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s-my.sharepoint.com/personal/carlmathew_morada_sgs_com/Documents/Desktop/Code/nam-automation-v2/data/Scott/yesterday-report/"/>
    </mc:Choice>
  </mc:AlternateContent>
  <xr:revisionPtr revIDLastSave="1446" documentId="13_ncr:1_{0C2E53D0-856B-4364-9F81-8773957190B8}" xr6:coauthVersionLast="47" xr6:coauthVersionMax="47" xr10:uidLastSave="{4B180FC6-14C7-43E4-BFB2-5D9043948C3C}"/>
  <bookViews>
    <workbookView xWindow="19090" yWindow="-4530" windowWidth="19420" windowHeight="11500" tabRatio="772" activeTab="2" xr2:uid="{00000000-000D-0000-FFFF-FFFF00000000}"/>
  </bookViews>
  <sheets>
    <sheet name="Scott_Late_250619" sheetId="35" r:id="rId1"/>
    <sheet name="RUSH_PRIORITY" sheetId="34" r:id="rId2"/>
    <sheet name="REPGEN" sheetId="32" r:id="rId3"/>
    <sheet name="GCVOA" sheetId="9" r:id="rId4"/>
    <sheet name="GCSEMI" sheetId="4" r:id="rId5"/>
    <sheet name="ORGPREP" sheetId="21" r:id="rId6"/>
    <sheet name="MSVOA" sheetId="8" r:id="rId7"/>
    <sheet name="MSSEMI" sheetId="22" r:id="rId8"/>
    <sheet name="METALS" sheetId="7" r:id="rId9"/>
    <sheet name="GENCHEM" sheetId="6" r:id="rId10"/>
    <sheet name="HG" sheetId="23" r:id="rId11"/>
    <sheet name="INSTR" sheetId="33" r:id="rId12"/>
    <sheet name="INTERLAB" sheetId="20" r:id="rId13"/>
    <sheet name="COUNT" sheetId="27" r:id="rId14"/>
    <sheet name="Daily Processed" sheetId="28" r:id="rId15"/>
    <sheet name="Sheet1" sheetId="31" state="hidden" r:id="rId16"/>
  </sheets>
  <definedNames>
    <definedName name="_xlnm._FilterDatabase" localSheetId="4" hidden="1">GCSEMI!$A$1:$N$164</definedName>
    <definedName name="_xlnm._FilterDatabase" localSheetId="3" hidden="1">GCVOA!$A$1:$N$92</definedName>
    <definedName name="_xlnm._FilterDatabase" localSheetId="9" hidden="1">GENCHEM!$A$1:$N$465</definedName>
    <definedName name="_xlnm._FilterDatabase" localSheetId="10" hidden="1">HG!$A$1:$N$21</definedName>
    <definedName name="_xlnm._FilterDatabase" localSheetId="12" hidden="1">INTERLAB!$A$1:$M$1212</definedName>
    <definedName name="_xlnm._FilterDatabase" localSheetId="8" hidden="1">METALS!$A$1:$N$130</definedName>
    <definedName name="_xlnm._FilterDatabase" localSheetId="7" hidden="1">MSSEMI!$A$1:$N$189</definedName>
    <definedName name="_xlnm._FilterDatabase" localSheetId="6" hidden="1">MSVOA!$A$1:$N$286</definedName>
    <definedName name="_xlnm._FilterDatabase" localSheetId="5" hidden="1">ORGPREP!$A$1:$N$114</definedName>
    <definedName name="_xlnm._FilterDatabase" localSheetId="2" hidden="1">REPGEN!$A$1:$Y$941</definedName>
    <definedName name="_xlnm._FilterDatabase" localSheetId="1" hidden="1">RUSH_PRIORITY!$A$1:$U$108</definedName>
    <definedName name="_xlnm._FilterDatabase" localSheetId="0" hidden="1">Scott_Late_250619!$A$1:$V$803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02" i="20" l="1"/>
  <c r="U802" i="20"/>
  <c r="T802" i="20"/>
  <c r="S802" i="20"/>
  <c r="R802" i="20"/>
  <c r="Q802" i="20"/>
  <c r="P802" i="20"/>
  <c r="O802" i="20"/>
  <c r="V800" i="20"/>
  <c r="U800" i="20"/>
  <c r="T800" i="20"/>
  <c r="S800" i="20"/>
  <c r="R800" i="20"/>
  <c r="Q800" i="20"/>
  <c r="P800" i="20"/>
  <c r="O800" i="20"/>
  <c r="V798" i="20"/>
  <c r="U798" i="20"/>
  <c r="T798" i="20"/>
  <c r="S798" i="20"/>
  <c r="R798" i="20"/>
  <c r="Q798" i="20"/>
  <c r="P798" i="20"/>
  <c r="O798" i="20"/>
  <c r="V796" i="20"/>
  <c r="U796" i="20"/>
  <c r="T796" i="20"/>
  <c r="S796" i="20"/>
  <c r="R796" i="20"/>
  <c r="Q796" i="20"/>
  <c r="P796" i="20"/>
  <c r="O796" i="20"/>
  <c r="V794" i="20"/>
  <c r="U794" i="20"/>
  <c r="T794" i="20"/>
  <c r="S794" i="20"/>
  <c r="R794" i="20"/>
  <c r="Q794" i="20"/>
  <c r="P794" i="20"/>
  <c r="O794" i="20"/>
  <c r="V792" i="20"/>
  <c r="U792" i="20"/>
  <c r="T792" i="20"/>
  <c r="S792" i="20"/>
  <c r="R792" i="20"/>
  <c r="Q792" i="20"/>
  <c r="P792" i="20"/>
  <c r="O792" i="20"/>
  <c r="V790" i="20"/>
  <c r="U790" i="20"/>
  <c r="T790" i="20"/>
  <c r="S790" i="20"/>
  <c r="R790" i="20"/>
  <c r="Q790" i="20"/>
  <c r="P790" i="20"/>
  <c r="O790" i="20"/>
  <c r="V788" i="20"/>
  <c r="U788" i="20"/>
  <c r="T788" i="20"/>
  <c r="S788" i="20"/>
  <c r="R788" i="20"/>
  <c r="Q788" i="20"/>
  <c r="P788" i="20"/>
  <c r="O788" i="20"/>
  <c r="V786" i="20"/>
  <c r="U786" i="20"/>
  <c r="T786" i="20"/>
  <c r="S786" i="20"/>
  <c r="R786" i="20"/>
  <c r="Q786" i="20"/>
  <c r="P786" i="20"/>
  <c r="O786" i="20"/>
  <c r="V784" i="20"/>
  <c r="U784" i="20"/>
  <c r="T784" i="20"/>
  <c r="S784" i="20"/>
  <c r="R784" i="20"/>
  <c r="Q784" i="20"/>
  <c r="P784" i="20"/>
  <c r="O784" i="20"/>
  <c r="V782" i="20"/>
  <c r="U782" i="20"/>
  <c r="T782" i="20"/>
  <c r="S782" i="20"/>
  <c r="R782" i="20"/>
  <c r="Q782" i="20"/>
  <c r="P782" i="20"/>
  <c r="O782" i="20"/>
  <c r="V780" i="20"/>
  <c r="U780" i="20"/>
  <c r="T780" i="20"/>
  <c r="S780" i="20"/>
  <c r="R780" i="20"/>
  <c r="Q780" i="20"/>
  <c r="P780" i="20"/>
  <c r="O780" i="20"/>
  <c r="V778" i="20"/>
  <c r="U778" i="20"/>
  <c r="T778" i="20"/>
  <c r="S778" i="20"/>
  <c r="R778" i="20"/>
  <c r="Q778" i="20"/>
  <c r="P778" i="20"/>
  <c r="O778" i="20"/>
  <c r="V776" i="20"/>
  <c r="U776" i="20"/>
  <c r="T776" i="20"/>
  <c r="S776" i="20"/>
  <c r="R776" i="20"/>
  <c r="Q776" i="20"/>
  <c r="P776" i="20"/>
  <c r="O776" i="20"/>
  <c r="V774" i="20"/>
  <c r="U774" i="20"/>
  <c r="T774" i="20"/>
  <c r="S774" i="20"/>
  <c r="R774" i="20"/>
  <c r="Q774" i="20"/>
  <c r="P774" i="20"/>
  <c r="O774" i="20"/>
  <c r="V772" i="20"/>
  <c r="U772" i="20"/>
  <c r="T772" i="20"/>
  <c r="S772" i="20"/>
  <c r="R772" i="20"/>
  <c r="Q772" i="20"/>
  <c r="P772" i="20"/>
  <c r="O772" i="20"/>
  <c r="V770" i="20"/>
  <c r="U770" i="20"/>
  <c r="T770" i="20"/>
  <c r="S770" i="20"/>
  <c r="R770" i="20"/>
  <c r="Q770" i="20"/>
  <c r="P770" i="20"/>
  <c r="O770" i="20"/>
  <c r="V768" i="20"/>
  <c r="U768" i="20"/>
  <c r="T768" i="20"/>
  <c r="S768" i="20"/>
  <c r="R768" i="20"/>
  <c r="Q768" i="20"/>
  <c r="P768" i="20"/>
  <c r="O768" i="20"/>
  <c r="V766" i="20"/>
  <c r="U766" i="20"/>
  <c r="T766" i="20"/>
  <c r="S766" i="20"/>
  <c r="R766" i="20"/>
  <c r="Q766" i="20"/>
  <c r="P766" i="20"/>
  <c r="O766" i="20"/>
  <c r="V764" i="20"/>
  <c r="U764" i="20"/>
  <c r="T764" i="20"/>
  <c r="S764" i="20"/>
  <c r="R764" i="20"/>
  <c r="Q764" i="20"/>
  <c r="P764" i="20"/>
  <c r="O764" i="20"/>
  <c r="V762" i="20"/>
  <c r="U762" i="20"/>
  <c r="T762" i="20"/>
  <c r="S762" i="20"/>
  <c r="R762" i="20"/>
  <c r="Q762" i="20"/>
  <c r="P762" i="20"/>
  <c r="O762" i="20"/>
  <c r="V760" i="20"/>
  <c r="U760" i="20"/>
  <c r="T760" i="20"/>
  <c r="S760" i="20"/>
  <c r="R760" i="20"/>
  <c r="Q760" i="20"/>
  <c r="P760" i="20"/>
  <c r="O760" i="20"/>
  <c r="V758" i="20"/>
  <c r="U758" i="20"/>
  <c r="T758" i="20"/>
  <c r="S758" i="20"/>
  <c r="R758" i="20"/>
  <c r="Q758" i="20"/>
  <c r="P758" i="20"/>
  <c r="O758" i="20"/>
  <c r="V756" i="20"/>
  <c r="U756" i="20"/>
  <c r="T756" i="20"/>
  <c r="S756" i="20"/>
  <c r="R756" i="20"/>
  <c r="Q756" i="20"/>
  <c r="P756" i="20"/>
  <c r="O756" i="20"/>
  <c r="V754" i="20"/>
  <c r="U754" i="20"/>
  <c r="T754" i="20"/>
  <c r="S754" i="20"/>
  <c r="R754" i="20"/>
  <c r="Q754" i="20"/>
  <c r="P754" i="20"/>
  <c r="O754" i="20"/>
  <c r="V752" i="20"/>
  <c r="U752" i="20"/>
  <c r="T752" i="20"/>
  <c r="S752" i="20"/>
  <c r="R752" i="20"/>
  <c r="Q752" i="20"/>
  <c r="P752" i="20"/>
  <c r="O752" i="20"/>
  <c r="V750" i="20"/>
  <c r="U750" i="20"/>
  <c r="T750" i="20"/>
  <c r="S750" i="20"/>
  <c r="R750" i="20"/>
  <c r="Q750" i="20"/>
  <c r="P750" i="20"/>
  <c r="O750" i="20"/>
  <c r="V748" i="20"/>
  <c r="U748" i="20"/>
  <c r="T748" i="20"/>
  <c r="S748" i="20"/>
  <c r="R748" i="20"/>
  <c r="Q748" i="20"/>
  <c r="P748" i="20"/>
  <c r="O748" i="20"/>
  <c r="V746" i="20"/>
  <c r="U746" i="20"/>
  <c r="T746" i="20"/>
  <c r="S746" i="20"/>
  <c r="R746" i="20"/>
  <c r="Q746" i="20"/>
  <c r="P746" i="20"/>
  <c r="O746" i="20"/>
  <c r="V744" i="20"/>
  <c r="U744" i="20"/>
  <c r="T744" i="20"/>
  <c r="S744" i="20"/>
  <c r="R744" i="20"/>
  <c r="Q744" i="20"/>
  <c r="P744" i="20"/>
  <c r="O744" i="20"/>
  <c r="V742" i="20"/>
  <c r="U742" i="20"/>
  <c r="T742" i="20"/>
  <c r="S742" i="20"/>
  <c r="R742" i="20"/>
  <c r="Q742" i="20"/>
  <c r="P742" i="20"/>
  <c r="O742" i="20"/>
  <c r="V740" i="20"/>
  <c r="U740" i="20"/>
  <c r="T740" i="20"/>
  <c r="S740" i="20"/>
  <c r="R740" i="20"/>
  <c r="Q740" i="20"/>
  <c r="P740" i="20"/>
  <c r="O740" i="20"/>
  <c r="V738" i="20"/>
  <c r="U738" i="20"/>
  <c r="T738" i="20"/>
  <c r="S738" i="20"/>
  <c r="R738" i="20"/>
  <c r="Q738" i="20"/>
  <c r="P738" i="20"/>
  <c r="O738" i="20"/>
  <c r="V736" i="20"/>
  <c r="U736" i="20"/>
  <c r="T736" i="20"/>
  <c r="S736" i="20"/>
  <c r="R736" i="20"/>
  <c r="Q736" i="20"/>
  <c r="P736" i="20"/>
  <c r="O736" i="20"/>
  <c r="V734" i="20"/>
  <c r="U734" i="20"/>
  <c r="T734" i="20"/>
  <c r="S734" i="20"/>
  <c r="R734" i="20"/>
  <c r="Q734" i="20"/>
  <c r="P734" i="20"/>
  <c r="O734" i="20"/>
  <c r="V732" i="20"/>
  <c r="U732" i="20"/>
  <c r="T732" i="20"/>
  <c r="S732" i="20"/>
  <c r="R732" i="20"/>
  <c r="Q732" i="20"/>
  <c r="P732" i="20"/>
  <c r="O732" i="20"/>
  <c r="V730" i="20"/>
  <c r="U730" i="20"/>
  <c r="T730" i="20"/>
  <c r="S730" i="20"/>
  <c r="R730" i="20"/>
  <c r="Q730" i="20"/>
  <c r="P730" i="20"/>
  <c r="O730" i="20"/>
  <c r="V728" i="20"/>
  <c r="U728" i="20"/>
  <c r="T728" i="20"/>
  <c r="S728" i="20"/>
  <c r="R728" i="20"/>
  <c r="Q728" i="20"/>
  <c r="P728" i="20"/>
  <c r="O728" i="20"/>
  <c r="V726" i="20"/>
  <c r="U726" i="20"/>
  <c r="T726" i="20"/>
  <c r="S726" i="20"/>
  <c r="R726" i="20"/>
  <c r="Q726" i="20"/>
  <c r="P726" i="20"/>
  <c r="O726" i="20"/>
  <c r="V724" i="20"/>
  <c r="U724" i="20"/>
  <c r="T724" i="20"/>
  <c r="S724" i="20"/>
  <c r="R724" i="20"/>
  <c r="Q724" i="20"/>
  <c r="P724" i="20"/>
  <c r="O724" i="20"/>
  <c r="V722" i="20"/>
  <c r="U722" i="20"/>
  <c r="T722" i="20"/>
  <c r="S722" i="20"/>
  <c r="R722" i="20"/>
  <c r="Q722" i="20"/>
  <c r="P722" i="20"/>
  <c r="O722" i="20"/>
  <c r="V720" i="20"/>
  <c r="U720" i="20"/>
  <c r="T720" i="20"/>
  <c r="S720" i="20"/>
  <c r="R720" i="20"/>
  <c r="Q720" i="20"/>
  <c r="P720" i="20"/>
  <c r="O720" i="20"/>
  <c r="V718" i="20"/>
  <c r="U718" i="20"/>
  <c r="T718" i="20"/>
  <c r="S718" i="20"/>
  <c r="R718" i="20"/>
  <c r="Q718" i="20"/>
  <c r="P718" i="20"/>
  <c r="O718" i="20"/>
  <c r="V716" i="20"/>
  <c r="U716" i="20"/>
  <c r="T716" i="20"/>
  <c r="S716" i="20"/>
  <c r="R716" i="20"/>
  <c r="Q716" i="20"/>
  <c r="P716" i="20"/>
  <c r="O716" i="20"/>
  <c r="V714" i="20"/>
  <c r="U714" i="20"/>
  <c r="T714" i="20"/>
  <c r="S714" i="20"/>
  <c r="R714" i="20"/>
  <c r="Q714" i="20"/>
  <c r="P714" i="20"/>
  <c r="O714" i="20"/>
  <c r="V712" i="20"/>
  <c r="U712" i="20"/>
  <c r="T712" i="20"/>
  <c r="S712" i="20"/>
  <c r="R712" i="20"/>
  <c r="Q712" i="20"/>
  <c r="P712" i="20"/>
  <c r="O712" i="20"/>
  <c r="V710" i="20"/>
  <c r="U710" i="20"/>
  <c r="T710" i="20"/>
  <c r="S710" i="20"/>
  <c r="R710" i="20"/>
  <c r="Q710" i="20"/>
  <c r="P710" i="20"/>
  <c r="O710" i="20"/>
  <c r="V708" i="20"/>
  <c r="U708" i="20"/>
  <c r="T708" i="20"/>
  <c r="S708" i="20"/>
  <c r="R708" i="20"/>
  <c r="Q708" i="20"/>
  <c r="P708" i="20"/>
  <c r="O708" i="20"/>
  <c r="V706" i="20"/>
  <c r="U706" i="20"/>
  <c r="T706" i="20"/>
  <c r="S706" i="20"/>
  <c r="R706" i="20"/>
  <c r="Q706" i="20"/>
  <c r="P706" i="20"/>
  <c r="O706" i="20"/>
  <c r="V704" i="20"/>
  <c r="U704" i="20"/>
  <c r="T704" i="20"/>
  <c r="S704" i="20"/>
  <c r="R704" i="20"/>
  <c r="Q704" i="20"/>
  <c r="P704" i="20"/>
  <c r="O704" i="20"/>
  <c r="V702" i="20"/>
  <c r="U702" i="20"/>
  <c r="T702" i="20"/>
  <c r="S702" i="20"/>
  <c r="R702" i="20"/>
  <c r="Q702" i="20"/>
  <c r="P702" i="20"/>
  <c r="O702" i="20"/>
  <c r="V700" i="20"/>
  <c r="U700" i="20"/>
  <c r="T700" i="20"/>
  <c r="S700" i="20"/>
  <c r="R700" i="20"/>
  <c r="Q700" i="20"/>
  <c r="P700" i="20"/>
  <c r="O700" i="20"/>
  <c r="V698" i="20"/>
  <c r="U698" i="20"/>
  <c r="T698" i="20"/>
  <c r="S698" i="20"/>
  <c r="R698" i="20"/>
  <c r="Q698" i="20"/>
  <c r="P698" i="20"/>
  <c r="O698" i="20"/>
  <c r="V696" i="20"/>
  <c r="U696" i="20"/>
  <c r="T696" i="20"/>
  <c r="S696" i="20"/>
  <c r="R696" i="20"/>
  <c r="Q696" i="20"/>
  <c r="P696" i="20"/>
  <c r="O696" i="20"/>
  <c r="V694" i="20"/>
  <c r="U694" i="20"/>
  <c r="T694" i="20"/>
  <c r="S694" i="20"/>
  <c r="R694" i="20"/>
  <c r="Q694" i="20"/>
  <c r="P694" i="20"/>
  <c r="O694" i="20"/>
  <c r="V692" i="20"/>
  <c r="U692" i="20"/>
  <c r="T692" i="20"/>
  <c r="S692" i="20"/>
  <c r="R692" i="20"/>
  <c r="Q692" i="20"/>
  <c r="P692" i="20"/>
  <c r="O692" i="20"/>
  <c r="V690" i="20"/>
  <c r="U690" i="20"/>
  <c r="T690" i="20"/>
  <c r="S690" i="20"/>
  <c r="R690" i="20"/>
  <c r="Q690" i="20"/>
  <c r="P690" i="20"/>
  <c r="O690" i="20"/>
  <c r="V688" i="20"/>
  <c r="U688" i="20"/>
  <c r="T688" i="20"/>
  <c r="S688" i="20"/>
  <c r="R688" i="20"/>
  <c r="Q688" i="20"/>
  <c r="P688" i="20"/>
  <c r="O688" i="20"/>
  <c r="V686" i="20"/>
  <c r="U686" i="20"/>
  <c r="T686" i="20"/>
  <c r="S686" i="20"/>
  <c r="R686" i="20"/>
  <c r="Q686" i="20"/>
  <c r="P686" i="20"/>
  <c r="O686" i="20"/>
  <c r="V684" i="20"/>
  <c r="U684" i="20"/>
  <c r="T684" i="20"/>
  <c r="S684" i="20"/>
  <c r="R684" i="20"/>
  <c r="Q684" i="20"/>
  <c r="P684" i="20"/>
  <c r="O684" i="20"/>
  <c r="V682" i="20"/>
  <c r="U682" i="20"/>
  <c r="T682" i="20"/>
  <c r="S682" i="20"/>
  <c r="R682" i="20"/>
  <c r="Q682" i="20"/>
  <c r="P682" i="20"/>
  <c r="O682" i="20"/>
  <c r="V680" i="20"/>
  <c r="U680" i="20"/>
  <c r="T680" i="20"/>
  <c r="S680" i="20"/>
  <c r="R680" i="20"/>
  <c r="Q680" i="20"/>
  <c r="P680" i="20"/>
  <c r="O680" i="20"/>
  <c r="V678" i="20"/>
  <c r="U678" i="20"/>
  <c r="T678" i="20"/>
  <c r="S678" i="20"/>
  <c r="R678" i="20"/>
  <c r="Q678" i="20"/>
  <c r="P678" i="20"/>
  <c r="O678" i="20"/>
  <c r="V676" i="20"/>
  <c r="U676" i="20"/>
  <c r="T676" i="20"/>
  <c r="S676" i="20"/>
  <c r="R676" i="20"/>
  <c r="Q676" i="20"/>
  <c r="P676" i="20"/>
  <c r="O676" i="20"/>
  <c r="V674" i="20"/>
  <c r="U674" i="20"/>
  <c r="T674" i="20"/>
  <c r="S674" i="20"/>
  <c r="R674" i="20"/>
  <c r="Q674" i="20"/>
  <c r="P674" i="20"/>
  <c r="O674" i="20"/>
  <c r="V672" i="20"/>
  <c r="U672" i="20"/>
  <c r="T672" i="20"/>
  <c r="S672" i="20"/>
  <c r="R672" i="20"/>
  <c r="Q672" i="20"/>
  <c r="P672" i="20"/>
  <c r="O672" i="20"/>
  <c r="V670" i="20"/>
  <c r="U670" i="20"/>
  <c r="T670" i="20"/>
  <c r="S670" i="20"/>
  <c r="R670" i="20"/>
  <c r="Q670" i="20"/>
  <c r="P670" i="20"/>
  <c r="O670" i="20"/>
  <c r="V668" i="20"/>
  <c r="U668" i="20"/>
  <c r="T668" i="20"/>
  <c r="S668" i="20"/>
  <c r="R668" i="20"/>
  <c r="Q668" i="20"/>
  <c r="P668" i="20"/>
  <c r="O668" i="20"/>
  <c r="V666" i="20"/>
  <c r="U666" i="20"/>
  <c r="T666" i="20"/>
  <c r="S666" i="20"/>
  <c r="R666" i="20"/>
  <c r="Q666" i="20"/>
  <c r="P666" i="20"/>
  <c r="O666" i="20"/>
  <c r="V664" i="20"/>
  <c r="U664" i="20"/>
  <c r="T664" i="20"/>
  <c r="S664" i="20"/>
  <c r="R664" i="20"/>
  <c r="Q664" i="20"/>
  <c r="P664" i="20"/>
  <c r="O664" i="20"/>
  <c r="V662" i="20"/>
  <c r="U662" i="20"/>
  <c r="T662" i="20"/>
  <c r="S662" i="20"/>
  <c r="R662" i="20"/>
  <c r="Q662" i="20"/>
  <c r="P662" i="20"/>
  <c r="O662" i="20"/>
  <c r="V660" i="20"/>
  <c r="U660" i="20"/>
  <c r="T660" i="20"/>
  <c r="S660" i="20"/>
  <c r="R660" i="20"/>
  <c r="Q660" i="20"/>
  <c r="P660" i="20"/>
  <c r="O660" i="20"/>
  <c r="V658" i="20"/>
  <c r="U658" i="20"/>
  <c r="T658" i="20"/>
  <c r="S658" i="20"/>
  <c r="R658" i="20"/>
  <c r="Q658" i="20"/>
  <c r="P658" i="20"/>
  <c r="O658" i="20"/>
  <c r="V656" i="20"/>
  <c r="U656" i="20"/>
  <c r="T656" i="20"/>
  <c r="S656" i="20"/>
  <c r="R656" i="20"/>
  <c r="Q656" i="20"/>
  <c r="P656" i="20"/>
  <c r="O656" i="20"/>
  <c r="V654" i="20"/>
  <c r="U654" i="20"/>
  <c r="T654" i="20"/>
  <c r="S654" i="20"/>
  <c r="R654" i="20"/>
  <c r="Q654" i="20"/>
  <c r="P654" i="20"/>
  <c r="O654" i="20"/>
  <c r="V652" i="20"/>
  <c r="U652" i="20"/>
  <c r="T652" i="20"/>
  <c r="S652" i="20"/>
  <c r="R652" i="20"/>
  <c r="Q652" i="20"/>
  <c r="P652" i="20"/>
  <c r="O652" i="20"/>
  <c r="V650" i="20"/>
  <c r="U650" i="20"/>
  <c r="T650" i="20"/>
  <c r="S650" i="20"/>
  <c r="R650" i="20"/>
  <c r="Q650" i="20"/>
  <c r="P650" i="20"/>
  <c r="O650" i="20"/>
  <c r="V648" i="20"/>
  <c r="U648" i="20"/>
  <c r="T648" i="20"/>
  <c r="S648" i="20"/>
  <c r="R648" i="20"/>
  <c r="Q648" i="20"/>
  <c r="P648" i="20"/>
  <c r="O648" i="20"/>
  <c r="V646" i="20"/>
  <c r="U646" i="20"/>
  <c r="T646" i="20"/>
  <c r="S646" i="20"/>
  <c r="R646" i="20"/>
  <c r="Q646" i="20"/>
  <c r="P646" i="20"/>
  <c r="O646" i="20"/>
  <c r="V644" i="20"/>
  <c r="U644" i="20"/>
  <c r="T644" i="20"/>
  <c r="S644" i="20"/>
  <c r="R644" i="20"/>
  <c r="Q644" i="20"/>
  <c r="P644" i="20"/>
  <c r="O644" i="20"/>
  <c r="V642" i="20"/>
  <c r="U642" i="20"/>
  <c r="T642" i="20"/>
  <c r="S642" i="20"/>
  <c r="R642" i="20"/>
  <c r="Q642" i="20"/>
  <c r="P642" i="20"/>
  <c r="O642" i="20"/>
  <c r="V640" i="20"/>
  <c r="U640" i="20"/>
  <c r="T640" i="20"/>
  <c r="S640" i="20"/>
  <c r="R640" i="20"/>
  <c r="Q640" i="20"/>
  <c r="P640" i="20"/>
  <c r="O640" i="20"/>
  <c r="V638" i="20"/>
  <c r="U638" i="20"/>
  <c r="T638" i="20"/>
  <c r="S638" i="20"/>
  <c r="R638" i="20"/>
  <c r="Q638" i="20"/>
  <c r="P638" i="20"/>
  <c r="O638" i="20"/>
  <c r="V636" i="20"/>
  <c r="U636" i="20"/>
  <c r="T636" i="20"/>
  <c r="S636" i="20"/>
  <c r="R636" i="20"/>
  <c r="Q636" i="20"/>
  <c r="P636" i="20"/>
  <c r="O636" i="20"/>
  <c r="V634" i="20"/>
  <c r="U634" i="20"/>
  <c r="T634" i="20"/>
  <c r="S634" i="20"/>
  <c r="R634" i="20"/>
  <c r="Q634" i="20"/>
  <c r="P634" i="20"/>
  <c r="O634" i="20"/>
  <c r="V632" i="20"/>
  <c r="U632" i="20"/>
  <c r="T632" i="20"/>
  <c r="S632" i="20"/>
  <c r="R632" i="20"/>
  <c r="Q632" i="20"/>
  <c r="P632" i="20"/>
  <c r="O632" i="20"/>
  <c r="V630" i="20"/>
  <c r="U630" i="20"/>
  <c r="T630" i="20"/>
  <c r="S630" i="20"/>
  <c r="R630" i="20"/>
  <c r="Q630" i="20"/>
  <c r="P630" i="20"/>
  <c r="O630" i="20"/>
  <c r="V628" i="20"/>
  <c r="U628" i="20"/>
  <c r="T628" i="20"/>
  <c r="S628" i="20"/>
  <c r="R628" i="20"/>
  <c r="Q628" i="20"/>
  <c r="P628" i="20"/>
  <c r="O628" i="20"/>
  <c r="V626" i="20"/>
  <c r="U626" i="20"/>
  <c r="T626" i="20"/>
  <c r="S626" i="20"/>
  <c r="R626" i="20"/>
  <c r="Q626" i="20"/>
  <c r="P626" i="20"/>
  <c r="O626" i="20"/>
  <c r="V624" i="20"/>
  <c r="U624" i="20"/>
  <c r="T624" i="20"/>
  <c r="S624" i="20"/>
  <c r="R624" i="20"/>
  <c r="Q624" i="20"/>
  <c r="P624" i="20"/>
  <c r="O624" i="20"/>
  <c r="V622" i="20"/>
  <c r="U622" i="20"/>
  <c r="T622" i="20"/>
  <c r="S622" i="20"/>
  <c r="R622" i="20"/>
  <c r="Q622" i="20"/>
  <c r="P622" i="20"/>
  <c r="O622" i="20"/>
  <c r="V620" i="20"/>
  <c r="U620" i="20"/>
  <c r="T620" i="20"/>
  <c r="S620" i="20"/>
  <c r="R620" i="20"/>
  <c r="Q620" i="20"/>
  <c r="P620" i="20"/>
  <c r="O620" i="20"/>
  <c r="V618" i="20"/>
  <c r="U618" i="20"/>
  <c r="T618" i="20"/>
  <c r="S618" i="20"/>
  <c r="R618" i="20"/>
  <c r="Q618" i="20"/>
  <c r="P618" i="20"/>
  <c r="O618" i="20"/>
  <c r="V616" i="20"/>
  <c r="U616" i="20"/>
  <c r="T616" i="20"/>
  <c r="S616" i="20"/>
  <c r="R616" i="20"/>
  <c r="Q616" i="20"/>
  <c r="P616" i="20"/>
  <c r="O616" i="20"/>
  <c r="V614" i="20"/>
  <c r="U614" i="20"/>
  <c r="T614" i="20"/>
  <c r="S614" i="20"/>
  <c r="R614" i="20"/>
  <c r="Q614" i="20"/>
  <c r="P614" i="20"/>
  <c r="O614" i="20"/>
  <c r="V612" i="20"/>
  <c r="U612" i="20"/>
  <c r="T612" i="20"/>
  <c r="S612" i="20"/>
  <c r="R612" i="20"/>
  <c r="Q612" i="20"/>
  <c r="P612" i="20"/>
  <c r="O612" i="20"/>
  <c r="V610" i="20"/>
  <c r="U610" i="20"/>
  <c r="T610" i="20"/>
  <c r="S610" i="20"/>
  <c r="R610" i="20"/>
  <c r="Q610" i="20"/>
  <c r="P610" i="20"/>
  <c r="O610" i="20"/>
  <c r="V608" i="20"/>
  <c r="U608" i="20"/>
  <c r="T608" i="20"/>
  <c r="S608" i="20"/>
  <c r="R608" i="20"/>
  <c r="Q608" i="20"/>
  <c r="P608" i="20"/>
  <c r="O608" i="20"/>
  <c r="V606" i="20"/>
  <c r="U606" i="20"/>
  <c r="T606" i="20"/>
  <c r="S606" i="20"/>
  <c r="R606" i="20"/>
  <c r="Q606" i="20"/>
  <c r="P606" i="20"/>
  <c r="O606" i="20"/>
  <c r="V604" i="20"/>
  <c r="U604" i="20"/>
  <c r="T604" i="20"/>
  <c r="S604" i="20"/>
  <c r="R604" i="20"/>
  <c r="Q604" i="20"/>
  <c r="P604" i="20"/>
  <c r="O604" i="20"/>
  <c r="V602" i="20"/>
  <c r="U602" i="20"/>
  <c r="T602" i="20"/>
  <c r="S602" i="20"/>
  <c r="R602" i="20"/>
  <c r="Q602" i="20"/>
  <c r="P602" i="20"/>
  <c r="O602" i="20"/>
  <c r="V600" i="20"/>
  <c r="U600" i="20"/>
  <c r="T600" i="20"/>
  <c r="S600" i="20"/>
  <c r="R600" i="20"/>
  <c r="Q600" i="20"/>
  <c r="P600" i="20"/>
  <c r="O600" i="20"/>
  <c r="V598" i="20"/>
  <c r="U598" i="20"/>
  <c r="T598" i="20"/>
  <c r="S598" i="20"/>
  <c r="R598" i="20"/>
  <c r="Q598" i="20"/>
  <c r="P598" i="20"/>
  <c r="O598" i="20"/>
  <c r="V596" i="20"/>
  <c r="U596" i="20"/>
  <c r="T596" i="20"/>
  <c r="S596" i="20"/>
  <c r="R596" i="20"/>
  <c r="Q596" i="20"/>
  <c r="P596" i="20"/>
  <c r="O596" i="20"/>
  <c r="V594" i="20"/>
  <c r="U594" i="20"/>
  <c r="T594" i="20"/>
  <c r="S594" i="20"/>
  <c r="R594" i="20"/>
  <c r="Q594" i="20"/>
  <c r="P594" i="20"/>
  <c r="O594" i="20"/>
  <c r="V592" i="20"/>
  <c r="U592" i="20"/>
  <c r="T592" i="20"/>
  <c r="S592" i="20"/>
  <c r="R592" i="20"/>
  <c r="Q592" i="20"/>
  <c r="P592" i="20"/>
  <c r="O592" i="20"/>
  <c r="V590" i="20"/>
  <c r="U590" i="20"/>
  <c r="T590" i="20"/>
  <c r="S590" i="20"/>
  <c r="R590" i="20"/>
  <c r="Q590" i="20"/>
  <c r="P590" i="20"/>
  <c r="O590" i="20"/>
  <c r="V588" i="20"/>
  <c r="U588" i="20"/>
  <c r="T588" i="20"/>
  <c r="S588" i="20"/>
  <c r="R588" i="20"/>
  <c r="Q588" i="20"/>
  <c r="P588" i="20"/>
  <c r="O588" i="20"/>
  <c r="V586" i="20"/>
  <c r="U586" i="20"/>
  <c r="T586" i="20"/>
  <c r="S586" i="20"/>
  <c r="R586" i="20"/>
  <c r="Q586" i="20"/>
  <c r="P586" i="20"/>
  <c r="O586" i="20"/>
  <c r="V584" i="20"/>
  <c r="U584" i="20"/>
  <c r="T584" i="20"/>
  <c r="S584" i="20"/>
  <c r="R584" i="20"/>
  <c r="Q584" i="20"/>
  <c r="P584" i="20"/>
  <c r="O584" i="20"/>
  <c r="V582" i="20"/>
  <c r="U582" i="20"/>
  <c r="T582" i="20"/>
  <c r="S582" i="20"/>
  <c r="R582" i="20"/>
  <c r="Q582" i="20"/>
  <c r="P582" i="20"/>
  <c r="O582" i="20"/>
  <c r="V580" i="20"/>
  <c r="U580" i="20"/>
  <c r="T580" i="20"/>
  <c r="S580" i="20"/>
  <c r="R580" i="20"/>
  <c r="Q580" i="20"/>
  <c r="P580" i="20"/>
  <c r="O580" i="20"/>
  <c r="V578" i="20"/>
  <c r="U578" i="20"/>
  <c r="T578" i="20"/>
  <c r="S578" i="20"/>
  <c r="R578" i="20"/>
  <c r="Q578" i="20"/>
  <c r="P578" i="20"/>
  <c r="O578" i="20"/>
  <c r="V576" i="20"/>
  <c r="U576" i="20"/>
  <c r="T576" i="20"/>
  <c r="S576" i="20"/>
  <c r="R576" i="20"/>
  <c r="Q576" i="20"/>
  <c r="P576" i="20"/>
  <c r="O576" i="20"/>
  <c r="V574" i="20"/>
  <c r="U574" i="20"/>
  <c r="T574" i="20"/>
  <c r="S574" i="20"/>
  <c r="R574" i="20"/>
  <c r="Q574" i="20"/>
  <c r="P574" i="20"/>
  <c r="O574" i="20"/>
  <c r="V572" i="20"/>
  <c r="U572" i="20"/>
  <c r="T572" i="20"/>
  <c r="S572" i="20"/>
  <c r="R572" i="20"/>
  <c r="Q572" i="20"/>
  <c r="P572" i="20"/>
  <c r="O572" i="20"/>
  <c r="V570" i="20"/>
  <c r="U570" i="20"/>
  <c r="T570" i="20"/>
  <c r="S570" i="20"/>
  <c r="R570" i="20"/>
  <c r="Q570" i="20"/>
  <c r="P570" i="20"/>
  <c r="O570" i="20"/>
  <c r="V568" i="20"/>
  <c r="U568" i="20"/>
  <c r="T568" i="20"/>
  <c r="S568" i="20"/>
  <c r="R568" i="20"/>
  <c r="Q568" i="20"/>
  <c r="P568" i="20"/>
  <c r="O568" i="20"/>
  <c r="V566" i="20"/>
  <c r="U566" i="20"/>
  <c r="T566" i="20"/>
  <c r="S566" i="20"/>
  <c r="R566" i="20"/>
  <c r="Q566" i="20"/>
  <c r="P566" i="20"/>
  <c r="O566" i="20"/>
  <c r="V564" i="20"/>
  <c r="U564" i="20"/>
  <c r="T564" i="20"/>
  <c r="S564" i="20"/>
  <c r="R564" i="20"/>
  <c r="Q564" i="20"/>
  <c r="P564" i="20"/>
  <c r="O564" i="20"/>
  <c r="V562" i="20"/>
  <c r="U562" i="20"/>
  <c r="T562" i="20"/>
  <c r="S562" i="20"/>
  <c r="R562" i="20"/>
  <c r="Q562" i="20"/>
  <c r="P562" i="20"/>
  <c r="O562" i="20"/>
  <c r="V560" i="20"/>
  <c r="U560" i="20"/>
  <c r="T560" i="20"/>
  <c r="S560" i="20"/>
  <c r="R560" i="20"/>
  <c r="Q560" i="20"/>
  <c r="P560" i="20"/>
  <c r="O560" i="20"/>
  <c r="V558" i="20"/>
  <c r="U558" i="20"/>
  <c r="T558" i="20"/>
  <c r="S558" i="20"/>
  <c r="R558" i="20"/>
  <c r="Q558" i="20"/>
  <c r="P558" i="20"/>
  <c r="O558" i="20"/>
  <c r="V556" i="20"/>
  <c r="U556" i="20"/>
  <c r="T556" i="20"/>
  <c r="S556" i="20"/>
  <c r="R556" i="20"/>
  <c r="Q556" i="20"/>
  <c r="P556" i="20"/>
  <c r="O556" i="20"/>
  <c r="V554" i="20"/>
  <c r="U554" i="20"/>
  <c r="T554" i="20"/>
  <c r="S554" i="20"/>
  <c r="R554" i="20"/>
  <c r="Q554" i="20"/>
  <c r="P554" i="20"/>
  <c r="O554" i="20"/>
  <c r="V552" i="20"/>
  <c r="U552" i="20"/>
  <c r="T552" i="20"/>
  <c r="S552" i="20"/>
  <c r="R552" i="20"/>
  <c r="Q552" i="20"/>
  <c r="P552" i="20"/>
  <c r="O552" i="20"/>
  <c r="V550" i="20"/>
  <c r="U550" i="20"/>
  <c r="T550" i="20"/>
  <c r="S550" i="20"/>
  <c r="R550" i="20"/>
  <c r="Q550" i="20"/>
  <c r="P550" i="20"/>
  <c r="O550" i="20"/>
  <c r="V548" i="20"/>
  <c r="U548" i="20"/>
  <c r="T548" i="20"/>
  <c r="S548" i="20"/>
  <c r="R548" i="20"/>
  <c r="Q548" i="20"/>
  <c r="P548" i="20"/>
  <c r="O548" i="20"/>
  <c r="V546" i="20"/>
  <c r="U546" i="20"/>
  <c r="T546" i="20"/>
  <c r="S546" i="20"/>
  <c r="R546" i="20"/>
  <c r="Q546" i="20"/>
  <c r="P546" i="20"/>
  <c r="O546" i="20"/>
  <c r="V544" i="20"/>
  <c r="U544" i="20"/>
  <c r="T544" i="20"/>
  <c r="S544" i="20"/>
  <c r="R544" i="20"/>
  <c r="Q544" i="20"/>
  <c r="P544" i="20"/>
  <c r="O544" i="20"/>
  <c r="V542" i="20"/>
  <c r="U542" i="20"/>
  <c r="T542" i="20"/>
  <c r="S542" i="20"/>
  <c r="R542" i="20"/>
  <c r="Q542" i="20"/>
  <c r="P542" i="20"/>
  <c r="O542" i="20"/>
  <c r="V540" i="20"/>
  <c r="U540" i="20"/>
  <c r="T540" i="20"/>
  <c r="S540" i="20"/>
  <c r="R540" i="20"/>
  <c r="Q540" i="20"/>
  <c r="P540" i="20"/>
  <c r="O540" i="20"/>
  <c r="V538" i="20"/>
  <c r="U538" i="20"/>
  <c r="T538" i="20"/>
  <c r="S538" i="20"/>
  <c r="R538" i="20"/>
  <c r="Q538" i="20"/>
  <c r="P538" i="20"/>
  <c r="O538" i="20"/>
  <c r="V536" i="20"/>
  <c r="U536" i="20"/>
  <c r="T536" i="20"/>
  <c r="S536" i="20"/>
  <c r="R536" i="20"/>
  <c r="Q536" i="20"/>
  <c r="P536" i="20"/>
  <c r="O536" i="20"/>
  <c r="V534" i="20"/>
  <c r="U534" i="20"/>
  <c r="T534" i="20"/>
  <c r="S534" i="20"/>
  <c r="R534" i="20"/>
  <c r="Q534" i="20"/>
  <c r="P534" i="20"/>
  <c r="O534" i="20"/>
  <c r="V532" i="20"/>
  <c r="U532" i="20"/>
  <c r="T532" i="20"/>
  <c r="S532" i="20"/>
  <c r="R532" i="20"/>
  <c r="Q532" i="20"/>
  <c r="P532" i="20"/>
  <c r="O532" i="20"/>
  <c r="V530" i="20"/>
  <c r="U530" i="20"/>
  <c r="T530" i="20"/>
  <c r="S530" i="20"/>
  <c r="R530" i="20"/>
  <c r="Q530" i="20"/>
  <c r="P530" i="20"/>
  <c r="O530" i="20"/>
  <c r="V528" i="20"/>
  <c r="U528" i="20"/>
  <c r="T528" i="20"/>
  <c r="S528" i="20"/>
  <c r="R528" i="20"/>
  <c r="Q528" i="20"/>
  <c r="P528" i="20"/>
  <c r="O528" i="20"/>
  <c r="V526" i="20"/>
  <c r="U526" i="20"/>
  <c r="T526" i="20"/>
  <c r="S526" i="20"/>
  <c r="R526" i="20"/>
  <c r="Q526" i="20"/>
  <c r="P526" i="20"/>
  <c r="O526" i="20"/>
  <c r="V524" i="20"/>
  <c r="U524" i="20"/>
  <c r="T524" i="20"/>
  <c r="S524" i="20"/>
  <c r="R524" i="20"/>
  <c r="Q524" i="20"/>
  <c r="P524" i="20"/>
  <c r="O524" i="20"/>
  <c r="V522" i="20"/>
  <c r="U522" i="20"/>
  <c r="T522" i="20"/>
  <c r="S522" i="20"/>
  <c r="R522" i="20"/>
  <c r="Q522" i="20"/>
  <c r="P522" i="20"/>
  <c r="O522" i="20"/>
  <c r="V520" i="20"/>
  <c r="U520" i="20"/>
  <c r="T520" i="20"/>
  <c r="S520" i="20"/>
  <c r="R520" i="20"/>
  <c r="Q520" i="20"/>
  <c r="P520" i="20"/>
  <c r="O520" i="20"/>
  <c r="V518" i="20"/>
  <c r="U518" i="20"/>
  <c r="T518" i="20"/>
  <c r="S518" i="20"/>
  <c r="R518" i="20"/>
  <c r="Q518" i="20"/>
  <c r="P518" i="20"/>
  <c r="O518" i="20"/>
  <c r="V516" i="20"/>
  <c r="U516" i="20"/>
  <c r="T516" i="20"/>
  <c r="S516" i="20"/>
  <c r="R516" i="20"/>
  <c r="Q516" i="20"/>
  <c r="P516" i="20"/>
  <c r="O516" i="20"/>
  <c r="V514" i="20"/>
  <c r="U514" i="20"/>
  <c r="T514" i="20"/>
  <c r="S514" i="20"/>
  <c r="R514" i="20"/>
  <c r="Q514" i="20"/>
  <c r="P514" i="20"/>
  <c r="O514" i="20"/>
  <c r="V512" i="20"/>
  <c r="U512" i="20"/>
  <c r="T512" i="20"/>
  <c r="S512" i="20"/>
  <c r="R512" i="20"/>
  <c r="Q512" i="20"/>
  <c r="P512" i="20"/>
  <c r="O512" i="20"/>
  <c r="V510" i="20"/>
  <c r="U510" i="20"/>
  <c r="T510" i="20"/>
  <c r="S510" i="20"/>
  <c r="R510" i="20"/>
  <c r="Q510" i="20"/>
  <c r="P510" i="20"/>
  <c r="O510" i="20"/>
  <c r="V508" i="20"/>
  <c r="U508" i="20"/>
  <c r="T508" i="20"/>
  <c r="S508" i="20"/>
  <c r="R508" i="20"/>
  <c r="Q508" i="20"/>
  <c r="P508" i="20"/>
  <c r="O508" i="20"/>
  <c r="V506" i="20"/>
  <c r="U506" i="20"/>
  <c r="T506" i="20"/>
  <c r="S506" i="20"/>
  <c r="R506" i="20"/>
  <c r="Q506" i="20"/>
  <c r="P506" i="20"/>
  <c r="O506" i="20"/>
  <c r="V504" i="20"/>
  <c r="U504" i="20"/>
  <c r="T504" i="20"/>
  <c r="S504" i="20"/>
  <c r="R504" i="20"/>
  <c r="Q504" i="20"/>
  <c r="P504" i="20"/>
  <c r="O504" i="20"/>
  <c r="V502" i="20"/>
  <c r="U502" i="20"/>
  <c r="T502" i="20"/>
  <c r="S502" i="20"/>
  <c r="R502" i="20"/>
  <c r="Q502" i="20"/>
  <c r="P502" i="20"/>
  <c r="O502" i="20"/>
  <c r="V500" i="20"/>
  <c r="U500" i="20"/>
  <c r="T500" i="20"/>
  <c r="S500" i="20"/>
  <c r="R500" i="20"/>
  <c r="Q500" i="20"/>
  <c r="P500" i="20"/>
  <c r="O500" i="20"/>
  <c r="V498" i="20"/>
  <c r="U498" i="20"/>
  <c r="T498" i="20"/>
  <c r="S498" i="20"/>
  <c r="R498" i="20"/>
  <c r="Q498" i="20"/>
  <c r="P498" i="20"/>
  <c r="O498" i="20"/>
  <c r="V496" i="20"/>
  <c r="U496" i="20"/>
  <c r="T496" i="20"/>
  <c r="S496" i="20"/>
  <c r="R496" i="20"/>
  <c r="Q496" i="20"/>
  <c r="P496" i="20"/>
  <c r="O496" i="20"/>
  <c r="V494" i="20"/>
  <c r="U494" i="20"/>
  <c r="T494" i="20"/>
  <c r="S494" i="20"/>
  <c r="R494" i="20"/>
  <c r="Q494" i="20"/>
  <c r="P494" i="20"/>
  <c r="O494" i="20"/>
  <c r="V492" i="20"/>
  <c r="U492" i="20"/>
  <c r="T492" i="20"/>
  <c r="S492" i="20"/>
  <c r="R492" i="20"/>
  <c r="Q492" i="20"/>
  <c r="P492" i="20"/>
  <c r="O492" i="20"/>
  <c r="V490" i="20"/>
  <c r="U490" i="20"/>
  <c r="T490" i="20"/>
  <c r="S490" i="20"/>
  <c r="R490" i="20"/>
  <c r="Q490" i="20"/>
  <c r="P490" i="20"/>
  <c r="O490" i="20"/>
  <c r="V488" i="20"/>
  <c r="U488" i="20"/>
  <c r="T488" i="20"/>
  <c r="S488" i="20"/>
  <c r="R488" i="20"/>
  <c r="Q488" i="20"/>
  <c r="P488" i="20"/>
  <c r="O488" i="20"/>
  <c r="V486" i="20"/>
  <c r="U486" i="20"/>
  <c r="T486" i="20"/>
  <c r="S486" i="20"/>
  <c r="R486" i="20"/>
  <c r="Q486" i="20"/>
  <c r="P486" i="20"/>
  <c r="O486" i="20"/>
  <c r="V484" i="20"/>
  <c r="U484" i="20"/>
  <c r="T484" i="20"/>
  <c r="S484" i="20"/>
  <c r="R484" i="20"/>
  <c r="Q484" i="20"/>
  <c r="P484" i="20"/>
  <c r="O484" i="20"/>
  <c r="V482" i="20"/>
  <c r="U482" i="20"/>
  <c r="T482" i="20"/>
  <c r="S482" i="20"/>
  <c r="R482" i="20"/>
  <c r="Q482" i="20"/>
  <c r="P482" i="20"/>
  <c r="O482" i="20"/>
  <c r="V480" i="20"/>
  <c r="U480" i="20"/>
  <c r="T480" i="20"/>
  <c r="S480" i="20"/>
  <c r="R480" i="20"/>
  <c r="Q480" i="20"/>
  <c r="P480" i="20"/>
  <c r="O480" i="20"/>
  <c r="V478" i="20"/>
  <c r="U478" i="20"/>
  <c r="T478" i="20"/>
  <c r="S478" i="20"/>
  <c r="R478" i="20"/>
  <c r="Q478" i="20"/>
  <c r="P478" i="20"/>
  <c r="O478" i="20"/>
  <c r="V476" i="20"/>
  <c r="U476" i="20"/>
  <c r="T476" i="20"/>
  <c r="S476" i="20"/>
  <c r="R476" i="20"/>
  <c r="Q476" i="20"/>
  <c r="P476" i="20"/>
  <c r="O476" i="20"/>
  <c r="V474" i="20"/>
  <c r="U474" i="20"/>
  <c r="T474" i="20"/>
  <c r="S474" i="20"/>
  <c r="R474" i="20"/>
  <c r="Q474" i="20"/>
  <c r="P474" i="20"/>
  <c r="O474" i="20"/>
  <c r="V472" i="20"/>
  <c r="U472" i="20"/>
  <c r="T472" i="20"/>
  <c r="S472" i="20"/>
  <c r="R472" i="20"/>
  <c r="Q472" i="20"/>
  <c r="P472" i="20"/>
  <c r="O472" i="20"/>
  <c r="V470" i="20"/>
  <c r="U470" i="20"/>
  <c r="T470" i="20"/>
  <c r="S470" i="20"/>
  <c r="R470" i="20"/>
  <c r="Q470" i="20"/>
  <c r="P470" i="20"/>
  <c r="O470" i="20"/>
  <c r="V468" i="20"/>
  <c r="U468" i="20"/>
  <c r="T468" i="20"/>
  <c r="S468" i="20"/>
  <c r="R468" i="20"/>
  <c r="Q468" i="20"/>
  <c r="P468" i="20"/>
  <c r="O468" i="20"/>
  <c r="V466" i="20"/>
  <c r="U466" i="20"/>
  <c r="T466" i="20"/>
  <c r="S466" i="20"/>
  <c r="R466" i="20"/>
  <c r="Q466" i="20"/>
  <c r="P466" i="20"/>
  <c r="O466" i="20"/>
  <c r="V464" i="20"/>
  <c r="U464" i="20"/>
  <c r="T464" i="20"/>
  <c r="S464" i="20"/>
  <c r="R464" i="20"/>
  <c r="Q464" i="20"/>
  <c r="P464" i="20"/>
  <c r="O464" i="20"/>
  <c r="V462" i="20"/>
  <c r="U462" i="20"/>
  <c r="T462" i="20"/>
  <c r="S462" i="20"/>
  <c r="R462" i="20"/>
  <c r="Q462" i="20"/>
  <c r="P462" i="20"/>
  <c r="O462" i="20"/>
  <c r="V460" i="20"/>
  <c r="U460" i="20"/>
  <c r="T460" i="20"/>
  <c r="S460" i="20"/>
  <c r="R460" i="20"/>
  <c r="Q460" i="20"/>
  <c r="P460" i="20"/>
  <c r="O460" i="20"/>
  <c r="V458" i="20"/>
  <c r="U458" i="20"/>
  <c r="T458" i="20"/>
  <c r="S458" i="20"/>
  <c r="R458" i="20"/>
  <c r="Q458" i="20"/>
  <c r="P458" i="20"/>
  <c r="O458" i="20"/>
  <c r="V456" i="20"/>
  <c r="U456" i="20"/>
  <c r="T456" i="20"/>
  <c r="S456" i="20"/>
  <c r="R456" i="20"/>
  <c r="Q456" i="20"/>
  <c r="P456" i="20"/>
  <c r="O456" i="20"/>
  <c r="V454" i="20"/>
  <c r="U454" i="20"/>
  <c r="T454" i="20"/>
  <c r="S454" i="20"/>
  <c r="R454" i="20"/>
  <c r="Q454" i="20"/>
  <c r="P454" i="20"/>
  <c r="O454" i="20"/>
  <c r="V452" i="20"/>
  <c r="U452" i="20"/>
  <c r="T452" i="20"/>
  <c r="S452" i="20"/>
  <c r="R452" i="20"/>
  <c r="Q452" i="20"/>
  <c r="P452" i="20"/>
  <c r="O452" i="20"/>
  <c r="V450" i="20"/>
  <c r="U450" i="20"/>
  <c r="T450" i="20"/>
  <c r="S450" i="20"/>
  <c r="R450" i="20"/>
  <c r="Q450" i="20"/>
  <c r="P450" i="20"/>
  <c r="O450" i="20"/>
  <c r="V448" i="20"/>
  <c r="U448" i="20"/>
  <c r="T448" i="20"/>
  <c r="S448" i="20"/>
  <c r="R448" i="20"/>
  <c r="Q448" i="20"/>
  <c r="P448" i="20"/>
  <c r="O448" i="20"/>
  <c r="V446" i="20"/>
  <c r="U446" i="20"/>
  <c r="T446" i="20"/>
  <c r="S446" i="20"/>
  <c r="R446" i="20"/>
  <c r="Q446" i="20"/>
  <c r="P446" i="20"/>
  <c r="O446" i="20"/>
  <c r="V444" i="20"/>
  <c r="U444" i="20"/>
  <c r="T444" i="20"/>
  <c r="S444" i="20"/>
  <c r="R444" i="20"/>
  <c r="Q444" i="20"/>
  <c r="P444" i="20"/>
  <c r="O444" i="20"/>
  <c r="V442" i="20"/>
  <c r="U442" i="20"/>
  <c r="T442" i="20"/>
  <c r="S442" i="20"/>
  <c r="R442" i="20"/>
  <c r="Q442" i="20"/>
  <c r="P442" i="20"/>
  <c r="O442" i="20"/>
  <c r="V440" i="20"/>
  <c r="U440" i="20"/>
  <c r="T440" i="20"/>
  <c r="S440" i="20"/>
  <c r="R440" i="20"/>
  <c r="Q440" i="20"/>
  <c r="P440" i="20"/>
  <c r="O440" i="20"/>
  <c r="V438" i="20"/>
  <c r="U438" i="20"/>
  <c r="T438" i="20"/>
  <c r="S438" i="20"/>
  <c r="R438" i="20"/>
  <c r="Q438" i="20"/>
  <c r="P438" i="20"/>
  <c r="O438" i="20"/>
  <c r="V436" i="20"/>
  <c r="U436" i="20"/>
  <c r="T436" i="20"/>
  <c r="S436" i="20"/>
  <c r="R436" i="20"/>
  <c r="Q436" i="20"/>
  <c r="P436" i="20"/>
  <c r="O436" i="20"/>
  <c r="V434" i="20"/>
  <c r="U434" i="20"/>
  <c r="T434" i="20"/>
  <c r="S434" i="20"/>
  <c r="R434" i="20"/>
  <c r="Q434" i="20"/>
  <c r="P434" i="20"/>
  <c r="O434" i="20"/>
  <c r="V432" i="20"/>
  <c r="U432" i="20"/>
  <c r="T432" i="20"/>
  <c r="S432" i="20"/>
  <c r="R432" i="20"/>
  <c r="Q432" i="20"/>
  <c r="P432" i="20"/>
  <c r="O432" i="20"/>
  <c r="V430" i="20"/>
  <c r="U430" i="20"/>
  <c r="T430" i="20"/>
  <c r="S430" i="20"/>
  <c r="R430" i="20"/>
  <c r="Q430" i="20"/>
  <c r="P430" i="20"/>
  <c r="O430" i="20"/>
  <c r="V428" i="20"/>
  <c r="U428" i="20"/>
  <c r="T428" i="20"/>
  <c r="S428" i="20"/>
  <c r="R428" i="20"/>
  <c r="Q428" i="20"/>
  <c r="P428" i="20"/>
  <c r="O428" i="20"/>
  <c r="V426" i="20"/>
  <c r="U426" i="20"/>
  <c r="T426" i="20"/>
  <c r="S426" i="20"/>
  <c r="R426" i="20"/>
  <c r="Q426" i="20"/>
  <c r="P426" i="20"/>
  <c r="O426" i="20"/>
  <c r="V424" i="20"/>
  <c r="U424" i="20"/>
  <c r="T424" i="20"/>
  <c r="S424" i="20"/>
  <c r="R424" i="20"/>
  <c r="Q424" i="20"/>
  <c r="P424" i="20"/>
  <c r="O424" i="20"/>
  <c r="V422" i="20"/>
  <c r="U422" i="20"/>
  <c r="T422" i="20"/>
  <c r="S422" i="20"/>
  <c r="R422" i="20"/>
  <c r="Q422" i="20"/>
  <c r="P422" i="20"/>
  <c r="O422" i="20"/>
  <c r="V420" i="20"/>
  <c r="U420" i="20"/>
  <c r="T420" i="20"/>
  <c r="S420" i="20"/>
  <c r="R420" i="20"/>
  <c r="Q420" i="20"/>
  <c r="P420" i="20"/>
  <c r="O420" i="20"/>
  <c r="V418" i="20"/>
  <c r="U418" i="20"/>
  <c r="T418" i="20"/>
  <c r="S418" i="20"/>
  <c r="R418" i="20"/>
  <c r="Q418" i="20"/>
  <c r="P418" i="20"/>
  <c r="O418" i="20"/>
  <c r="V416" i="20"/>
  <c r="U416" i="20"/>
  <c r="T416" i="20"/>
  <c r="S416" i="20"/>
  <c r="R416" i="20"/>
  <c r="Q416" i="20"/>
  <c r="P416" i="20"/>
  <c r="O416" i="20"/>
  <c r="V414" i="20"/>
  <c r="U414" i="20"/>
  <c r="T414" i="20"/>
  <c r="S414" i="20"/>
  <c r="R414" i="20"/>
  <c r="Q414" i="20"/>
  <c r="P414" i="20"/>
  <c r="O414" i="20"/>
  <c r="V412" i="20"/>
  <c r="U412" i="20"/>
  <c r="T412" i="20"/>
  <c r="S412" i="20"/>
  <c r="R412" i="20"/>
  <c r="Q412" i="20"/>
  <c r="P412" i="20"/>
  <c r="O412" i="20"/>
  <c r="V410" i="20"/>
  <c r="U410" i="20"/>
  <c r="T410" i="20"/>
  <c r="S410" i="20"/>
  <c r="R410" i="20"/>
  <c r="Q410" i="20"/>
  <c r="P410" i="20"/>
  <c r="O410" i="20"/>
  <c r="V408" i="20"/>
  <c r="U408" i="20"/>
  <c r="T408" i="20"/>
  <c r="S408" i="20"/>
  <c r="R408" i="20"/>
  <c r="Q408" i="20"/>
  <c r="P408" i="20"/>
  <c r="O408" i="20"/>
  <c r="V406" i="20"/>
  <c r="U406" i="20"/>
  <c r="T406" i="20"/>
  <c r="S406" i="20"/>
  <c r="R406" i="20"/>
  <c r="Q406" i="20"/>
  <c r="P406" i="20"/>
  <c r="O406" i="20"/>
  <c r="V404" i="20"/>
  <c r="U404" i="20"/>
  <c r="T404" i="20"/>
  <c r="S404" i="20"/>
  <c r="R404" i="20"/>
  <c r="Q404" i="20"/>
  <c r="P404" i="20"/>
  <c r="O404" i="20"/>
  <c r="V402" i="20"/>
  <c r="U402" i="20"/>
  <c r="T402" i="20"/>
  <c r="S402" i="20"/>
  <c r="R402" i="20"/>
  <c r="Q402" i="20"/>
  <c r="P402" i="20"/>
  <c r="O402" i="20"/>
  <c r="V400" i="20"/>
  <c r="U400" i="20"/>
  <c r="T400" i="20"/>
  <c r="S400" i="20"/>
  <c r="R400" i="20"/>
  <c r="Q400" i="20"/>
  <c r="P400" i="20"/>
  <c r="O400" i="20"/>
  <c r="V398" i="20"/>
  <c r="U398" i="20"/>
  <c r="T398" i="20"/>
  <c r="S398" i="20"/>
  <c r="R398" i="20"/>
  <c r="Q398" i="20"/>
  <c r="P398" i="20"/>
  <c r="O398" i="20"/>
  <c r="V396" i="20"/>
  <c r="U396" i="20"/>
  <c r="T396" i="20"/>
  <c r="S396" i="20"/>
  <c r="R396" i="20"/>
  <c r="Q396" i="20"/>
  <c r="P396" i="20"/>
  <c r="O396" i="20"/>
  <c r="V394" i="20"/>
  <c r="U394" i="20"/>
  <c r="T394" i="20"/>
  <c r="S394" i="20"/>
  <c r="R394" i="20"/>
  <c r="Q394" i="20"/>
  <c r="P394" i="20"/>
  <c r="O394" i="20"/>
  <c r="V392" i="20"/>
  <c r="U392" i="20"/>
  <c r="T392" i="20"/>
  <c r="S392" i="20"/>
  <c r="R392" i="20"/>
  <c r="Q392" i="20"/>
  <c r="P392" i="20"/>
  <c r="O392" i="20"/>
  <c r="V390" i="20"/>
  <c r="U390" i="20"/>
  <c r="T390" i="20"/>
  <c r="S390" i="20"/>
  <c r="R390" i="20"/>
  <c r="Q390" i="20"/>
  <c r="P390" i="20"/>
  <c r="O390" i="20"/>
  <c r="V388" i="20"/>
  <c r="U388" i="20"/>
  <c r="T388" i="20"/>
  <c r="S388" i="20"/>
  <c r="R388" i="20"/>
  <c r="Q388" i="20"/>
  <c r="P388" i="20"/>
  <c r="O388" i="20"/>
  <c r="V386" i="20"/>
  <c r="U386" i="20"/>
  <c r="T386" i="20"/>
  <c r="S386" i="20"/>
  <c r="R386" i="20"/>
  <c r="Q386" i="20"/>
  <c r="P386" i="20"/>
  <c r="O386" i="20"/>
  <c r="V384" i="20"/>
  <c r="U384" i="20"/>
  <c r="T384" i="20"/>
  <c r="S384" i="20"/>
  <c r="R384" i="20"/>
  <c r="Q384" i="20"/>
  <c r="P384" i="20"/>
  <c r="O384" i="20"/>
  <c r="V382" i="20"/>
  <c r="U382" i="20"/>
  <c r="T382" i="20"/>
  <c r="S382" i="20"/>
  <c r="R382" i="20"/>
  <c r="Q382" i="20"/>
  <c r="P382" i="20"/>
  <c r="O382" i="20"/>
  <c r="V380" i="20"/>
  <c r="U380" i="20"/>
  <c r="T380" i="20"/>
  <c r="S380" i="20"/>
  <c r="R380" i="20"/>
  <c r="Q380" i="20"/>
  <c r="P380" i="20"/>
  <c r="O380" i="20"/>
  <c r="V378" i="20"/>
  <c r="U378" i="20"/>
  <c r="T378" i="20"/>
  <c r="S378" i="20"/>
  <c r="R378" i="20"/>
  <c r="Q378" i="20"/>
  <c r="P378" i="20"/>
  <c r="O378" i="20"/>
  <c r="V376" i="20"/>
  <c r="U376" i="20"/>
  <c r="T376" i="20"/>
  <c r="S376" i="20"/>
  <c r="R376" i="20"/>
  <c r="Q376" i="20"/>
  <c r="P376" i="20"/>
  <c r="O376" i="20"/>
  <c r="V374" i="20"/>
  <c r="U374" i="20"/>
  <c r="T374" i="20"/>
  <c r="S374" i="20"/>
  <c r="R374" i="20"/>
  <c r="Q374" i="20"/>
  <c r="P374" i="20"/>
  <c r="O374" i="20"/>
  <c r="V372" i="20"/>
  <c r="U372" i="20"/>
  <c r="T372" i="20"/>
  <c r="S372" i="20"/>
  <c r="R372" i="20"/>
  <c r="Q372" i="20"/>
  <c r="P372" i="20"/>
  <c r="O372" i="20"/>
  <c r="V370" i="20"/>
  <c r="U370" i="20"/>
  <c r="T370" i="20"/>
  <c r="S370" i="20"/>
  <c r="R370" i="20"/>
  <c r="Q370" i="20"/>
  <c r="P370" i="20"/>
  <c r="O370" i="20"/>
  <c r="V368" i="20"/>
  <c r="U368" i="20"/>
  <c r="T368" i="20"/>
  <c r="S368" i="20"/>
  <c r="R368" i="20"/>
  <c r="Q368" i="20"/>
  <c r="P368" i="20"/>
  <c r="O368" i="20"/>
  <c r="V366" i="20"/>
  <c r="U366" i="20"/>
  <c r="T366" i="20"/>
  <c r="S366" i="20"/>
  <c r="R366" i="20"/>
  <c r="Q366" i="20"/>
  <c r="P366" i="20"/>
  <c r="O366" i="20"/>
  <c r="V364" i="20"/>
  <c r="U364" i="20"/>
  <c r="T364" i="20"/>
  <c r="S364" i="20"/>
  <c r="R364" i="20"/>
  <c r="Q364" i="20"/>
  <c r="P364" i="20"/>
  <c r="O364" i="20"/>
  <c r="V362" i="20"/>
  <c r="U362" i="20"/>
  <c r="T362" i="20"/>
  <c r="S362" i="20"/>
  <c r="R362" i="20"/>
  <c r="Q362" i="20"/>
  <c r="P362" i="20"/>
  <c r="O362" i="20"/>
  <c r="V360" i="20"/>
  <c r="U360" i="20"/>
  <c r="T360" i="20"/>
  <c r="S360" i="20"/>
  <c r="R360" i="20"/>
  <c r="Q360" i="20"/>
  <c r="P360" i="20"/>
  <c r="O360" i="20"/>
  <c r="V358" i="20"/>
  <c r="U358" i="20"/>
  <c r="T358" i="20"/>
  <c r="S358" i="20"/>
  <c r="R358" i="20"/>
  <c r="Q358" i="20"/>
  <c r="P358" i="20"/>
  <c r="O358" i="20"/>
  <c r="V356" i="20"/>
  <c r="U356" i="20"/>
  <c r="T356" i="20"/>
  <c r="S356" i="20"/>
  <c r="R356" i="20"/>
  <c r="Q356" i="20"/>
  <c r="P356" i="20"/>
  <c r="O356" i="20"/>
  <c r="V354" i="20"/>
  <c r="U354" i="20"/>
  <c r="T354" i="20"/>
  <c r="S354" i="20"/>
  <c r="R354" i="20"/>
  <c r="Q354" i="20"/>
  <c r="P354" i="20"/>
  <c r="O354" i="20"/>
  <c r="V352" i="20"/>
  <c r="U352" i="20"/>
  <c r="T352" i="20"/>
  <c r="S352" i="20"/>
  <c r="R352" i="20"/>
  <c r="Q352" i="20"/>
  <c r="P352" i="20"/>
  <c r="O352" i="20"/>
  <c r="V350" i="20"/>
  <c r="U350" i="20"/>
  <c r="T350" i="20"/>
  <c r="S350" i="20"/>
  <c r="R350" i="20"/>
  <c r="Q350" i="20"/>
  <c r="P350" i="20"/>
  <c r="O350" i="20"/>
  <c r="V348" i="20"/>
  <c r="U348" i="20"/>
  <c r="T348" i="20"/>
  <c r="S348" i="20"/>
  <c r="R348" i="20"/>
  <c r="Q348" i="20"/>
  <c r="P348" i="20"/>
  <c r="O348" i="20"/>
  <c r="V346" i="20"/>
  <c r="U346" i="20"/>
  <c r="T346" i="20"/>
  <c r="S346" i="20"/>
  <c r="R346" i="20"/>
  <c r="Q346" i="20"/>
  <c r="P346" i="20"/>
  <c r="O346" i="20"/>
  <c r="V344" i="20"/>
  <c r="U344" i="20"/>
  <c r="T344" i="20"/>
  <c r="S344" i="20"/>
  <c r="R344" i="20"/>
  <c r="Q344" i="20"/>
  <c r="P344" i="20"/>
  <c r="O344" i="20"/>
  <c r="V342" i="20"/>
  <c r="U342" i="20"/>
  <c r="T342" i="20"/>
  <c r="S342" i="20"/>
  <c r="R342" i="20"/>
  <c r="Q342" i="20"/>
  <c r="P342" i="20"/>
  <c r="O342" i="20"/>
  <c r="V340" i="20"/>
  <c r="U340" i="20"/>
  <c r="T340" i="20"/>
  <c r="S340" i="20"/>
  <c r="R340" i="20"/>
  <c r="Q340" i="20"/>
  <c r="P340" i="20"/>
  <c r="O340" i="20"/>
  <c r="V338" i="20"/>
  <c r="U338" i="20"/>
  <c r="T338" i="20"/>
  <c r="S338" i="20"/>
  <c r="R338" i="20"/>
  <c r="Q338" i="20"/>
  <c r="P338" i="20"/>
  <c r="O338" i="20"/>
  <c r="V336" i="20"/>
  <c r="U336" i="20"/>
  <c r="T336" i="20"/>
  <c r="S336" i="20"/>
  <c r="R336" i="20"/>
  <c r="Q336" i="20"/>
  <c r="P336" i="20"/>
  <c r="O336" i="20"/>
  <c r="V334" i="20"/>
  <c r="U334" i="20"/>
  <c r="T334" i="20"/>
  <c r="S334" i="20"/>
  <c r="R334" i="20"/>
  <c r="Q334" i="20"/>
  <c r="P334" i="20"/>
  <c r="O334" i="20"/>
  <c r="V332" i="20"/>
  <c r="U332" i="20"/>
  <c r="T332" i="20"/>
  <c r="S332" i="20"/>
  <c r="R332" i="20"/>
  <c r="Q332" i="20"/>
  <c r="P332" i="20"/>
  <c r="O332" i="20"/>
  <c r="V330" i="20"/>
  <c r="U330" i="20"/>
  <c r="T330" i="20"/>
  <c r="S330" i="20"/>
  <c r="R330" i="20"/>
  <c r="Q330" i="20"/>
  <c r="P330" i="20"/>
  <c r="O330" i="20"/>
  <c r="V328" i="20"/>
  <c r="U328" i="20"/>
  <c r="T328" i="20"/>
  <c r="S328" i="20"/>
  <c r="R328" i="20"/>
  <c r="Q328" i="20"/>
  <c r="P328" i="20"/>
  <c r="O328" i="20"/>
  <c r="V326" i="20"/>
  <c r="U326" i="20"/>
  <c r="T326" i="20"/>
  <c r="S326" i="20"/>
  <c r="R326" i="20"/>
  <c r="Q326" i="20"/>
  <c r="P326" i="20"/>
  <c r="O326" i="20"/>
  <c r="V324" i="20"/>
  <c r="U324" i="20"/>
  <c r="T324" i="20"/>
  <c r="S324" i="20"/>
  <c r="R324" i="20"/>
  <c r="Q324" i="20"/>
  <c r="P324" i="20"/>
  <c r="O324" i="20"/>
  <c r="V322" i="20"/>
  <c r="U322" i="20"/>
  <c r="T322" i="20"/>
  <c r="S322" i="20"/>
  <c r="R322" i="20"/>
  <c r="Q322" i="20"/>
  <c r="P322" i="20"/>
  <c r="O322" i="20"/>
  <c r="V320" i="20"/>
  <c r="U320" i="20"/>
  <c r="T320" i="20"/>
  <c r="S320" i="20"/>
  <c r="R320" i="20"/>
  <c r="Q320" i="20"/>
  <c r="P320" i="20"/>
  <c r="O320" i="20"/>
  <c r="V318" i="20"/>
  <c r="U318" i="20"/>
  <c r="T318" i="20"/>
  <c r="S318" i="20"/>
  <c r="R318" i="20"/>
  <c r="Q318" i="20"/>
  <c r="P318" i="20"/>
  <c r="O318" i="20"/>
  <c r="V316" i="20"/>
  <c r="U316" i="20"/>
  <c r="T316" i="20"/>
  <c r="S316" i="20"/>
  <c r="R316" i="20"/>
  <c r="Q316" i="20"/>
  <c r="P316" i="20"/>
  <c r="O316" i="20"/>
  <c r="V314" i="20"/>
  <c r="U314" i="20"/>
  <c r="T314" i="20"/>
  <c r="S314" i="20"/>
  <c r="R314" i="20"/>
  <c r="Q314" i="20"/>
  <c r="P314" i="20"/>
  <c r="O314" i="20"/>
  <c r="V312" i="20"/>
  <c r="U312" i="20"/>
  <c r="T312" i="20"/>
  <c r="S312" i="20"/>
  <c r="R312" i="20"/>
  <c r="Q312" i="20"/>
  <c r="P312" i="20"/>
  <c r="O312" i="20"/>
  <c r="V310" i="20"/>
  <c r="U310" i="20"/>
  <c r="T310" i="20"/>
  <c r="S310" i="20"/>
  <c r="R310" i="20"/>
  <c r="Q310" i="20"/>
  <c r="P310" i="20"/>
  <c r="O310" i="20"/>
  <c r="V308" i="20"/>
  <c r="U308" i="20"/>
  <c r="T308" i="20"/>
  <c r="S308" i="20"/>
  <c r="R308" i="20"/>
  <c r="Q308" i="20"/>
  <c r="P308" i="20"/>
  <c r="O308" i="20"/>
  <c r="V306" i="20"/>
  <c r="U306" i="20"/>
  <c r="T306" i="20"/>
  <c r="S306" i="20"/>
  <c r="R306" i="20"/>
  <c r="Q306" i="20"/>
  <c r="P306" i="20"/>
  <c r="O306" i="20"/>
  <c r="V304" i="20"/>
  <c r="U304" i="20"/>
  <c r="T304" i="20"/>
  <c r="S304" i="20"/>
  <c r="R304" i="20"/>
  <c r="Q304" i="20"/>
  <c r="P304" i="20"/>
  <c r="O304" i="20"/>
  <c r="V302" i="20"/>
  <c r="U302" i="20"/>
  <c r="T302" i="20"/>
  <c r="S302" i="20"/>
  <c r="R302" i="20"/>
  <c r="Q302" i="20"/>
  <c r="P302" i="20"/>
  <c r="O302" i="20"/>
  <c r="V300" i="20"/>
  <c r="U300" i="20"/>
  <c r="T300" i="20"/>
  <c r="S300" i="20"/>
  <c r="R300" i="20"/>
  <c r="Q300" i="20"/>
  <c r="P300" i="20"/>
  <c r="O300" i="20"/>
  <c r="V298" i="20"/>
  <c r="U298" i="20"/>
  <c r="T298" i="20"/>
  <c r="S298" i="20"/>
  <c r="R298" i="20"/>
  <c r="Q298" i="20"/>
  <c r="P298" i="20"/>
  <c r="O298" i="20"/>
  <c r="V296" i="20"/>
  <c r="U296" i="20"/>
  <c r="T296" i="20"/>
  <c r="S296" i="20"/>
  <c r="R296" i="20"/>
  <c r="Q296" i="20"/>
  <c r="P296" i="20"/>
  <c r="O296" i="20"/>
  <c r="V294" i="20"/>
  <c r="U294" i="20"/>
  <c r="T294" i="20"/>
  <c r="S294" i="20"/>
  <c r="R294" i="20"/>
  <c r="Q294" i="20"/>
  <c r="P294" i="20"/>
  <c r="O294" i="20"/>
  <c r="V292" i="20"/>
  <c r="U292" i="20"/>
  <c r="T292" i="20"/>
  <c r="S292" i="20"/>
  <c r="R292" i="20"/>
  <c r="Q292" i="20"/>
  <c r="P292" i="20"/>
  <c r="O292" i="20"/>
  <c r="V290" i="20"/>
  <c r="U290" i="20"/>
  <c r="T290" i="20"/>
  <c r="S290" i="20"/>
  <c r="R290" i="20"/>
  <c r="Q290" i="20"/>
  <c r="P290" i="20"/>
  <c r="O290" i="20"/>
  <c r="V288" i="20"/>
  <c r="U288" i="20"/>
  <c r="T288" i="20"/>
  <c r="S288" i="20"/>
  <c r="R288" i="20"/>
  <c r="Q288" i="20"/>
  <c r="P288" i="20"/>
  <c r="O288" i="20"/>
  <c r="V286" i="20"/>
  <c r="U286" i="20"/>
  <c r="T286" i="20"/>
  <c r="S286" i="20"/>
  <c r="R286" i="20"/>
  <c r="Q286" i="20"/>
  <c r="P286" i="20"/>
  <c r="O286" i="20"/>
  <c r="V284" i="20"/>
  <c r="U284" i="20"/>
  <c r="T284" i="20"/>
  <c r="S284" i="20"/>
  <c r="R284" i="20"/>
  <c r="Q284" i="20"/>
  <c r="P284" i="20"/>
  <c r="O284" i="20"/>
  <c r="V282" i="20"/>
  <c r="U282" i="20"/>
  <c r="T282" i="20"/>
  <c r="S282" i="20"/>
  <c r="R282" i="20"/>
  <c r="Q282" i="20"/>
  <c r="P282" i="20"/>
  <c r="O282" i="20"/>
  <c r="V280" i="20"/>
  <c r="U280" i="20"/>
  <c r="T280" i="20"/>
  <c r="S280" i="20"/>
  <c r="R280" i="20"/>
  <c r="Q280" i="20"/>
  <c r="P280" i="20"/>
  <c r="O280" i="20"/>
  <c r="V278" i="20"/>
  <c r="U278" i="20"/>
  <c r="T278" i="20"/>
  <c r="S278" i="20"/>
  <c r="R278" i="20"/>
  <c r="Q278" i="20"/>
  <c r="P278" i="20"/>
  <c r="O278" i="20"/>
  <c r="V276" i="20"/>
  <c r="U276" i="20"/>
  <c r="T276" i="20"/>
  <c r="S276" i="20"/>
  <c r="R276" i="20"/>
  <c r="Q276" i="20"/>
  <c r="P276" i="20"/>
  <c r="O276" i="20"/>
  <c r="V274" i="20"/>
  <c r="U274" i="20"/>
  <c r="T274" i="20"/>
  <c r="S274" i="20"/>
  <c r="R274" i="20"/>
  <c r="Q274" i="20"/>
  <c r="P274" i="20"/>
  <c r="O274" i="20"/>
  <c r="V272" i="20"/>
  <c r="U272" i="20"/>
  <c r="T272" i="20"/>
  <c r="S272" i="20"/>
  <c r="R272" i="20"/>
  <c r="Q272" i="20"/>
  <c r="P272" i="20"/>
  <c r="O272" i="20"/>
  <c r="V270" i="20"/>
  <c r="U270" i="20"/>
  <c r="T270" i="20"/>
  <c r="S270" i="20"/>
  <c r="R270" i="20"/>
  <c r="Q270" i="20"/>
  <c r="P270" i="20"/>
  <c r="O270" i="20"/>
  <c r="V268" i="20"/>
  <c r="U268" i="20"/>
  <c r="T268" i="20"/>
  <c r="S268" i="20"/>
  <c r="R268" i="20"/>
  <c r="Q268" i="20"/>
  <c r="P268" i="20"/>
  <c r="O268" i="20"/>
  <c r="V266" i="20"/>
  <c r="U266" i="20"/>
  <c r="T266" i="20"/>
  <c r="S266" i="20"/>
  <c r="R266" i="20"/>
  <c r="Q266" i="20"/>
  <c r="P266" i="20"/>
  <c r="O266" i="20"/>
  <c r="V264" i="20"/>
  <c r="U264" i="20"/>
  <c r="T264" i="20"/>
  <c r="S264" i="20"/>
  <c r="R264" i="20"/>
  <c r="Q264" i="20"/>
  <c r="P264" i="20"/>
  <c r="O264" i="20"/>
  <c r="V262" i="20"/>
  <c r="U262" i="20"/>
  <c r="T262" i="20"/>
  <c r="S262" i="20"/>
  <c r="R262" i="20"/>
  <c r="Q262" i="20"/>
  <c r="P262" i="20"/>
  <c r="O262" i="20"/>
  <c r="V260" i="20"/>
  <c r="U260" i="20"/>
  <c r="T260" i="20"/>
  <c r="S260" i="20"/>
  <c r="R260" i="20"/>
  <c r="Q260" i="20"/>
  <c r="P260" i="20"/>
  <c r="O260" i="20"/>
  <c r="V258" i="20"/>
  <c r="U258" i="20"/>
  <c r="T258" i="20"/>
  <c r="S258" i="20"/>
  <c r="R258" i="20"/>
  <c r="Q258" i="20"/>
  <c r="P258" i="20"/>
  <c r="O258" i="20"/>
  <c r="V256" i="20"/>
  <c r="U256" i="20"/>
  <c r="T256" i="20"/>
  <c r="S256" i="20"/>
  <c r="R256" i="20"/>
  <c r="Q256" i="20"/>
  <c r="P256" i="20"/>
  <c r="O256" i="20"/>
  <c r="V254" i="20"/>
  <c r="U254" i="20"/>
  <c r="T254" i="20"/>
  <c r="S254" i="20"/>
  <c r="R254" i="20"/>
  <c r="Q254" i="20"/>
  <c r="P254" i="20"/>
  <c r="O254" i="20"/>
  <c r="V252" i="20"/>
  <c r="U252" i="20"/>
  <c r="T252" i="20"/>
  <c r="S252" i="20"/>
  <c r="R252" i="20"/>
  <c r="Q252" i="20"/>
  <c r="P252" i="20"/>
  <c r="O252" i="20"/>
  <c r="V250" i="20"/>
  <c r="U250" i="20"/>
  <c r="T250" i="20"/>
  <c r="S250" i="20"/>
  <c r="R250" i="20"/>
  <c r="Q250" i="20"/>
  <c r="P250" i="20"/>
  <c r="O250" i="20"/>
  <c r="V248" i="20"/>
  <c r="U248" i="20"/>
  <c r="T248" i="20"/>
  <c r="S248" i="20"/>
  <c r="R248" i="20"/>
  <c r="Q248" i="20"/>
  <c r="P248" i="20"/>
  <c r="O248" i="20"/>
  <c r="V246" i="20"/>
  <c r="U246" i="20"/>
  <c r="T246" i="20"/>
  <c r="S246" i="20"/>
  <c r="R246" i="20"/>
  <c r="Q246" i="20"/>
  <c r="P246" i="20"/>
  <c r="O246" i="20"/>
  <c r="V244" i="20"/>
  <c r="U244" i="20"/>
  <c r="T244" i="20"/>
  <c r="S244" i="20"/>
  <c r="R244" i="20"/>
  <c r="Q244" i="20"/>
  <c r="P244" i="20"/>
  <c r="O244" i="20"/>
  <c r="V242" i="20"/>
  <c r="U242" i="20"/>
  <c r="T242" i="20"/>
  <c r="S242" i="20"/>
  <c r="R242" i="20"/>
  <c r="Q242" i="20"/>
  <c r="P242" i="20"/>
  <c r="O242" i="20"/>
  <c r="V240" i="20"/>
  <c r="U240" i="20"/>
  <c r="T240" i="20"/>
  <c r="S240" i="20"/>
  <c r="R240" i="20"/>
  <c r="Q240" i="20"/>
  <c r="P240" i="20"/>
  <c r="O240" i="20"/>
  <c r="V238" i="20"/>
  <c r="U238" i="20"/>
  <c r="T238" i="20"/>
  <c r="S238" i="20"/>
  <c r="R238" i="20"/>
  <c r="Q238" i="20"/>
  <c r="P238" i="20"/>
  <c r="O238" i="20"/>
  <c r="V236" i="20"/>
  <c r="U236" i="20"/>
  <c r="T236" i="20"/>
  <c r="S236" i="20"/>
  <c r="R236" i="20"/>
  <c r="Q236" i="20"/>
  <c r="P236" i="20"/>
  <c r="O236" i="20"/>
  <c r="V234" i="20"/>
  <c r="U234" i="20"/>
  <c r="T234" i="20"/>
  <c r="S234" i="20"/>
  <c r="R234" i="20"/>
  <c r="Q234" i="20"/>
  <c r="P234" i="20"/>
  <c r="O234" i="20"/>
  <c r="V232" i="20"/>
  <c r="U232" i="20"/>
  <c r="T232" i="20"/>
  <c r="S232" i="20"/>
  <c r="R232" i="20"/>
  <c r="Q232" i="20"/>
  <c r="P232" i="20"/>
  <c r="O232" i="20"/>
  <c r="V230" i="20"/>
  <c r="U230" i="20"/>
  <c r="T230" i="20"/>
  <c r="S230" i="20"/>
  <c r="R230" i="20"/>
  <c r="Q230" i="20"/>
  <c r="P230" i="20"/>
  <c r="O230" i="20"/>
  <c r="V228" i="20"/>
  <c r="U228" i="20"/>
  <c r="T228" i="20"/>
  <c r="S228" i="20"/>
  <c r="R228" i="20"/>
  <c r="Q228" i="20"/>
  <c r="P228" i="20"/>
  <c r="O228" i="20"/>
  <c r="V226" i="20"/>
  <c r="U226" i="20"/>
  <c r="T226" i="20"/>
  <c r="S226" i="20"/>
  <c r="R226" i="20"/>
  <c r="Q226" i="20"/>
  <c r="P226" i="20"/>
  <c r="O226" i="20"/>
  <c r="V224" i="20"/>
  <c r="U224" i="20"/>
  <c r="T224" i="20"/>
  <c r="S224" i="20"/>
  <c r="R224" i="20"/>
  <c r="Q224" i="20"/>
  <c r="P224" i="20"/>
  <c r="O224" i="20"/>
  <c r="V222" i="20"/>
  <c r="U222" i="20"/>
  <c r="T222" i="20"/>
  <c r="S222" i="20"/>
  <c r="R222" i="20"/>
  <c r="Q222" i="20"/>
  <c r="P222" i="20"/>
  <c r="O222" i="20"/>
  <c r="V220" i="20"/>
  <c r="U220" i="20"/>
  <c r="T220" i="20"/>
  <c r="S220" i="20"/>
  <c r="R220" i="20"/>
  <c r="Q220" i="20"/>
  <c r="P220" i="20"/>
  <c r="O220" i="20"/>
  <c r="V218" i="20"/>
  <c r="U218" i="20"/>
  <c r="T218" i="20"/>
  <c r="S218" i="20"/>
  <c r="R218" i="20"/>
  <c r="Q218" i="20"/>
  <c r="P218" i="20"/>
  <c r="O218" i="20"/>
  <c r="V216" i="20"/>
  <c r="U216" i="20"/>
  <c r="T216" i="20"/>
  <c r="S216" i="20"/>
  <c r="R216" i="20"/>
  <c r="Q216" i="20"/>
  <c r="P216" i="20"/>
  <c r="O216" i="20"/>
  <c r="V214" i="20"/>
  <c r="U214" i="20"/>
  <c r="T214" i="20"/>
  <c r="S214" i="20"/>
  <c r="R214" i="20"/>
  <c r="Q214" i="20"/>
  <c r="P214" i="20"/>
  <c r="O214" i="20"/>
  <c r="V212" i="20"/>
  <c r="U212" i="20"/>
  <c r="T212" i="20"/>
  <c r="S212" i="20"/>
  <c r="R212" i="20"/>
  <c r="Q212" i="20"/>
  <c r="P212" i="20"/>
  <c r="O212" i="20"/>
  <c r="V210" i="20"/>
  <c r="U210" i="20"/>
  <c r="T210" i="20"/>
  <c r="S210" i="20"/>
  <c r="R210" i="20"/>
  <c r="Q210" i="20"/>
  <c r="P210" i="20"/>
  <c r="O210" i="20"/>
  <c r="V208" i="20"/>
  <c r="U208" i="20"/>
  <c r="T208" i="20"/>
  <c r="S208" i="20"/>
  <c r="R208" i="20"/>
  <c r="Q208" i="20"/>
  <c r="P208" i="20"/>
  <c r="O208" i="20"/>
  <c r="V206" i="20"/>
  <c r="U206" i="20"/>
  <c r="T206" i="20"/>
  <c r="S206" i="20"/>
  <c r="R206" i="20"/>
  <c r="Q206" i="20"/>
  <c r="P206" i="20"/>
  <c r="O206" i="20"/>
  <c r="V204" i="20"/>
  <c r="U204" i="20"/>
  <c r="T204" i="20"/>
  <c r="S204" i="20"/>
  <c r="R204" i="20"/>
  <c r="Q204" i="20"/>
  <c r="P204" i="20"/>
  <c r="O204" i="20"/>
  <c r="V202" i="20"/>
  <c r="U202" i="20"/>
  <c r="T202" i="20"/>
  <c r="S202" i="20"/>
  <c r="R202" i="20"/>
  <c r="Q202" i="20"/>
  <c r="P202" i="20"/>
  <c r="O202" i="20"/>
  <c r="V200" i="20"/>
  <c r="U200" i="20"/>
  <c r="T200" i="20"/>
  <c r="S200" i="20"/>
  <c r="R200" i="20"/>
  <c r="Q200" i="20"/>
  <c r="P200" i="20"/>
  <c r="O200" i="20"/>
  <c r="V198" i="20"/>
  <c r="U198" i="20"/>
  <c r="T198" i="20"/>
  <c r="S198" i="20"/>
  <c r="R198" i="20"/>
  <c r="Q198" i="20"/>
  <c r="P198" i="20"/>
  <c r="O198" i="20"/>
  <c r="V196" i="20"/>
  <c r="U196" i="20"/>
  <c r="T196" i="20"/>
  <c r="S196" i="20"/>
  <c r="R196" i="20"/>
  <c r="Q196" i="20"/>
  <c r="P196" i="20"/>
  <c r="O196" i="20"/>
  <c r="V194" i="20"/>
  <c r="U194" i="20"/>
  <c r="T194" i="20"/>
  <c r="S194" i="20"/>
  <c r="R194" i="20"/>
  <c r="Q194" i="20"/>
  <c r="P194" i="20"/>
  <c r="O194" i="20"/>
  <c r="V192" i="20"/>
  <c r="U192" i="20"/>
  <c r="T192" i="20"/>
  <c r="S192" i="20"/>
  <c r="R192" i="20"/>
  <c r="Q192" i="20"/>
  <c r="P192" i="20"/>
  <c r="O192" i="20"/>
  <c r="V190" i="20"/>
  <c r="U190" i="20"/>
  <c r="T190" i="20"/>
  <c r="S190" i="20"/>
  <c r="R190" i="20"/>
  <c r="Q190" i="20"/>
  <c r="P190" i="20"/>
  <c r="O190" i="20"/>
  <c r="V188" i="20"/>
  <c r="U188" i="20"/>
  <c r="T188" i="20"/>
  <c r="S188" i="20"/>
  <c r="R188" i="20"/>
  <c r="Q188" i="20"/>
  <c r="P188" i="20"/>
  <c r="O188" i="20"/>
  <c r="V186" i="20"/>
  <c r="U186" i="20"/>
  <c r="T186" i="20"/>
  <c r="S186" i="20"/>
  <c r="R186" i="20"/>
  <c r="Q186" i="20"/>
  <c r="P186" i="20"/>
  <c r="O186" i="20"/>
  <c r="V184" i="20"/>
  <c r="U184" i="20"/>
  <c r="T184" i="20"/>
  <c r="S184" i="20"/>
  <c r="R184" i="20"/>
  <c r="Q184" i="20"/>
  <c r="P184" i="20"/>
  <c r="O184" i="20"/>
  <c r="V182" i="20"/>
  <c r="U182" i="20"/>
  <c r="T182" i="20"/>
  <c r="S182" i="20"/>
  <c r="R182" i="20"/>
  <c r="Q182" i="20"/>
  <c r="P182" i="20"/>
  <c r="O182" i="20"/>
  <c r="V180" i="20"/>
  <c r="U180" i="20"/>
  <c r="T180" i="20"/>
  <c r="S180" i="20"/>
  <c r="R180" i="20"/>
  <c r="Q180" i="20"/>
  <c r="P180" i="20"/>
  <c r="O180" i="20"/>
  <c r="V178" i="20"/>
  <c r="U178" i="20"/>
  <c r="T178" i="20"/>
  <c r="S178" i="20"/>
  <c r="R178" i="20"/>
  <c r="Q178" i="20"/>
  <c r="P178" i="20"/>
  <c r="O178" i="20"/>
  <c r="V176" i="20"/>
  <c r="U176" i="20"/>
  <c r="T176" i="20"/>
  <c r="S176" i="20"/>
  <c r="R176" i="20"/>
  <c r="Q176" i="20"/>
  <c r="P176" i="20"/>
  <c r="O176" i="20"/>
  <c r="V174" i="20"/>
  <c r="U174" i="20"/>
  <c r="T174" i="20"/>
  <c r="S174" i="20"/>
  <c r="R174" i="20"/>
  <c r="Q174" i="20"/>
  <c r="P174" i="20"/>
  <c r="O174" i="20"/>
  <c r="V172" i="20"/>
  <c r="U172" i="20"/>
  <c r="T172" i="20"/>
  <c r="S172" i="20"/>
  <c r="R172" i="20"/>
  <c r="Q172" i="20"/>
  <c r="P172" i="20"/>
  <c r="O172" i="20"/>
  <c r="V170" i="20"/>
  <c r="U170" i="20"/>
  <c r="T170" i="20"/>
  <c r="S170" i="20"/>
  <c r="R170" i="20"/>
  <c r="Q170" i="20"/>
  <c r="P170" i="20"/>
  <c r="O170" i="20"/>
  <c r="V168" i="20"/>
  <c r="U168" i="20"/>
  <c r="T168" i="20"/>
  <c r="S168" i="20"/>
  <c r="R168" i="20"/>
  <c r="Q168" i="20"/>
  <c r="P168" i="20"/>
  <c r="O168" i="20"/>
  <c r="V166" i="20"/>
  <c r="U166" i="20"/>
  <c r="T166" i="20"/>
  <c r="S166" i="20"/>
  <c r="R166" i="20"/>
  <c r="Q166" i="20"/>
  <c r="P166" i="20"/>
  <c r="O166" i="20"/>
  <c r="V164" i="20"/>
  <c r="U164" i="20"/>
  <c r="T164" i="20"/>
  <c r="S164" i="20"/>
  <c r="R164" i="20"/>
  <c r="Q164" i="20"/>
  <c r="P164" i="20"/>
  <c r="O164" i="20"/>
  <c r="V162" i="20"/>
  <c r="U162" i="20"/>
  <c r="T162" i="20"/>
  <c r="S162" i="20"/>
  <c r="R162" i="20"/>
  <c r="Q162" i="20"/>
  <c r="P162" i="20"/>
  <c r="O162" i="20"/>
  <c r="V160" i="20"/>
  <c r="U160" i="20"/>
  <c r="T160" i="20"/>
  <c r="S160" i="20"/>
  <c r="R160" i="20"/>
  <c r="Q160" i="20"/>
  <c r="P160" i="20"/>
  <c r="O160" i="20"/>
  <c r="V158" i="20"/>
  <c r="U158" i="20"/>
  <c r="T158" i="20"/>
  <c r="S158" i="20"/>
  <c r="R158" i="20"/>
  <c r="Q158" i="20"/>
  <c r="P158" i="20"/>
  <c r="O158" i="20"/>
  <c r="V156" i="20"/>
  <c r="U156" i="20"/>
  <c r="T156" i="20"/>
  <c r="S156" i="20"/>
  <c r="R156" i="20"/>
  <c r="Q156" i="20"/>
  <c r="P156" i="20"/>
  <c r="O156" i="20"/>
  <c r="V154" i="20"/>
  <c r="U154" i="20"/>
  <c r="T154" i="20"/>
  <c r="S154" i="20"/>
  <c r="R154" i="20"/>
  <c r="Q154" i="20"/>
  <c r="P154" i="20"/>
  <c r="O154" i="20"/>
  <c r="V152" i="20"/>
  <c r="U152" i="20"/>
  <c r="T152" i="20"/>
  <c r="S152" i="20"/>
  <c r="R152" i="20"/>
  <c r="Q152" i="20"/>
  <c r="P152" i="20"/>
  <c r="O152" i="20"/>
  <c r="V150" i="20"/>
  <c r="U150" i="20"/>
  <c r="T150" i="20"/>
  <c r="S150" i="20"/>
  <c r="R150" i="20"/>
  <c r="Q150" i="20"/>
  <c r="P150" i="20"/>
  <c r="O150" i="20"/>
  <c r="V148" i="20"/>
  <c r="U148" i="20"/>
  <c r="T148" i="20"/>
  <c r="S148" i="20"/>
  <c r="R148" i="20"/>
  <c r="Q148" i="20"/>
  <c r="P148" i="20"/>
  <c r="O148" i="20"/>
  <c r="V146" i="20"/>
  <c r="U146" i="20"/>
  <c r="T146" i="20"/>
  <c r="S146" i="20"/>
  <c r="R146" i="20"/>
  <c r="Q146" i="20"/>
  <c r="P146" i="20"/>
  <c r="O146" i="20"/>
  <c r="V144" i="20"/>
  <c r="U144" i="20"/>
  <c r="T144" i="20"/>
  <c r="S144" i="20"/>
  <c r="R144" i="20"/>
  <c r="Q144" i="20"/>
  <c r="P144" i="20"/>
  <c r="O144" i="20"/>
  <c r="V142" i="20"/>
  <c r="U142" i="20"/>
  <c r="T142" i="20"/>
  <c r="S142" i="20"/>
  <c r="R142" i="20"/>
  <c r="Q142" i="20"/>
  <c r="P142" i="20"/>
  <c r="O142" i="20"/>
  <c r="V140" i="20"/>
  <c r="U140" i="20"/>
  <c r="T140" i="20"/>
  <c r="S140" i="20"/>
  <c r="R140" i="20"/>
  <c r="Q140" i="20"/>
  <c r="P140" i="20"/>
  <c r="O140" i="20"/>
  <c r="V138" i="20"/>
  <c r="U138" i="20"/>
  <c r="T138" i="20"/>
  <c r="S138" i="20"/>
  <c r="R138" i="20"/>
  <c r="Q138" i="20"/>
  <c r="P138" i="20"/>
  <c r="O138" i="20"/>
  <c r="V136" i="20"/>
  <c r="U136" i="20"/>
  <c r="T136" i="20"/>
  <c r="S136" i="20"/>
  <c r="R136" i="20"/>
  <c r="Q136" i="20"/>
  <c r="P136" i="20"/>
  <c r="O136" i="20"/>
  <c r="V134" i="20"/>
  <c r="U134" i="20"/>
  <c r="T134" i="20"/>
  <c r="S134" i="20"/>
  <c r="R134" i="20"/>
  <c r="Q134" i="20"/>
  <c r="P134" i="20"/>
  <c r="O134" i="20"/>
  <c r="V132" i="20"/>
  <c r="U132" i="20"/>
  <c r="T132" i="20"/>
  <c r="S132" i="20"/>
  <c r="R132" i="20"/>
  <c r="Q132" i="20"/>
  <c r="P132" i="20"/>
  <c r="O132" i="20"/>
  <c r="V130" i="20"/>
  <c r="U130" i="20"/>
  <c r="T130" i="20"/>
  <c r="S130" i="20"/>
  <c r="R130" i="20"/>
  <c r="Q130" i="20"/>
  <c r="P130" i="20"/>
  <c r="O130" i="20"/>
  <c r="V128" i="20"/>
  <c r="U128" i="20"/>
  <c r="T128" i="20"/>
  <c r="S128" i="20"/>
  <c r="R128" i="20"/>
  <c r="Q128" i="20"/>
  <c r="P128" i="20"/>
  <c r="O128" i="20"/>
  <c r="V126" i="20"/>
  <c r="U126" i="20"/>
  <c r="T126" i="20"/>
  <c r="S126" i="20"/>
  <c r="R126" i="20"/>
  <c r="Q126" i="20"/>
  <c r="P126" i="20"/>
  <c r="O126" i="20"/>
  <c r="V124" i="20"/>
  <c r="U124" i="20"/>
  <c r="T124" i="20"/>
  <c r="S124" i="20"/>
  <c r="R124" i="20"/>
  <c r="Q124" i="20"/>
  <c r="P124" i="20"/>
  <c r="O124" i="20"/>
  <c r="V122" i="20"/>
  <c r="U122" i="20"/>
  <c r="T122" i="20"/>
  <c r="S122" i="20"/>
  <c r="R122" i="20"/>
  <c r="Q122" i="20"/>
  <c r="P122" i="20"/>
  <c r="O122" i="20"/>
  <c r="V120" i="20"/>
  <c r="U120" i="20"/>
  <c r="T120" i="20"/>
  <c r="S120" i="20"/>
  <c r="R120" i="20"/>
  <c r="Q120" i="20"/>
  <c r="P120" i="20"/>
  <c r="O120" i="20"/>
  <c r="V118" i="20"/>
  <c r="U118" i="20"/>
  <c r="T118" i="20"/>
  <c r="S118" i="20"/>
  <c r="R118" i="20"/>
  <c r="Q118" i="20"/>
  <c r="P118" i="20"/>
  <c r="O118" i="20"/>
  <c r="V116" i="20"/>
  <c r="U116" i="20"/>
  <c r="T116" i="20"/>
  <c r="S116" i="20"/>
  <c r="R116" i="20"/>
  <c r="Q116" i="20"/>
  <c r="P116" i="20"/>
  <c r="O116" i="20"/>
  <c r="V114" i="20"/>
  <c r="U114" i="20"/>
  <c r="T114" i="20"/>
  <c r="S114" i="20"/>
  <c r="R114" i="20"/>
  <c r="Q114" i="20"/>
  <c r="P114" i="20"/>
  <c r="O114" i="20"/>
  <c r="V112" i="20"/>
  <c r="U112" i="20"/>
  <c r="T112" i="20"/>
  <c r="S112" i="20"/>
  <c r="R112" i="20"/>
  <c r="Q112" i="20"/>
  <c r="P112" i="20"/>
  <c r="O112" i="20"/>
  <c r="V110" i="20"/>
  <c r="U110" i="20"/>
  <c r="T110" i="20"/>
  <c r="S110" i="20"/>
  <c r="R110" i="20"/>
  <c r="Q110" i="20"/>
  <c r="P110" i="20"/>
  <c r="O110" i="20"/>
  <c r="V108" i="20"/>
  <c r="U108" i="20"/>
  <c r="T108" i="20"/>
  <c r="S108" i="20"/>
  <c r="R108" i="20"/>
  <c r="Q108" i="20"/>
  <c r="P108" i="20"/>
  <c r="O108" i="20"/>
  <c r="V106" i="20"/>
  <c r="U106" i="20"/>
  <c r="T106" i="20"/>
  <c r="S106" i="20"/>
  <c r="R106" i="20"/>
  <c r="Q106" i="20"/>
  <c r="P106" i="20"/>
  <c r="O106" i="20"/>
  <c r="V104" i="20"/>
  <c r="U104" i="20"/>
  <c r="T104" i="20"/>
  <c r="S104" i="20"/>
  <c r="R104" i="20"/>
  <c r="Q104" i="20"/>
  <c r="P104" i="20"/>
  <c r="O104" i="20"/>
  <c r="V102" i="20"/>
  <c r="U102" i="20"/>
  <c r="T102" i="20"/>
  <c r="S102" i="20"/>
  <c r="R102" i="20"/>
  <c r="Q102" i="20"/>
  <c r="P102" i="20"/>
  <c r="O102" i="20"/>
  <c r="V100" i="20"/>
  <c r="U100" i="20"/>
  <c r="T100" i="20"/>
  <c r="S100" i="20"/>
  <c r="R100" i="20"/>
  <c r="Q100" i="20"/>
  <c r="P100" i="20"/>
  <c r="O100" i="20"/>
  <c r="V98" i="20"/>
  <c r="U98" i="20"/>
  <c r="T98" i="20"/>
  <c r="S98" i="20"/>
  <c r="R98" i="20"/>
  <c r="Q98" i="20"/>
  <c r="P98" i="20"/>
  <c r="O98" i="20"/>
  <c r="V96" i="20"/>
  <c r="U96" i="20"/>
  <c r="T96" i="20"/>
  <c r="S96" i="20"/>
  <c r="R96" i="20"/>
  <c r="Q96" i="20"/>
  <c r="P96" i="20"/>
  <c r="O96" i="20"/>
  <c r="V94" i="20"/>
  <c r="U94" i="20"/>
  <c r="T94" i="20"/>
  <c r="S94" i="20"/>
  <c r="R94" i="20"/>
  <c r="Q94" i="20"/>
  <c r="P94" i="20"/>
  <c r="O94" i="20"/>
  <c r="V92" i="20"/>
  <c r="U92" i="20"/>
  <c r="T92" i="20"/>
  <c r="S92" i="20"/>
  <c r="R92" i="20"/>
  <c r="Q92" i="20"/>
  <c r="P92" i="20"/>
  <c r="O92" i="20"/>
  <c r="V90" i="20"/>
  <c r="U90" i="20"/>
  <c r="T90" i="20"/>
  <c r="S90" i="20"/>
  <c r="R90" i="20"/>
  <c r="Q90" i="20"/>
  <c r="P90" i="20"/>
  <c r="O90" i="20"/>
  <c r="V88" i="20"/>
  <c r="U88" i="20"/>
  <c r="T88" i="20"/>
  <c r="S88" i="20"/>
  <c r="R88" i="20"/>
  <c r="Q88" i="20"/>
  <c r="P88" i="20"/>
  <c r="O88" i="20"/>
  <c r="V86" i="20"/>
  <c r="U86" i="20"/>
  <c r="T86" i="20"/>
  <c r="S86" i="20"/>
  <c r="R86" i="20"/>
  <c r="Q86" i="20"/>
  <c r="P86" i="20"/>
  <c r="O86" i="20"/>
  <c r="V84" i="20"/>
  <c r="U84" i="20"/>
  <c r="T84" i="20"/>
  <c r="S84" i="20"/>
  <c r="R84" i="20"/>
  <c r="Q84" i="20"/>
  <c r="P84" i="20"/>
  <c r="O84" i="20"/>
  <c r="V82" i="20"/>
  <c r="U82" i="20"/>
  <c r="T82" i="20"/>
  <c r="S82" i="20"/>
  <c r="R82" i="20"/>
  <c r="Q82" i="20"/>
  <c r="P82" i="20"/>
  <c r="O82" i="20"/>
  <c r="V80" i="20"/>
  <c r="U80" i="20"/>
  <c r="T80" i="20"/>
  <c r="S80" i="20"/>
  <c r="R80" i="20"/>
  <c r="Q80" i="20"/>
  <c r="P80" i="20"/>
  <c r="O80" i="20"/>
  <c r="V78" i="20"/>
  <c r="U78" i="20"/>
  <c r="T78" i="20"/>
  <c r="S78" i="20"/>
  <c r="R78" i="20"/>
  <c r="Q78" i="20"/>
  <c r="P78" i="20"/>
  <c r="O78" i="20"/>
  <c r="V76" i="20"/>
  <c r="U76" i="20"/>
  <c r="T76" i="20"/>
  <c r="S76" i="20"/>
  <c r="R76" i="20"/>
  <c r="Q76" i="20"/>
  <c r="P76" i="20"/>
  <c r="O76" i="20"/>
  <c r="V74" i="20"/>
  <c r="U74" i="20"/>
  <c r="T74" i="20"/>
  <c r="S74" i="20"/>
  <c r="R74" i="20"/>
  <c r="Q74" i="20"/>
  <c r="P74" i="20"/>
  <c r="O74" i="20"/>
  <c r="V72" i="20"/>
  <c r="U72" i="20"/>
  <c r="T72" i="20"/>
  <c r="S72" i="20"/>
  <c r="R72" i="20"/>
  <c r="Q72" i="20"/>
  <c r="P72" i="20"/>
  <c r="O72" i="20"/>
  <c r="V70" i="20"/>
  <c r="U70" i="20"/>
  <c r="T70" i="20"/>
  <c r="S70" i="20"/>
  <c r="R70" i="20"/>
  <c r="Q70" i="20"/>
  <c r="P70" i="20"/>
  <c r="O70" i="20"/>
  <c r="V68" i="20"/>
  <c r="U68" i="20"/>
  <c r="T68" i="20"/>
  <c r="S68" i="20"/>
  <c r="R68" i="20"/>
  <c r="Q68" i="20"/>
  <c r="P68" i="20"/>
  <c r="O68" i="20"/>
  <c r="V66" i="20"/>
  <c r="U66" i="20"/>
  <c r="T66" i="20"/>
  <c r="S66" i="20"/>
  <c r="R66" i="20"/>
  <c r="Q66" i="20"/>
  <c r="P66" i="20"/>
  <c r="O66" i="20"/>
  <c r="V64" i="20"/>
  <c r="U64" i="20"/>
  <c r="T64" i="20"/>
  <c r="S64" i="20"/>
  <c r="R64" i="20"/>
  <c r="Q64" i="20"/>
  <c r="P64" i="20"/>
  <c r="O64" i="20"/>
  <c r="V62" i="20"/>
  <c r="U62" i="20"/>
  <c r="T62" i="20"/>
  <c r="S62" i="20"/>
  <c r="R62" i="20"/>
  <c r="Q62" i="20"/>
  <c r="P62" i="20"/>
  <c r="O62" i="20"/>
  <c r="V60" i="20"/>
  <c r="U60" i="20"/>
  <c r="T60" i="20"/>
  <c r="S60" i="20"/>
  <c r="R60" i="20"/>
  <c r="Q60" i="20"/>
  <c r="P60" i="20"/>
  <c r="O60" i="20"/>
  <c r="V58" i="20"/>
  <c r="U58" i="20"/>
  <c r="T58" i="20"/>
  <c r="S58" i="20"/>
  <c r="R58" i="20"/>
  <c r="Q58" i="20"/>
  <c r="P58" i="20"/>
  <c r="O58" i="20"/>
  <c r="V56" i="20"/>
  <c r="U56" i="20"/>
  <c r="T56" i="20"/>
  <c r="S56" i="20"/>
  <c r="R56" i="20"/>
  <c r="Q56" i="20"/>
  <c r="P56" i="20"/>
  <c r="O56" i="20"/>
  <c r="V54" i="20"/>
  <c r="U54" i="20"/>
  <c r="T54" i="20"/>
  <c r="S54" i="20"/>
  <c r="R54" i="20"/>
  <c r="Q54" i="20"/>
  <c r="P54" i="20"/>
  <c r="O54" i="20"/>
  <c r="V52" i="20"/>
  <c r="U52" i="20"/>
  <c r="T52" i="20"/>
  <c r="S52" i="20"/>
  <c r="R52" i="20"/>
  <c r="Q52" i="20"/>
  <c r="P52" i="20"/>
  <c r="O52" i="20"/>
  <c r="V50" i="20"/>
  <c r="U50" i="20"/>
  <c r="T50" i="20"/>
  <c r="S50" i="20"/>
  <c r="R50" i="20"/>
  <c r="Q50" i="20"/>
  <c r="P50" i="20"/>
  <c r="O50" i="20"/>
  <c r="V48" i="20"/>
  <c r="U48" i="20"/>
  <c r="T48" i="20"/>
  <c r="S48" i="20"/>
  <c r="R48" i="20"/>
  <c r="Q48" i="20"/>
  <c r="P48" i="20"/>
  <c r="O48" i="20"/>
  <c r="V46" i="20"/>
  <c r="U46" i="20"/>
  <c r="T46" i="20"/>
  <c r="S46" i="20"/>
  <c r="R46" i="20"/>
  <c r="Q46" i="20"/>
  <c r="P46" i="20"/>
  <c r="O46" i="20"/>
  <c r="V44" i="20"/>
  <c r="U44" i="20"/>
  <c r="T44" i="20"/>
  <c r="S44" i="20"/>
  <c r="R44" i="20"/>
  <c r="Q44" i="20"/>
  <c r="P44" i="20"/>
  <c r="O44" i="20"/>
  <c r="V42" i="20"/>
  <c r="U42" i="20"/>
  <c r="T42" i="20"/>
  <c r="S42" i="20"/>
  <c r="R42" i="20"/>
  <c r="Q42" i="20"/>
  <c r="P42" i="20"/>
  <c r="O42" i="20"/>
  <c r="V40" i="20"/>
  <c r="U40" i="20"/>
  <c r="T40" i="20"/>
  <c r="S40" i="20"/>
  <c r="R40" i="20"/>
  <c r="Q40" i="20"/>
  <c r="P40" i="20"/>
  <c r="O40" i="20"/>
  <c r="V38" i="20"/>
  <c r="U38" i="20"/>
  <c r="T38" i="20"/>
  <c r="S38" i="20"/>
  <c r="R38" i="20"/>
  <c r="Q38" i="20"/>
  <c r="P38" i="20"/>
  <c r="O38" i="20"/>
  <c r="V36" i="20"/>
  <c r="U36" i="20"/>
  <c r="T36" i="20"/>
  <c r="S36" i="20"/>
  <c r="R36" i="20"/>
  <c r="Q36" i="20"/>
  <c r="P36" i="20"/>
  <c r="O36" i="20"/>
  <c r="V34" i="20"/>
  <c r="U34" i="20"/>
  <c r="T34" i="20"/>
  <c r="S34" i="20"/>
  <c r="R34" i="20"/>
  <c r="Q34" i="20"/>
  <c r="P34" i="20"/>
  <c r="O34" i="20"/>
  <c r="V32" i="20"/>
  <c r="U32" i="20"/>
  <c r="T32" i="20"/>
  <c r="S32" i="20"/>
  <c r="R32" i="20"/>
  <c r="Q32" i="20"/>
  <c r="P32" i="20"/>
  <c r="O32" i="20"/>
  <c r="V30" i="20"/>
  <c r="U30" i="20"/>
  <c r="T30" i="20"/>
  <c r="S30" i="20"/>
  <c r="R30" i="20"/>
  <c r="Q30" i="20"/>
  <c r="P30" i="20"/>
  <c r="O30" i="20"/>
  <c r="V28" i="20"/>
  <c r="U28" i="20"/>
  <c r="T28" i="20"/>
  <c r="S28" i="20"/>
  <c r="R28" i="20"/>
  <c r="Q28" i="20"/>
  <c r="P28" i="20"/>
  <c r="O28" i="20"/>
  <c r="V26" i="20"/>
  <c r="U26" i="20"/>
  <c r="T26" i="20"/>
  <c r="S26" i="20"/>
  <c r="R26" i="20"/>
  <c r="Q26" i="20"/>
  <c r="P26" i="20"/>
  <c r="O26" i="20"/>
  <c r="V24" i="20"/>
  <c r="U24" i="20"/>
  <c r="T24" i="20"/>
  <c r="S24" i="20"/>
  <c r="R24" i="20"/>
  <c r="Q24" i="20"/>
  <c r="P24" i="20"/>
  <c r="O24" i="20"/>
  <c r="V22" i="20"/>
  <c r="U22" i="20"/>
  <c r="T22" i="20"/>
  <c r="S22" i="20"/>
  <c r="R22" i="20"/>
  <c r="Q22" i="20"/>
  <c r="P22" i="20"/>
  <c r="O22" i="20"/>
  <c r="V20" i="20"/>
  <c r="U20" i="20"/>
  <c r="T20" i="20"/>
  <c r="S20" i="20"/>
  <c r="R20" i="20"/>
  <c r="Q20" i="20"/>
  <c r="P20" i="20"/>
  <c r="O20" i="20"/>
  <c r="V18" i="20"/>
  <c r="U18" i="20"/>
  <c r="T18" i="20"/>
  <c r="S18" i="20"/>
  <c r="R18" i="20"/>
  <c r="Q18" i="20"/>
  <c r="P18" i="20"/>
  <c r="O18" i="20"/>
  <c r="V16" i="20"/>
  <c r="U16" i="20"/>
  <c r="T16" i="20"/>
  <c r="S16" i="20"/>
  <c r="R16" i="20"/>
  <c r="Q16" i="20"/>
  <c r="P16" i="20"/>
  <c r="O16" i="20"/>
  <c r="V14" i="20"/>
  <c r="U14" i="20"/>
  <c r="T14" i="20"/>
  <c r="S14" i="20"/>
  <c r="R14" i="20"/>
  <c r="Q14" i="20"/>
  <c r="P14" i="20"/>
  <c r="O14" i="20"/>
  <c r="V12" i="20"/>
  <c r="U12" i="20"/>
  <c r="T12" i="20"/>
  <c r="S12" i="20"/>
  <c r="R12" i="20"/>
  <c r="Q12" i="20"/>
  <c r="P12" i="20"/>
  <c r="O12" i="20"/>
  <c r="V10" i="20"/>
  <c r="U10" i="20"/>
  <c r="T10" i="20"/>
  <c r="S10" i="20"/>
  <c r="R10" i="20"/>
  <c r="Q10" i="20"/>
  <c r="P10" i="20"/>
  <c r="O10" i="20"/>
  <c r="V8" i="20"/>
  <c r="U8" i="20"/>
  <c r="T8" i="20"/>
  <c r="S8" i="20"/>
  <c r="R8" i="20"/>
  <c r="Q8" i="20"/>
  <c r="P8" i="20"/>
  <c r="O8" i="20"/>
  <c r="V6" i="20"/>
  <c r="U6" i="20"/>
  <c r="T6" i="20"/>
  <c r="S6" i="20"/>
  <c r="R6" i="20"/>
  <c r="Q6" i="20"/>
  <c r="P6" i="20"/>
  <c r="O6" i="20"/>
  <c r="V4" i="20"/>
  <c r="U4" i="20"/>
  <c r="T4" i="20"/>
  <c r="S4" i="20"/>
  <c r="R4" i="20"/>
  <c r="Q4" i="20"/>
  <c r="P4" i="20"/>
  <c r="O4" i="20"/>
  <c r="V2" i="20"/>
  <c r="U2" i="20"/>
  <c r="T2" i="20"/>
  <c r="S2" i="20"/>
  <c r="R2" i="20"/>
  <c r="Q2" i="20"/>
  <c r="P2" i="20"/>
  <c r="O2" i="20"/>
  <c r="V2" i="35" l="1"/>
  <c r="V4" i="35"/>
  <c r="V6" i="35"/>
  <c r="V8" i="35"/>
  <c r="V10" i="35"/>
  <c r="V12" i="35"/>
  <c r="V14" i="35"/>
  <c r="V16" i="35"/>
  <c r="V18" i="35"/>
  <c r="V20" i="35"/>
  <c r="V22" i="35"/>
  <c r="V24" i="35"/>
  <c r="V26" i="35"/>
  <c r="V28" i="35"/>
  <c r="V30" i="35"/>
  <c r="V32" i="35"/>
  <c r="V34" i="35"/>
  <c r="V36" i="35"/>
  <c r="V38" i="35"/>
  <c r="V40" i="35"/>
  <c r="V42" i="35"/>
  <c r="V44" i="35"/>
  <c r="V46" i="35"/>
  <c r="V48" i="35"/>
  <c r="V50" i="35"/>
  <c r="V52" i="35"/>
  <c r="V54" i="35"/>
  <c r="V56" i="35"/>
  <c r="V58" i="35"/>
  <c r="V60" i="35"/>
  <c r="V62" i="35"/>
  <c r="V64" i="35"/>
  <c r="V66" i="35"/>
  <c r="V68" i="35"/>
  <c r="V70" i="35"/>
  <c r="V72" i="35"/>
  <c r="V74" i="35"/>
  <c r="V76" i="35"/>
  <c r="V78" i="35"/>
  <c r="V80" i="35"/>
  <c r="V82" i="35"/>
  <c r="V84" i="35"/>
  <c r="V86" i="35"/>
  <c r="V88" i="35"/>
  <c r="V90" i="35"/>
  <c r="V92" i="35"/>
  <c r="V94" i="35"/>
  <c r="V96" i="35"/>
  <c r="V98" i="35"/>
  <c r="V100" i="35"/>
  <c r="V102" i="35"/>
  <c r="V104" i="35"/>
  <c r="V106" i="35"/>
  <c r="V108" i="35"/>
  <c r="V110" i="35"/>
  <c r="V112" i="35"/>
  <c r="V114" i="35"/>
  <c r="V116" i="35"/>
  <c r="V118" i="35"/>
  <c r="V120" i="35"/>
  <c r="V122" i="35"/>
  <c r="V124" i="35"/>
  <c r="V126" i="35"/>
  <c r="V128" i="35"/>
  <c r="V130" i="35"/>
  <c r="V132" i="35"/>
  <c r="V134" i="35"/>
  <c r="V136" i="35"/>
  <c r="V138" i="35"/>
  <c r="V140" i="35"/>
  <c r="V142" i="35"/>
  <c r="V144" i="35"/>
  <c r="V146" i="35"/>
  <c r="V148" i="35"/>
  <c r="V150" i="35"/>
  <c r="V152" i="35"/>
  <c r="V154" i="35"/>
  <c r="V156" i="35"/>
  <c r="V158" i="35"/>
  <c r="V160" i="35"/>
  <c r="V162" i="35"/>
  <c r="V164" i="35"/>
  <c r="V166" i="35"/>
  <c r="V168" i="35"/>
  <c r="V170" i="35"/>
  <c r="V172" i="35"/>
  <c r="V174" i="35"/>
  <c r="V176" i="35"/>
  <c r="V178" i="35"/>
  <c r="V180" i="35"/>
  <c r="V182" i="35"/>
  <c r="V184" i="35"/>
  <c r="V186" i="35"/>
  <c r="V188" i="35"/>
  <c r="V190" i="35"/>
  <c r="V192" i="35"/>
  <c r="V194" i="35"/>
  <c r="V196" i="35"/>
  <c r="V198" i="35"/>
  <c r="V200" i="35"/>
  <c r="V202" i="35"/>
  <c r="V204" i="35"/>
  <c r="V206" i="35"/>
  <c r="V208" i="35"/>
  <c r="V210" i="35"/>
  <c r="V212" i="35"/>
  <c r="V214" i="35"/>
  <c r="V216" i="35"/>
  <c r="V218" i="35"/>
  <c r="V220" i="35"/>
  <c r="V222" i="35"/>
  <c r="V224" i="35"/>
  <c r="V226" i="35"/>
  <c r="V228" i="35"/>
  <c r="V230" i="35"/>
  <c r="V232" i="35"/>
  <c r="V234" i="35"/>
  <c r="V236" i="35"/>
  <c r="V238" i="35"/>
  <c r="V240" i="35"/>
  <c r="V242" i="35"/>
  <c r="V244" i="35"/>
  <c r="V246" i="35"/>
  <c r="V248" i="35"/>
  <c r="V250" i="35"/>
  <c r="V252" i="35"/>
  <c r="V254" i="35"/>
  <c r="V256" i="35"/>
  <c r="V258" i="35"/>
  <c r="V260" i="35"/>
  <c r="V262" i="35"/>
  <c r="V264" i="35"/>
  <c r="V266" i="35"/>
  <c r="V268" i="35"/>
  <c r="V270" i="35"/>
  <c r="V272" i="35"/>
  <c r="V274" i="35"/>
  <c r="V276" i="35"/>
  <c r="V278" i="35"/>
  <c r="V280" i="35"/>
  <c r="V282" i="35"/>
  <c r="V284" i="35"/>
  <c r="V286" i="35"/>
  <c r="V288" i="35"/>
  <c r="V290" i="35"/>
  <c r="V292" i="35"/>
  <c r="V294" i="35"/>
  <c r="V296" i="35"/>
  <c r="V298" i="35"/>
  <c r="V300" i="35"/>
  <c r="V302" i="35"/>
  <c r="V304" i="35"/>
  <c r="V306" i="35"/>
  <c r="V308" i="35"/>
  <c r="V310" i="35"/>
  <c r="V312" i="35"/>
  <c r="V314" i="35"/>
  <c r="V316" i="35"/>
  <c r="V318" i="35"/>
  <c r="V320" i="35"/>
  <c r="V322" i="35"/>
  <c r="V324" i="35"/>
  <c r="V326" i="35"/>
  <c r="V328" i="35"/>
  <c r="V330" i="35"/>
  <c r="V332" i="35"/>
  <c r="V334" i="35"/>
  <c r="V336" i="35"/>
  <c r="V338" i="35"/>
  <c r="V340" i="35"/>
  <c r="V342" i="35"/>
  <c r="V344" i="35"/>
  <c r="V346" i="35"/>
  <c r="V348" i="35"/>
  <c r="V350" i="35"/>
  <c r="V352" i="35"/>
  <c r="V354" i="35"/>
  <c r="V356" i="35"/>
  <c r="V358" i="35"/>
  <c r="V360" i="35"/>
  <c r="V362" i="35"/>
  <c r="V364" i="35"/>
  <c r="V366" i="35"/>
  <c r="V368" i="35"/>
  <c r="V370" i="35"/>
  <c r="V372" i="35"/>
  <c r="V374" i="35"/>
  <c r="V376" i="35"/>
  <c r="V378" i="35"/>
  <c r="V380" i="35"/>
  <c r="V382" i="35"/>
  <c r="V384" i="35"/>
  <c r="V386" i="35"/>
  <c r="V388" i="35"/>
  <c r="V390" i="35"/>
  <c r="V392" i="35"/>
  <c r="V394" i="35"/>
  <c r="V396" i="35"/>
  <c r="V398" i="35"/>
  <c r="V400" i="35"/>
  <c r="V402" i="35"/>
  <c r="V404" i="35"/>
  <c r="V406" i="35"/>
  <c r="V408" i="35"/>
  <c r="V410" i="35"/>
  <c r="V412" i="35"/>
  <c r="V414" i="35"/>
  <c r="V416" i="35"/>
  <c r="V418" i="35"/>
  <c r="V420" i="35"/>
  <c r="V422" i="35"/>
  <c r="V424" i="35"/>
  <c r="V426" i="35"/>
  <c r="V428" i="35"/>
  <c r="V430" i="35"/>
  <c r="V432" i="35"/>
  <c r="V434" i="35"/>
  <c r="V436" i="35"/>
  <c r="V438" i="35"/>
  <c r="V440" i="35"/>
  <c r="V442" i="35"/>
  <c r="V444" i="35"/>
  <c r="V446" i="35"/>
  <c r="V448" i="35"/>
  <c r="V450" i="35"/>
  <c r="V452" i="35"/>
  <c r="V454" i="35"/>
  <c r="V456" i="35"/>
  <c r="V458" i="35"/>
  <c r="V460" i="35"/>
  <c r="V462" i="35"/>
  <c r="V464" i="35"/>
  <c r="V466" i="35"/>
  <c r="V468" i="35"/>
  <c r="V470" i="35"/>
  <c r="V472" i="35"/>
  <c r="V474" i="35"/>
  <c r="V476" i="35"/>
  <c r="V478" i="35"/>
  <c r="V480" i="35"/>
  <c r="V482" i="35"/>
  <c r="V484" i="35"/>
  <c r="V486" i="35"/>
  <c r="V488" i="35"/>
  <c r="V490" i="35"/>
  <c r="V492" i="35"/>
  <c r="V494" i="35"/>
  <c r="V496" i="35"/>
  <c r="V498" i="35"/>
  <c r="V500" i="35"/>
  <c r="V502" i="35"/>
  <c r="V504" i="35"/>
  <c r="V506" i="35"/>
  <c r="V508" i="35"/>
  <c r="V510" i="35"/>
  <c r="V512" i="35"/>
  <c r="V514" i="35"/>
  <c r="V516" i="35"/>
  <c r="V518" i="35"/>
  <c r="V520" i="35"/>
  <c r="V522" i="35"/>
  <c r="V524" i="35"/>
  <c r="V526" i="35"/>
  <c r="V528" i="35"/>
  <c r="V530" i="35"/>
  <c r="V532" i="35"/>
  <c r="V534" i="35"/>
  <c r="V536" i="35"/>
  <c r="V538" i="35"/>
  <c r="V540" i="35"/>
  <c r="V542" i="35"/>
  <c r="V544" i="35"/>
  <c r="V546" i="35"/>
  <c r="V548" i="35"/>
  <c r="V550" i="35"/>
  <c r="V552" i="35"/>
  <c r="V554" i="35"/>
  <c r="V556" i="35"/>
  <c r="V558" i="35"/>
  <c r="V560" i="35"/>
  <c r="V562" i="35"/>
  <c r="V564" i="35"/>
  <c r="V566" i="35"/>
  <c r="V568" i="35"/>
  <c r="V570" i="35"/>
  <c r="V572" i="35"/>
  <c r="V574" i="35"/>
  <c r="V576" i="35"/>
  <c r="V578" i="35"/>
  <c r="V580" i="35"/>
  <c r="V582" i="35"/>
  <c r="V584" i="35"/>
  <c r="V586" i="35"/>
  <c r="V588" i="35"/>
  <c r="V590" i="35"/>
  <c r="V592" i="35"/>
  <c r="V594" i="35"/>
  <c r="V596" i="35"/>
  <c r="V598" i="35"/>
  <c r="V600" i="35"/>
  <c r="V602" i="35"/>
  <c r="V604" i="35"/>
  <c r="V606" i="35"/>
  <c r="V608" i="35"/>
  <c r="V610" i="35"/>
  <c r="V612" i="35"/>
  <c r="V614" i="35"/>
  <c r="V616" i="35"/>
  <c r="V618" i="35"/>
  <c r="V620" i="35"/>
  <c r="V622" i="35"/>
  <c r="V624" i="35"/>
  <c r="V626" i="35"/>
  <c r="V628" i="35"/>
  <c r="V630" i="35"/>
  <c r="V632" i="35"/>
  <c r="V634" i="35"/>
  <c r="V636" i="35"/>
  <c r="V638" i="35"/>
  <c r="V640" i="35"/>
  <c r="V642" i="35"/>
  <c r="V644" i="35"/>
  <c r="V646" i="35"/>
  <c r="V648" i="35"/>
  <c r="V650" i="35"/>
  <c r="V652" i="35"/>
  <c r="V654" i="35"/>
  <c r="V656" i="35"/>
  <c r="V658" i="35"/>
  <c r="V660" i="35"/>
  <c r="V662" i="35"/>
  <c r="V664" i="35"/>
  <c r="V666" i="35"/>
  <c r="V668" i="35"/>
  <c r="V670" i="35"/>
  <c r="V672" i="35"/>
  <c r="V674" i="35"/>
  <c r="V676" i="35"/>
  <c r="V678" i="35"/>
  <c r="V680" i="35"/>
  <c r="V682" i="35"/>
  <c r="V684" i="35"/>
  <c r="V686" i="35"/>
  <c r="V688" i="35"/>
  <c r="V690" i="35"/>
  <c r="V692" i="35"/>
  <c r="V694" i="35"/>
  <c r="V696" i="35"/>
  <c r="V698" i="35"/>
  <c r="V700" i="35"/>
  <c r="V702" i="35"/>
  <c r="V704" i="35"/>
  <c r="V706" i="35"/>
  <c r="V708" i="35"/>
  <c r="V710" i="35"/>
  <c r="V712" i="35"/>
  <c r="V714" i="35"/>
  <c r="V716" i="35"/>
  <c r="V718" i="35"/>
  <c r="V720" i="35"/>
  <c r="V722" i="35"/>
  <c r="V724" i="35"/>
  <c r="V726" i="35"/>
  <c r="V728" i="35"/>
  <c r="V730" i="35"/>
  <c r="V732" i="35"/>
  <c r="V734" i="35"/>
  <c r="V736" i="35"/>
  <c r="V738" i="35"/>
  <c r="V740" i="35"/>
  <c r="V742" i="35"/>
  <c r="V744" i="35"/>
  <c r="V746" i="35"/>
  <c r="V748" i="35"/>
  <c r="V750" i="35"/>
  <c r="V752" i="35"/>
  <c r="V754" i="35"/>
  <c r="V756" i="35"/>
  <c r="V758" i="35"/>
  <c r="V760" i="35"/>
  <c r="V762" i="35"/>
  <c r="V764" i="35"/>
  <c r="V766" i="35"/>
  <c r="V768" i="35"/>
  <c r="V770" i="35"/>
  <c r="V772" i="35"/>
  <c r="V774" i="35"/>
  <c r="V776" i="35"/>
  <c r="V778" i="35"/>
  <c r="V780" i="35"/>
  <c r="V782" i="35"/>
  <c r="V784" i="35"/>
  <c r="V786" i="35"/>
  <c r="V788" i="35"/>
  <c r="V790" i="35"/>
  <c r="V792" i="35"/>
  <c r="V794" i="35"/>
  <c r="V796" i="35"/>
  <c r="V798" i="35"/>
  <c r="V800" i="35"/>
  <c r="V802" i="35"/>
  <c r="U2" i="35"/>
  <c r="U4" i="35"/>
  <c r="U6" i="35"/>
  <c r="U8" i="35"/>
  <c r="U10" i="35"/>
  <c r="U12" i="35"/>
  <c r="U14" i="35"/>
  <c r="U16" i="35"/>
  <c r="U18" i="35"/>
  <c r="U20" i="35"/>
  <c r="U22" i="35"/>
  <c r="U24" i="35"/>
  <c r="U26" i="35"/>
  <c r="U28" i="35"/>
  <c r="U30" i="35"/>
  <c r="U32" i="35"/>
  <c r="U34" i="35"/>
  <c r="U36" i="35"/>
  <c r="U38" i="35"/>
  <c r="U40" i="35"/>
  <c r="U42" i="35"/>
  <c r="U44" i="35"/>
  <c r="U46" i="35"/>
  <c r="U48" i="35"/>
  <c r="U50" i="35"/>
  <c r="U52" i="35"/>
  <c r="U54" i="35"/>
  <c r="U56" i="35"/>
  <c r="U58" i="35"/>
  <c r="U60" i="35"/>
  <c r="U62" i="35"/>
  <c r="U64" i="35"/>
  <c r="U66" i="35"/>
  <c r="U68" i="35"/>
  <c r="U70" i="35"/>
  <c r="U72" i="35"/>
  <c r="U74" i="35"/>
  <c r="U76" i="35"/>
  <c r="U78" i="35"/>
  <c r="U80" i="35"/>
  <c r="U82" i="35"/>
  <c r="U84" i="35"/>
  <c r="U86" i="35"/>
  <c r="U88" i="35"/>
  <c r="U90" i="35"/>
  <c r="U92" i="35"/>
  <c r="U94" i="35"/>
  <c r="U96" i="35"/>
  <c r="U98" i="35"/>
  <c r="U100" i="35"/>
  <c r="U102" i="35"/>
  <c r="U104" i="35"/>
  <c r="U106" i="35"/>
  <c r="U108" i="35"/>
  <c r="U110" i="35"/>
  <c r="U112" i="35"/>
  <c r="U114" i="35"/>
  <c r="U116" i="35"/>
  <c r="U118" i="35"/>
  <c r="U120" i="35"/>
  <c r="U122" i="35"/>
  <c r="U124" i="35"/>
  <c r="U126" i="35"/>
  <c r="U128" i="35"/>
  <c r="U130" i="35"/>
  <c r="U132" i="35"/>
  <c r="U134" i="35"/>
  <c r="U136" i="35"/>
  <c r="U138" i="35"/>
  <c r="U140" i="35"/>
  <c r="U142" i="35"/>
  <c r="U144" i="35"/>
  <c r="U146" i="35"/>
  <c r="U148" i="35"/>
  <c r="U150" i="35"/>
  <c r="U152" i="35"/>
  <c r="U154" i="35"/>
  <c r="U156" i="35"/>
  <c r="U158" i="35"/>
  <c r="U160" i="35"/>
  <c r="U162" i="35"/>
  <c r="U164" i="35"/>
  <c r="U166" i="35"/>
  <c r="U168" i="35"/>
  <c r="U170" i="35"/>
  <c r="U172" i="35"/>
  <c r="U174" i="35"/>
  <c r="U176" i="35"/>
  <c r="U178" i="35"/>
  <c r="U180" i="35"/>
  <c r="U182" i="35"/>
  <c r="U184" i="35"/>
  <c r="U186" i="35"/>
  <c r="U188" i="35"/>
  <c r="U190" i="35"/>
  <c r="U192" i="35"/>
  <c r="U194" i="35"/>
  <c r="U196" i="35"/>
  <c r="U198" i="35"/>
  <c r="U200" i="35"/>
  <c r="U202" i="35"/>
  <c r="U204" i="35"/>
  <c r="U206" i="35"/>
  <c r="U208" i="35"/>
  <c r="U210" i="35"/>
  <c r="U212" i="35"/>
  <c r="U214" i="35"/>
  <c r="U216" i="35"/>
  <c r="U218" i="35"/>
  <c r="U220" i="35"/>
  <c r="U222" i="35"/>
  <c r="U224" i="35"/>
  <c r="U226" i="35"/>
  <c r="U228" i="35"/>
  <c r="U230" i="35"/>
  <c r="U232" i="35"/>
  <c r="U234" i="35"/>
  <c r="U236" i="35"/>
  <c r="U238" i="35"/>
  <c r="U240" i="35"/>
  <c r="U242" i="35"/>
  <c r="U244" i="35"/>
  <c r="U246" i="35"/>
  <c r="U248" i="35"/>
  <c r="U250" i="35"/>
  <c r="U252" i="35"/>
  <c r="U254" i="35"/>
  <c r="U256" i="35"/>
  <c r="U258" i="35"/>
  <c r="U260" i="35"/>
  <c r="U262" i="35"/>
  <c r="U264" i="35"/>
  <c r="U266" i="35"/>
  <c r="U268" i="35"/>
  <c r="U270" i="35"/>
  <c r="U272" i="35"/>
  <c r="U274" i="35"/>
  <c r="U276" i="35"/>
  <c r="U278" i="35"/>
  <c r="U280" i="35"/>
  <c r="U282" i="35"/>
  <c r="U284" i="35"/>
  <c r="U286" i="35"/>
  <c r="U288" i="35"/>
  <c r="U290" i="35"/>
  <c r="U292" i="35"/>
  <c r="U294" i="35"/>
  <c r="U296" i="35"/>
  <c r="U298" i="35"/>
  <c r="U300" i="35"/>
  <c r="U302" i="35"/>
  <c r="U304" i="35"/>
  <c r="U306" i="35"/>
  <c r="U308" i="35"/>
  <c r="U310" i="35"/>
  <c r="U312" i="35"/>
  <c r="U314" i="35"/>
  <c r="U316" i="35"/>
  <c r="U318" i="35"/>
  <c r="U320" i="35"/>
  <c r="U322" i="35"/>
  <c r="U324" i="35"/>
  <c r="U326" i="35"/>
  <c r="U328" i="35"/>
  <c r="U330" i="35"/>
  <c r="U332" i="35"/>
  <c r="U334" i="35"/>
  <c r="U336" i="35"/>
  <c r="U338" i="35"/>
  <c r="U340" i="35"/>
  <c r="U342" i="35"/>
  <c r="U344" i="35"/>
  <c r="U346" i="35"/>
  <c r="U348" i="35"/>
  <c r="U350" i="35"/>
  <c r="U352" i="35"/>
  <c r="U354" i="35"/>
  <c r="U356" i="35"/>
  <c r="U358" i="35"/>
  <c r="U360" i="35"/>
  <c r="U362" i="35"/>
  <c r="U364" i="35"/>
  <c r="U366" i="35"/>
  <c r="U368" i="35"/>
  <c r="U370" i="35"/>
  <c r="U372" i="35"/>
  <c r="U374" i="35"/>
  <c r="U376" i="35"/>
  <c r="U378" i="35"/>
  <c r="U380" i="35"/>
  <c r="U382" i="35"/>
  <c r="U384" i="35"/>
  <c r="U386" i="35"/>
  <c r="U388" i="35"/>
  <c r="U390" i="35"/>
  <c r="U392" i="35"/>
  <c r="U394" i="35"/>
  <c r="U396" i="35"/>
  <c r="U398" i="35"/>
  <c r="U400" i="35"/>
  <c r="U402" i="35"/>
  <c r="U404" i="35"/>
  <c r="U406" i="35"/>
  <c r="U408" i="35"/>
  <c r="U410" i="35"/>
  <c r="U412" i="35"/>
  <c r="U414" i="35"/>
  <c r="U416" i="35"/>
  <c r="U418" i="35"/>
  <c r="U420" i="35"/>
  <c r="U422" i="35"/>
  <c r="U424" i="35"/>
  <c r="U426" i="35"/>
  <c r="U428" i="35"/>
  <c r="U430" i="35"/>
  <c r="U432" i="35"/>
  <c r="U434" i="35"/>
  <c r="U436" i="35"/>
  <c r="U438" i="35"/>
  <c r="U440" i="35"/>
  <c r="U442" i="35"/>
  <c r="U444" i="35"/>
  <c r="U446" i="35"/>
  <c r="U448" i="35"/>
  <c r="U450" i="35"/>
  <c r="U452" i="35"/>
  <c r="U454" i="35"/>
  <c r="U456" i="35"/>
  <c r="U458" i="35"/>
  <c r="U460" i="35"/>
  <c r="U462" i="35"/>
  <c r="U464" i="35"/>
  <c r="U466" i="35"/>
  <c r="U468" i="35"/>
  <c r="U470" i="35"/>
  <c r="U472" i="35"/>
  <c r="U474" i="35"/>
  <c r="U476" i="35"/>
  <c r="U478" i="35"/>
  <c r="U480" i="35"/>
  <c r="U482" i="35"/>
  <c r="U484" i="35"/>
  <c r="U486" i="35"/>
  <c r="U488" i="35"/>
  <c r="U490" i="35"/>
  <c r="U492" i="35"/>
  <c r="U494" i="35"/>
  <c r="U496" i="35"/>
  <c r="U498" i="35"/>
  <c r="U500" i="35"/>
  <c r="U502" i="35"/>
  <c r="U504" i="35"/>
  <c r="U506" i="35"/>
  <c r="U508" i="35"/>
  <c r="U510" i="35"/>
  <c r="U512" i="35"/>
  <c r="U514" i="35"/>
  <c r="U516" i="35"/>
  <c r="U518" i="35"/>
  <c r="U520" i="35"/>
  <c r="U522" i="35"/>
  <c r="U524" i="35"/>
  <c r="U526" i="35"/>
  <c r="U528" i="35"/>
  <c r="U530" i="35"/>
  <c r="U532" i="35"/>
  <c r="U534" i="35"/>
  <c r="U536" i="35"/>
  <c r="U538" i="35"/>
  <c r="U540" i="35"/>
  <c r="U542" i="35"/>
  <c r="U544" i="35"/>
  <c r="U546" i="35"/>
  <c r="U548" i="35"/>
  <c r="U550" i="35"/>
  <c r="U552" i="35"/>
  <c r="U554" i="35"/>
  <c r="U556" i="35"/>
  <c r="U558" i="35"/>
  <c r="U560" i="35"/>
  <c r="U562" i="35"/>
  <c r="U564" i="35"/>
  <c r="U566" i="35"/>
  <c r="U568" i="35"/>
  <c r="U570" i="35"/>
  <c r="U572" i="35"/>
  <c r="U574" i="35"/>
  <c r="U576" i="35"/>
  <c r="U578" i="35"/>
  <c r="U580" i="35"/>
  <c r="U582" i="35"/>
  <c r="U584" i="35"/>
  <c r="U586" i="35"/>
  <c r="U588" i="35"/>
  <c r="U590" i="35"/>
  <c r="U592" i="35"/>
  <c r="U594" i="35"/>
  <c r="U596" i="35"/>
  <c r="U598" i="35"/>
  <c r="U600" i="35"/>
  <c r="U602" i="35"/>
  <c r="U604" i="35"/>
  <c r="U606" i="35"/>
  <c r="U608" i="35"/>
  <c r="U610" i="35"/>
  <c r="U612" i="35"/>
  <c r="U614" i="35"/>
  <c r="U616" i="35"/>
  <c r="U618" i="35"/>
  <c r="U620" i="35"/>
  <c r="U622" i="35"/>
  <c r="U624" i="35"/>
  <c r="U626" i="35"/>
  <c r="U628" i="35"/>
  <c r="U630" i="35"/>
  <c r="U632" i="35"/>
  <c r="U634" i="35"/>
  <c r="U636" i="35"/>
  <c r="U638" i="35"/>
  <c r="U640" i="35"/>
  <c r="U642" i="35"/>
  <c r="U644" i="35"/>
  <c r="U646" i="35"/>
  <c r="U648" i="35"/>
  <c r="U650" i="35"/>
  <c r="U652" i="35"/>
  <c r="U654" i="35"/>
  <c r="U656" i="35"/>
  <c r="U658" i="35"/>
  <c r="U660" i="35"/>
  <c r="U662" i="35"/>
  <c r="U664" i="35"/>
  <c r="U666" i="35"/>
  <c r="U668" i="35"/>
  <c r="U670" i="35"/>
  <c r="U672" i="35"/>
  <c r="U674" i="35"/>
  <c r="U676" i="35"/>
  <c r="U678" i="35"/>
  <c r="U680" i="35"/>
  <c r="U682" i="35"/>
  <c r="U684" i="35"/>
  <c r="U686" i="35"/>
  <c r="U688" i="35"/>
  <c r="U690" i="35"/>
  <c r="U692" i="35"/>
  <c r="U694" i="35"/>
  <c r="U696" i="35"/>
  <c r="U698" i="35"/>
  <c r="U700" i="35"/>
  <c r="U702" i="35"/>
  <c r="U704" i="35"/>
  <c r="U706" i="35"/>
  <c r="U708" i="35"/>
  <c r="U710" i="35"/>
  <c r="U712" i="35"/>
  <c r="U714" i="35"/>
  <c r="U716" i="35"/>
  <c r="U718" i="35"/>
  <c r="U720" i="35"/>
  <c r="U722" i="35"/>
  <c r="U724" i="35"/>
  <c r="U726" i="35"/>
  <c r="U728" i="35"/>
  <c r="U730" i="35"/>
  <c r="U732" i="35"/>
  <c r="U734" i="35"/>
  <c r="U736" i="35"/>
  <c r="U738" i="35"/>
  <c r="U740" i="35"/>
  <c r="U742" i="35"/>
  <c r="U744" i="35"/>
  <c r="U746" i="35"/>
  <c r="U748" i="35"/>
  <c r="U750" i="35"/>
  <c r="U752" i="35"/>
  <c r="U754" i="35"/>
  <c r="U756" i="35"/>
  <c r="U758" i="35"/>
  <c r="U760" i="35"/>
  <c r="U762" i="35"/>
  <c r="U764" i="35"/>
  <c r="U766" i="35"/>
  <c r="U768" i="35"/>
  <c r="U770" i="35"/>
  <c r="U772" i="35"/>
  <c r="U774" i="35"/>
  <c r="U776" i="35"/>
  <c r="U778" i="35"/>
  <c r="U780" i="35"/>
  <c r="U782" i="35"/>
  <c r="U784" i="35"/>
  <c r="U786" i="35"/>
  <c r="U788" i="35"/>
  <c r="U790" i="35"/>
  <c r="U792" i="35"/>
  <c r="U794" i="35"/>
  <c r="U796" i="35"/>
  <c r="U798" i="35"/>
  <c r="U800" i="35"/>
  <c r="U802" i="35"/>
  <c r="T2" i="35"/>
  <c r="T4" i="35"/>
  <c r="T6" i="35"/>
  <c r="T8" i="35"/>
  <c r="T10" i="35"/>
  <c r="T12" i="35"/>
  <c r="T14" i="35"/>
  <c r="T16" i="35"/>
  <c r="T18" i="35"/>
  <c r="T20" i="35"/>
  <c r="T22" i="35"/>
  <c r="T24" i="35"/>
  <c r="T26" i="35"/>
  <c r="T28" i="35"/>
  <c r="T30" i="35"/>
  <c r="T32" i="35"/>
  <c r="T34" i="35"/>
  <c r="T36" i="35"/>
  <c r="T38" i="35"/>
  <c r="T40" i="35"/>
  <c r="T42" i="35"/>
  <c r="T44" i="35"/>
  <c r="T46" i="35"/>
  <c r="T48" i="35"/>
  <c r="T50" i="35"/>
  <c r="T52" i="35"/>
  <c r="T54" i="35"/>
  <c r="T56" i="35"/>
  <c r="T58" i="35"/>
  <c r="T60" i="35"/>
  <c r="T62" i="35"/>
  <c r="T64" i="35"/>
  <c r="T66" i="35"/>
  <c r="T68" i="35"/>
  <c r="T70" i="35"/>
  <c r="T72" i="35"/>
  <c r="T74" i="35"/>
  <c r="T76" i="35"/>
  <c r="T78" i="35"/>
  <c r="T80" i="35"/>
  <c r="T82" i="35"/>
  <c r="T84" i="35"/>
  <c r="T86" i="35"/>
  <c r="T88" i="35"/>
  <c r="T90" i="35"/>
  <c r="T92" i="35"/>
  <c r="T94" i="35"/>
  <c r="T96" i="35"/>
  <c r="T98" i="35"/>
  <c r="T100" i="35"/>
  <c r="T102" i="35"/>
  <c r="T104" i="35"/>
  <c r="T106" i="35"/>
  <c r="T108" i="35"/>
  <c r="T110" i="35"/>
  <c r="T112" i="35"/>
  <c r="T114" i="35"/>
  <c r="T116" i="35"/>
  <c r="T118" i="35"/>
  <c r="T120" i="35"/>
  <c r="T122" i="35"/>
  <c r="T124" i="35"/>
  <c r="T126" i="35"/>
  <c r="T128" i="35"/>
  <c r="T130" i="35"/>
  <c r="T132" i="35"/>
  <c r="T134" i="35"/>
  <c r="T136" i="35"/>
  <c r="T138" i="35"/>
  <c r="T140" i="35"/>
  <c r="T142" i="35"/>
  <c r="T144" i="35"/>
  <c r="T146" i="35"/>
  <c r="T148" i="35"/>
  <c r="T150" i="35"/>
  <c r="T152" i="35"/>
  <c r="T154" i="35"/>
  <c r="T156" i="35"/>
  <c r="T158" i="35"/>
  <c r="T160" i="35"/>
  <c r="T162" i="35"/>
  <c r="T164" i="35"/>
  <c r="T166" i="35"/>
  <c r="T168" i="35"/>
  <c r="T170" i="35"/>
  <c r="T172" i="35"/>
  <c r="T174" i="35"/>
  <c r="T176" i="35"/>
  <c r="T178" i="35"/>
  <c r="T180" i="35"/>
  <c r="T182" i="35"/>
  <c r="T184" i="35"/>
  <c r="T186" i="35"/>
  <c r="T188" i="35"/>
  <c r="T190" i="35"/>
  <c r="T192" i="35"/>
  <c r="T194" i="35"/>
  <c r="T196" i="35"/>
  <c r="T198" i="35"/>
  <c r="T200" i="35"/>
  <c r="T202" i="35"/>
  <c r="T204" i="35"/>
  <c r="T206" i="35"/>
  <c r="T208" i="35"/>
  <c r="T210" i="35"/>
  <c r="T212" i="35"/>
  <c r="T214" i="35"/>
  <c r="T216" i="35"/>
  <c r="T218" i="35"/>
  <c r="T220" i="35"/>
  <c r="T222" i="35"/>
  <c r="T224" i="35"/>
  <c r="T226" i="35"/>
  <c r="T228" i="35"/>
  <c r="T230" i="35"/>
  <c r="T232" i="35"/>
  <c r="T234" i="35"/>
  <c r="T236" i="35"/>
  <c r="T238" i="35"/>
  <c r="T240" i="35"/>
  <c r="T242" i="35"/>
  <c r="T244" i="35"/>
  <c r="T246" i="35"/>
  <c r="T248" i="35"/>
  <c r="T250" i="35"/>
  <c r="T252" i="35"/>
  <c r="T254" i="35"/>
  <c r="T256" i="35"/>
  <c r="T258" i="35"/>
  <c r="T260" i="35"/>
  <c r="T262" i="35"/>
  <c r="T264" i="35"/>
  <c r="T266" i="35"/>
  <c r="T268" i="35"/>
  <c r="T270" i="35"/>
  <c r="T272" i="35"/>
  <c r="T274" i="35"/>
  <c r="T276" i="35"/>
  <c r="T278" i="35"/>
  <c r="T280" i="35"/>
  <c r="T282" i="35"/>
  <c r="T284" i="35"/>
  <c r="T286" i="35"/>
  <c r="T288" i="35"/>
  <c r="T290" i="35"/>
  <c r="T292" i="35"/>
  <c r="T294" i="35"/>
  <c r="T296" i="35"/>
  <c r="T298" i="35"/>
  <c r="T300" i="35"/>
  <c r="T302" i="35"/>
  <c r="T304" i="35"/>
  <c r="T306" i="35"/>
  <c r="T308" i="35"/>
  <c r="T310" i="35"/>
  <c r="T312" i="35"/>
  <c r="T314" i="35"/>
  <c r="T316" i="35"/>
  <c r="T318" i="35"/>
  <c r="T320" i="35"/>
  <c r="T322" i="35"/>
  <c r="T324" i="35"/>
  <c r="T326" i="35"/>
  <c r="T328" i="35"/>
  <c r="T330" i="35"/>
  <c r="T332" i="35"/>
  <c r="T334" i="35"/>
  <c r="T336" i="35"/>
  <c r="T338" i="35"/>
  <c r="T340" i="35"/>
  <c r="T342" i="35"/>
  <c r="T344" i="35"/>
  <c r="T346" i="35"/>
  <c r="T348" i="35"/>
  <c r="T350" i="35"/>
  <c r="T352" i="35"/>
  <c r="T354" i="35"/>
  <c r="T356" i="35"/>
  <c r="T358" i="35"/>
  <c r="T360" i="35"/>
  <c r="T362" i="35"/>
  <c r="T364" i="35"/>
  <c r="T366" i="35"/>
  <c r="T368" i="35"/>
  <c r="T370" i="35"/>
  <c r="T372" i="35"/>
  <c r="T374" i="35"/>
  <c r="T376" i="35"/>
  <c r="T378" i="35"/>
  <c r="T380" i="35"/>
  <c r="T382" i="35"/>
  <c r="T384" i="35"/>
  <c r="T386" i="35"/>
  <c r="T388" i="35"/>
  <c r="T390" i="35"/>
  <c r="T392" i="35"/>
  <c r="T394" i="35"/>
  <c r="T396" i="35"/>
  <c r="T398" i="35"/>
  <c r="T400" i="35"/>
  <c r="T402" i="35"/>
  <c r="T404" i="35"/>
  <c r="T406" i="35"/>
  <c r="T408" i="35"/>
  <c r="T410" i="35"/>
  <c r="T412" i="35"/>
  <c r="T414" i="35"/>
  <c r="T416" i="35"/>
  <c r="T418" i="35"/>
  <c r="T420" i="35"/>
  <c r="T422" i="35"/>
  <c r="T424" i="35"/>
  <c r="T426" i="35"/>
  <c r="T428" i="35"/>
  <c r="T430" i="35"/>
  <c r="T432" i="35"/>
  <c r="T434" i="35"/>
  <c r="T436" i="35"/>
  <c r="T438" i="35"/>
  <c r="T440" i="35"/>
  <c r="T442" i="35"/>
  <c r="T444" i="35"/>
  <c r="T446" i="35"/>
  <c r="T448" i="35"/>
  <c r="T450" i="35"/>
  <c r="T452" i="35"/>
  <c r="T454" i="35"/>
  <c r="T456" i="35"/>
  <c r="T458" i="35"/>
  <c r="T460" i="35"/>
  <c r="T462" i="35"/>
  <c r="T464" i="35"/>
  <c r="T466" i="35"/>
  <c r="T468" i="35"/>
  <c r="T470" i="35"/>
  <c r="T472" i="35"/>
  <c r="T474" i="35"/>
  <c r="T476" i="35"/>
  <c r="T478" i="35"/>
  <c r="T480" i="35"/>
  <c r="T482" i="35"/>
  <c r="T484" i="35"/>
  <c r="T486" i="35"/>
  <c r="T488" i="35"/>
  <c r="T490" i="35"/>
  <c r="T492" i="35"/>
  <c r="T494" i="35"/>
  <c r="T496" i="35"/>
  <c r="T498" i="35"/>
  <c r="T500" i="35"/>
  <c r="T502" i="35"/>
  <c r="T504" i="35"/>
  <c r="T506" i="35"/>
  <c r="T508" i="35"/>
  <c r="T510" i="35"/>
  <c r="T512" i="35"/>
  <c r="T514" i="35"/>
  <c r="T516" i="35"/>
  <c r="T518" i="35"/>
  <c r="T520" i="35"/>
  <c r="T522" i="35"/>
  <c r="T524" i="35"/>
  <c r="T526" i="35"/>
  <c r="T528" i="35"/>
  <c r="T530" i="35"/>
  <c r="T532" i="35"/>
  <c r="T534" i="35"/>
  <c r="T536" i="35"/>
  <c r="T538" i="35"/>
  <c r="T540" i="35"/>
  <c r="T542" i="35"/>
  <c r="T544" i="35"/>
  <c r="T546" i="35"/>
  <c r="T548" i="35"/>
  <c r="T550" i="35"/>
  <c r="T552" i="35"/>
  <c r="T554" i="35"/>
  <c r="T556" i="35"/>
  <c r="T558" i="35"/>
  <c r="T560" i="35"/>
  <c r="T562" i="35"/>
  <c r="T564" i="35"/>
  <c r="T566" i="35"/>
  <c r="T568" i="35"/>
  <c r="T570" i="35"/>
  <c r="T572" i="35"/>
  <c r="T574" i="35"/>
  <c r="T576" i="35"/>
  <c r="T578" i="35"/>
  <c r="T580" i="35"/>
  <c r="T582" i="35"/>
  <c r="T584" i="35"/>
  <c r="T586" i="35"/>
  <c r="T588" i="35"/>
  <c r="T590" i="35"/>
  <c r="T592" i="35"/>
  <c r="T594" i="35"/>
  <c r="T596" i="35"/>
  <c r="T598" i="35"/>
  <c r="T600" i="35"/>
  <c r="T602" i="35"/>
  <c r="T604" i="35"/>
  <c r="T606" i="35"/>
  <c r="T608" i="35"/>
  <c r="T610" i="35"/>
  <c r="T612" i="35"/>
  <c r="T614" i="35"/>
  <c r="T616" i="35"/>
  <c r="T618" i="35"/>
  <c r="T620" i="35"/>
  <c r="T622" i="35"/>
  <c r="T624" i="35"/>
  <c r="T626" i="35"/>
  <c r="T628" i="35"/>
  <c r="T630" i="35"/>
  <c r="T632" i="35"/>
  <c r="T634" i="35"/>
  <c r="T636" i="35"/>
  <c r="T638" i="35"/>
  <c r="T640" i="35"/>
  <c r="T642" i="35"/>
  <c r="T644" i="35"/>
  <c r="T646" i="35"/>
  <c r="T648" i="35"/>
  <c r="T650" i="35"/>
  <c r="T652" i="35"/>
  <c r="T654" i="35"/>
  <c r="T656" i="35"/>
  <c r="T658" i="35"/>
  <c r="T660" i="35"/>
  <c r="T662" i="35"/>
  <c r="T664" i="35"/>
  <c r="T666" i="35"/>
  <c r="T668" i="35"/>
  <c r="T670" i="35"/>
  <c r="T672" i="35"/>
  <c r="T674" i="35"/>
  <c r="T676" i="35"/>
  <c r="T678" i="35"/>
  <c r="T680" i="35"/>
  <c r="T682" i="35"/>
  <c r="T684" i="35"/>
  <c r="T686" i="35"/>
  <c r="T688" i="35"/>
  <c r="T690" i="35"/>
  <c r="T692" i="35"/>
  <c r="T694" i="35"/>
  <c r="T696" i="35"/>
  <c r="T698" i="35"/>
  <c r="T700" i="35"/>
  <c r="T702" i="35"/>
  <c r="T704" i="35"/>
  <c r="T706" i="35"/>
  <c r="T708" i="35"/>
  <c r="T710" i="35"/>
  <c r="T712" i="35"/>
  <c r="T714" i="35"/>
  <c r="T716" i="35"/>
  <c r="T718" i="35"/>
  <c r="T720" i="35"/>
  <c r="T722" i="35"/>
  <c r="T724" i="35"/>
  <c r="T726" i="35"/>
  <c r="T728" i="35"/>
  <c r="T730" i="35"/>
  <c r="T732" i="35"/>
  <c r="T734" i="35"/>
  <c r="T736" i="35"/>
  <c r="T738" i="35"/>
  <c r="T740" i="35"/>
  <c r="T742" i="35"/>
  <c r="T744" i="35"/>
  <c r="T746" i="35"/>
  <c r="T748" i="35"/>
  <c r="T750" i="35"/>
  <c r="T752" i="35"/>
  <c r="T754" i="35"/>
  <c r="T756" i="35"/>
  <c r="T758" i="35"/>
  <c r="T760" i="35"/>
  <c r="T762" i="35"/>
  <c r="T764" i="35"/>
  <c r="T766" i="35"/>
  <c r="T768" i="35"/>
  <c r="T770" i="35"/>
  <c r="T772" i="35"/>
  <c r="T774" i="35"/>
  <c r="T776" i="35"/>
  <c r="T778" i="35"/>
  <c r="T780" i="35"/>
  <c r="T782" i="35"/>
  <c r="T784" i="35"/>
  <c r="T786" i="35"/>
  <c r="T788" i="35"/>
  <c r="T790" i="35"/>
  <c r="T792" i="35"/>
  <c r="T794" i="35"/>
  <c r="T796" i="35"/>
  <c r="T798" i="35"/>
  <c r="T800" i="35"/>
  <c r="T802" i="35"/>
  <c r="S2" i="35"/>
  <c r="S4" i="35"/>
  <c r="S6" i="35"/>
  <c r="S8" i="35"/>
  <c r="S10" i="35"/>
  <c r="S12" i="35"/>
  <c r="S14" i="35"/>
  <c r="S16" i="35"/>
  <c r="S18" i="35"/>
  <c r="S20" i="35"/>
  <c r="S22" i="35"/>
  <c r="S24" i="35"/>
  <c r="S26" i="35"/>
  <c r="S28" i="35"/>
  <c r="S30" i="35"/>
  <c r="S32" i="35"/>
  <c r="S34" i="35"/>
  <c r="S36" i="35"/>
  <c r="S38" i="35"/>
  <c r="S40" i="35"/>
  <c r="S42" i="35"/>
  <c r="S44" i="35"/>
  <c r="S46" i="35"/>
  <c r="S48" i="35"/>
  <c r="S50" i="35"/>
  <c r="S52" i="35"/>
  <c r="S54" i="35"/>
  <c r="S56" i="35"/>
  <c r="S58" i="35"/>
  <c r="S60" i="35"/>
  <c r="S62" i="35"/>
  <c r="S64" i="35"/>
  <c r="S66" i="35"/>
  <c r="S68" i="35"/>
  <c r="S70" i="35"/>
  <c r="S72" i="35"/>
  <c r="S74" i="35"/>
  <c r="S76" i="35"/>
  <c r="S78" i="35"/>
  <c r="S80" i="35"/>
  <c r="S82" i="35"/>
  <c r="S84" i="35"/>
  <c r="S86" i="35"/>
  <c r="S88" i="35"/>
  <c r="S90" i="35"/>
  <c r="S92" i="35"/>
  <c r="S94" i="35"/>
  <c r="S96" i="35"/>
  <c r="S98" i="35"/>
  <c r="S100" i="35"/>
  <c r="S102" i="35"/>
  <c r="S104" i="35"/>
  <c r="S106" i="35"/>
  <c r="S108" i="35"/>
  <c r="S110" i="35"/>
  <c r="S112" i="35"/>
  <c r="S114" i="35"/>
  <c r="S116" i="35"/>
  <c r="S118" i="35"/>
  <c r="S120" i="35"/>
  <c r="S122" i="35"/>
  <c r="S124" i="35"/>
  <c r="S126" i="35"/>
  <c r="S128" i="35"/>
  <c r="S130" i="35"/>
  <c r="S132" i="35"/>
  <c r="S134" i="35"/>
  <c r="S136" i="35"/>
  <c r="S138" i="35"/>
  <c r="S140" i="35"/>
  <c r="S142" i="35"/>
  <c r="S144" i="35"/>
  <c r="S146" i="35"/>
  <c r="S148" i="35"/>
  <c r="S150" i="35"/>
  <c r="S152" i="35"/>
  <c r="S154" i="35"/>
  <c r="S156" i="35"/>
  <c r="S158" i="35"/>
  <c r="S160" i="35"/>
  <c r="S162" i="35"/>
  <c r="S164" i="35"/>
  <c r="S166" i="35"/>
  <c r="S168" i="35"/>
  <c r="S170" i="35"/>
  <c r="S172" i="35"/>
  <c r="S174" i="35"/>
  <c r="S176" i="35"/>
  <c r="S178" i="35"/>
  <c r="S180" i="35"/>
  <c r="S182" i="35"/>
  <c r="S184" i="35"/>
  <c r="S186" i="35"/>
  <c r="S188" i="35"/>
  <c r="S190" i="35"/>
  <c r="S192" i="35"/>
  <c r="S194" i="35"/>
  <c r="S196" i="35"/>
  <c r="S198" i="35"/>
  <c r="S200" i="35"/>
  <c r="S202" i="35"/>
  <c r="S204" i="35"/>
  <c r="S206" i="35"/>
  <c r="S208" i="35"/>
  <c r="S210" i="35"/>
  <c r="S212" i="35"/>
  <c r="S214" i="35"/>
  <c r="S216" i="35"/>
  <c r="S218" i="35"/>
  <c r="S220" i="35"/>
  <c r="S222" i="35"/>
  <c r="S224" i="35"/>
  <c r="S226" i="35"/>
  <c r="S228" i="35"/>
  <c r="S230" i="35"/>
  <c r="S232" i="35"/>
  <c r="S234" i="35"/>
  <c r="S236" i="35"/>
  <c r="S238" i="35"/>
  <c r="S240" i="35"/>
  <c r="S242" i="35"/>
  <c r="S244" i="35"/>
  <c r="S246" i="35"/>
  <c r="S248" i="35"/>
  <c r="S250" i="35"/>
  <c r="S252" i="35"/>
  <c r="S254" i="35"/>
  <c r="S256" i="35"/>
  <c r="S258" i="35"/>
  <c r="S260" i="35"/>
  <c r="S262" i="35"/>
  <c r="S264" i="35"/>
  <c r="S266" i="35"/>
  <c r="S268" i="35"/>
  <c r="S270" i="35"/>
  <c r="S272" i="35"/>
  <c r="S274" i="35"/>
  <c r="S276" i="35"/>
  <c r="S278" i="35"/>
  <c r="S280" i="35"/>
  <c r="S282" i="35"/>
  <c r="S284" i="35"/>
  <c r="S286" i="35"/>
  <c r="S288" i="35"/>
  <c r="S290" i="35"/>
  <c r="S292" i="35"/>
  <c r="S294" i="35"/>
  <c r="S296" i="35"/>
  <c r="S298" i="35"/>
  <c r="S300" i="35"/>
  <c r="S302" i="35"/>
  <c r="S304" i="35"/>
  <c r="S306" i="35"/>
  <c r="S308" i="35"/>
  <c r="S310" i="35"/>
  <c r="S312" i="35"/>
  <c r="S314" i="35"/>
  <c r="S316" i="35"/>
  <c r="S318" i="35"/>
  <c r="S320" i="35"/>
  <c r="S322" i="35"/>
  <c r="S324" i="35"/>
  <c r="S326" i="35"/>
  <c r="S328" i="35"/>
  <c r="S330" i="35"/>
  <c r="S332" i="35"/>
  <c r="S334" i="35"/>
  <c r="S336" i="35"/>
  <c r="S338" i="35"/>
  <c r="S340" i="35"/>
  <c r="S342" i="35"/>
  <c r="S344" i="35"/>
  <c r="S346" i="35"/>
  <c r="S348" i="35"/>
  <c r="S350" i="35"/>
  <c r="S352" i="35"/>
  <c r="S354" i="35"/>
  <c r="S356" i="35"/>
  <c r="S358" i="35"/>
  <c r="S360" i="35"/>
  <c r="S362" i="35"/>
  <c r="S364" i="35"/>
  <c r="S366" i="35"/>
  <c r="S368" i="35"/>
  <c r="S370" i="35"/>
  <c r="S372" i="35"/>
  <c r="S374" i="35"/>
  <c r="S376" i="35"/>
  <c r="S378" i="35"/>
  <c r="S380" i="35"/>
  <c r="S382" i="35"/>
  <c r="S384" i="35"/>
  <c r="S386" i="35"/>
  <c r="S388" i="35"/>
  <c r="S390" i="35"/>
  <c r="S392" i="35"/>
  <c r="S394" i="35"/>
  <c r="S396" i="35"/>
  <c r="S398" i="35"/>
  <c r="S400" i="35"/>
  <c r="S402" i="35"/>
  <c r="S404" i="35"/>
  <c r="S406" i="35"/>
  <c r="S408" i="35"/>
  <c r="S410" i="35"/>
  <c r="S412" i="35"/>
  <c r="S414" i="35"/>
  <c r="S416" i="35"/>
  <c r="S418" i="35"/>
  <c r="S420" i="35"/>
  <c r="S422" i="35"/>
  <c r="S424" i="35"/>
  <c r="S426" i="35"/>
  <c r="S428" i="35"/>
  <c r="S430" i="35"/>
  <c r="S432" i="35"/>
  <c r="S434" i="35"/>
  <c r="S436" i="35"/>
  <c r="S438" i="35"/>
  <c r="S440" i="35"/>
  <c r="S442" i="35"/>
  <c r="S444" i="35"/>
  <c r="S446" i="35"/>
  <c r="S448" i="35"/>
  <c r="S450" i="35"/>
  <c r="S452" i="35"/>
  <c r="S454" i="35"/>
  <c r="S456" i="35"/>
  <c r="S458" i="35"/>
  <c r="S460" i="35"/>
  <c r="S462" i="35"/>
  <c r="S464" i="35"/>
  <c r="S466" i="35"/>
  <c r="S468" i="35"/>
  <c r="S470" i="35"/>
  <c r="S472" i="35"/>
  <c r="S474" i="35"/>
  <c r="S476" i="35"/>
  <c r="S478" i="35"/>
  <c r="S480" i="35"/>
  <c r="S482" i="35"/>
  <c r="S484" i="35"/>
  <c r="S486" i="35"/>
  <c r="S488" i="35"/>
  <c r="S490" i="35"/>
  <c r="S492" i="35"/>
  <c r="S494" i="35"/>
  <c r="S496" i="35"/>
  <c r="S498" i="35"/>
  <c r="S500" i="35"/>
  <c r="S502" i="35"/>
  <c r="S504" i="35"/>
  <c r="S506" i="35"/>
  <c r="S508" i="35"/>
  <c r="S510" i="35"/>
  <c r="S512" i="35"/>
  <c r="S514" i="35"/>
  <c r="S516" i="35"/>
  <c r="S518" i="35"/>
  <c r="S520" i="35"/>
  <c r="S522" i="35"/>
  <c r="S524" i="35"/>
  <c r="S526" i="35"/>
  <c r="S528" i="35"/>
  <c r="S530" i="35"/>
  <c r="S532" i="35"/>
  <c r="S534" i="35"/>
  <c r="S536" i="35"/>
  <c r="S538" i="35"/>
  <c r="S540" i="35"/>
  <c r="S542" i="35"/>
  <c r="S544" i="35"/>
  <c r="S546" i="35"/>
  <c r="S548" i="35"/>
  <c r="S550" i="35"/>
  <c r="S552" i="35"/>
  <c r="S554" i="35"/>
  <c r="S556" i="35"/>
  <c r="S558" i="35"/>
  <c r="S560" i="35"/>
  <c r="S562" i="35"/>
  <c r="S564" i="35"/>
  <c r="S566" i="35"/>
  <c r="S568" i="35"/>
  <c r="S570" i="35"/>
  <c r="S572" i="35"/>
  <c r="S574" i="35"/>
  <c r="S576" i="35"/>
  <c r="S578" i="35"/>
  <c r="S580" i="35"/>
  <c r="S582" i="35"/>
  <c r="S584" i="35"/>
  <c r="S586" i="35"/>
  <c r="S588" i="35"/>
  <c r="S590" i="35"/>
  <c r="S592" i="35"/>
  <c r="S594" i="35"/>
  <c r="S596" i="35"/>
  <c r="S598" i="35"/>
  <c r="S600" i="35"/>
  <c r="S602" i="35"/>
  <c r="S604" i="35"/>
  <c r="S606" i="35"/>
  <c r="S608" i="35"/>
  <c r="S610" i="35"/>
  <c r="S612" i="35"/>
  <c r="S614" i="35"/>
  <c r="S616" i="35"/>
  <c r="S618" i="35"/>
  <c r="S620" i="35"/>
  <c r="S622" i="35"/>
  <c r="S624" i="35"/>
  <c r="S626" i="35"/>
  <c r="S628" i="35"/>
  <c r="S630" i="35"/>
  <c r="S632" i="35"/>
  <c r="S634" i="35"/>
  <c r="S636" i="35"/>
  <c r="S638" i="35"/>
  <c r="S640" i="35"/>
  <c r="S642" i="35"/>
  <c r="S644" i="35"/>
  <c r="S646" i="35"/>
  <c r="S648" i="35"/>
  <c r="S650" i="35"/>
  <c r="S652" i="35"/>
  <c r="S654" i="35"/>
  <c r="S656" i="35"/>
  <c r="S658" i="35"/>
  <c r="S660" i="35"/>
  <c r="S662" i="35"/>
  <c r="S664" i="35"/>
  <c r="S666" i="35"/>
  <c r="S668" i="35"/>
  <c r="S670" i="35"/>
  <c r="S672" i="35"/>
  <c r="S674" i="35"/>
  <c r="S676" i="35"/>
  <c r="S678" i="35"/>
  <c r="S680" i="35"/>
  <c r="S682" i="35"/>
  <c r="S684" i="35"/>
  <c r="S686" i="35"/>
  <c r="S688" i="35"/>
  <c r="S690" i="35"/>
  <c r="S692" i="35"/>
  <c r="S694" i="35"/>
  <c r="S696" i="35"/>
  <c r="S698" i="35"/>
  <c r="S700" i="35"/>
  <c r="S702" i="35"/>
  <c r="S704" i="35"/>
  <c r="S706" i="35"/>
  <c r="S708" i="35"/>
  <c r="S710" i="35"/>
  <c r="S712" i="35"/>
  <c r="S714" i="35"/>
  <c r="S716" i="35"/>
  <c r="S718" i="35"/>
  <c r="S720" i="35"/>
  <c r="S722" i="35"/>
  <c r="S724" i="35"/>
  <c r="S726" i="35"/>
  <c r="S728" i="35"/>
  <c r="S730" i="35"/>
  <c r="S732" i="35"/>
  <c r="S734" i="35"/>
  <c r="S736" i="35"/>
  <c r="S738" i="35"/>
  <c r="S740" i="35"/>
  <c r="S742" i="35"/>
  <c r="S744" i="35"/>
  <c r="S746" i="35"/>
  <c r="S748" i="35"/>
  <c r="S750" i="35"/>
  <c r="S752" i="35"/>
  <c r="S754" i="35"/>
  <c r="S756" i="35"/>
  <c r="S758" i="35"/>
  <c r="S760" i="35"/>
  <c r="S762" i="35"/>
  <c r="S764" i="35"/>
  <c r="S766" i="35"/>
  <c r="S768" i="35"/>
  <c r="S770" i="35"/>
  <c r="S772" i="35"/>
  <c r="S774" i="35"/>
  <c r="S776" i="35"/>
  <c r="S778" i="35"/>
  <c r="S780" i="35"/>
  <c r="S782" i="35"/>
  <c r="S784" i="35"/>
  <c r="S786" i="35"/>
  <c r="S788" i="35"/>
  <c r="S790" i="35"/>
  <c r="S792" i="35"/>
  <c r="S794" i="35"/>
  <c r="S796" i="35"/>
  <c r="S798" i="35"/>
  <c r="S800" i="35"/>
  <c r="S802" i="35"/>
  <c r="R2" i="35"/>
  <c r="R4" i="35"/>
  <c r="R6" i="35"/>
  <c r="R8" i="35"/>
  <c r="R10" i="35"/>
  <c r="R12" i="35"/>
  <c r="R14" i="35"/>
  <c r="R16" i="35"/>
  <c r="R18" i="35"/>
  <c r="R20" i="35"/>
  <c r="R22" i="35"/>
  <c r="R24" i="35"/>
  <c r="R26" i="35"/>
  <c r="R28" i="35"/>
  <c r="R30" i="35"/>
  <c r="R32" i="35"/>
  <c r="R34" i="35"/>
  <c r="R36" i="35"/>
  <c r="R38" i="35"/>
  <c r="R40" i="35"/>
  <c r="R42" i="35"/>
  <c r="R44" i="35"/>
  <c r="R46" i="35"/>
  <c r="R48" i="35"/>
  <c r="R50" i="35"/>
  <c r="R52" i="35"/>
  <c r="R54" i="35"/>
  <c r="R56" i="35"/>
  <c r="R58" i="35"/>
  <c r="R60" i="35"/>
  <c r="R62" i="35"/>
  <c r="R64" i="35"/>
  <c r="R66" i="35"/>
  <c r="R68" i="35"/>
  <c r="R70" i="35"/>
  <c r="R72" i="35"/>
  <c r="R74" i="35"/>
  <c r="R76" i="35"/>
  <c r="R78" i="35"/>
  <c r="R80" i="35"/>
  <c r="R82" i="35"/>
  <c r="R84" i="35"/>
  <c r="R86" i="35"/>
  <c r="R88" i="35"/>
  <c r="R90" i="35"/>
  <c r="R92" i="35"/>
  <c r="R94" i="35"/>
  <c r="R96" i="35"/>
  <c r="R98" i="35"/>
  <c r="R100" i="35"/>
  <c r="R102" i="35"/>
  <c r="R104" i="35"/>
  <c r="R106" i="35"/>
  <c r="R108" i="35"/>
  <c r="R110" i="35"/>
  <c r="R112" i="35"/>
  <c r="R114" i="35"/>
  <c r="R116" i="35"/>
  <c r="R118" i="35"/>
  <c r="R120" i="35"/>
  <c r="R122" i="35"/>
  <c r="R124" i="35"/>
  <c r="R126" i="35"/>
  <c r="R128" i="35"/>
  <c r="R130" i="35"/>
  <c r="R132" i="35"/>
  <c r="R134" i="35"/>
  <c r="R136" i="35"/>
  <c r="R138" i="35"/>
  <c r="R140" i="35"/>
  <c r="R142" i="35"/>
  <c r="R144" i="35"/>
  <c r="R146" i="35"/>
  <c r="R148" i="35"/>
  <c r="R150" i="35"/>
  <c r="R152" i="35"/>
  <c r="R154" i="35"/>
  <c r="R156" i="35"/>
  <c r="R158" i="35"/>
  <c r="R160" i="35"/>
  <c r="R162" i="35"/>
  <c r="R164" i="35"/>
  <c r="R166" i="35"/>
  <c r="R168" i="35"/>
  <c r="R170" i="35"/>
  <c r="R172" i="35"/>
  <c r="R174" i="35"/>
  <c r="R176" i="35"/>
  <c r="R178" i="35"/>
  <c r="R180" i="35"/>
  <c r="R182" i="35"/>
  <c r="R184" i="35"/>
  <c r="R186" i="35"/>
  <c r="R188" i="35"/>
  <c r="R190" i="35"/>
  <c r="R192" i="35"/>
  <c r="R194" i="35"/>
  <c r="R196" i="35"/>
  <c r="R198" i="35"/>
  <c r="R200" i="35"/>
  <c r="R202" i="35"/>
  <c r="R204" i="35"/>
  <c r="R206" i="35"/>
  <c r="R208" i="35"/>
  <c r="R210" i="35"/>
  <c r="R212" i="35"/>
  <c r="R214" i="35"/>
  <c r="R216" i="35"/>
  <c r="R218" i="35"/>
  <c r="R220" i="35"/>
  <c r="R222" i="35"/>
  <c r="R224" i="35"/>
  <c r="R226" i="35"/>
  <c r="R228" i="35"/>
  <c r="R230" i="35"/>
  <c r="R232" i="35"/>
  <c r="R234" i="35"/>
  <c r="R236" i="35"/>
  <c r="R238" i="35"/>
  <c r="R240" i="35"/>
  <c r="R242" i="35"/>
  <c r="R244" i="35"/>
  <c r="R246" i="35"/>
  <c r="R248" i="35"/>
  <c r="R250" i="35"/>
  <c r="R252" i="35"/>
  <c r="R254" i="35"/>
  <c r="R256" i="35"/>
  <c r="R258" i="35"/>
  <c r="R260" i="35"/>
  <c r="R262" i="35"/>
  <c r="R264" i="35"/>
  <c r="R266" i="35"/>
  <c r="R268" i="35"/>
  <c r="R270" i="35"/>
  <c r="R272" i="35"/>
  <c r="R274" i="35"/>
  <c r="R276" i="35"/>
  <c r="R278" i="35"/>
  <c r="R280" i="35"/>
  <c r="R282" i="35"/>
  <c r="R284" i="35"/>
  <c r="R286" i="35"/>
  <c r="R288" i="35"/>
  <c r="R290" i="35"/>
  <c r="R292" i="35"/>
  <c r="R294" i="35"/>
  <c r="R296" i="35"/>
  <c r="R298" i="35"/>
  <c r="R300" i="35"/>
  <c r="R302" i="35"/>
  <c r="R304" i="35"/>
  <c r="R306" i="35"/>
  <c r="R308" i="35"/>
  <c r="R310" i="35"/>
  <c r="R312" i="35"/>
  <c r="R314" i="35"/>
  <c r="R316" i="35"/>
  <c r="R318" i="35"/>
  <c r="R320" i="35"/>
  <c r="R322" i="35"/>
  <c r="R324" i="35"/>
  <c r="R326" i="35"/>
  <c r="R328" i="35"/>
  <c r="R330" i="35"/>
  <c r="R332" i="35"/>
  <c r="R334" i="35"/>
  <c r="R336" i="35"/>
  <c r="R338" i="35"/>
  <c r="R340" i="35"/>
  <c r="R342" i="35"/>
  <c r="R344" i="35"/>
  <c r="R346" i="35"/>
  <c r="R348" i="35"/>
  <c r="R350" i="35"/>
  <c r="R352" i="35"/>
  <c r="R354" i="35"/>
  <c r="R356" i="35"/>
  <c r="R358" i="35"/>
  <c r="R360" i="35"/>
  <c r="R362" i="35"/>
  <c r="R364" i="35"/>
  <c r="R366" i="35"/>
  <c r="R368" i="35"/>
  <c r="R370" i="35"/>
  <c r="R372" i="35"/>
  <c r="R374" i="35"/>
  <c r="R376" i="35"/>
  <c r="R378" i="35"/>
  <c r="R380" i="35"/>
  <c r="R382" i="35"/>
  <c r="R384" i="35"/>
  <c r="R386" i="35"/>
  <c r="R388" i="35"/>
  <c r="R390" i="35"/>
  <c r="R392" i="35"/>
  <c r="R394" i="35"/>
  <c r="R396" i="35"/>
  <c r="R398" i="35"/>
  <c r="R400" i="35"/>
  <c r="R402" i="35"/>
  <c r="R404" i="35"/>
  <c r="R406" i="35"/>
  <c r="R408" i="35"/>
  <c r="R410" i="35"/>
  <c r="R412" i="35"/>
  <c r="R414" i="35"/>
  <c r="R416" i="35"/>
  <c r="R418" i="35"/>
  <c r="R420" i="35"/>
  <c r="R422" i="35"/>
  <c r="R424" i="35"/>
  <c r="R426" i="35"/>
  <c r="R428" i="35"/>
  <c r="R430" i="35"/>
  <c r="R432" i="35"/>
  <c r="R434" i="35"/>
  <c r="R436" i="35"/>
  <c r="R438" i="35"/>
  <c r="R440" i="35"/>
  <c r="R442" i="35"/>
  <c r="R444" i="35"/>
  <c r="R446" i="35"/>
  <c r="R448" i="35"/>
  <c r="R450" i="35"/>
  <c r="R452" i="35"/>
  <c r="R454" i="35"/>
  <c r="R456" i="35"/>
  <c r="R458" i="35"/>
  <c r="R460" i="35"/>
  <c r="R462" i="35"/>
  <c r="R464" i="35"/>
  <c r="R466" i="35"/>
  <c r="R468" i="35"/>
  <c r="R470" i="35"/>
  <c r="R472" i="35"/>
  <c r="R474" i="35"/>
  <c r="R476" i="35"/>
  <c r="R478" i="35"/>
  <c r="R480" i="35"/>
  <c r="R482" i="35"/>
  <c r="R484" i="35"/>
  <c r="R486" i="35"/>
  <c r="R488" i="35"/>
  <c r="R490" i="35"/>
  <c r="R492" i="35"/>
  <c r="R494" i="35"/>
  <c r="R496" i="35"/>
  <c r="R498" i="35"/>
  <c r="R500" i="35"/>
  <c r="R502" i="35"/>
  <c r="R504" i="35"/>
  <c r="R506" i="35"/>
  <c r="R508" i="35"/>
  <c r="R510" i="35"/>
  <c r="R512" i="35"/>
  <c r="R514" i="35"/>
  <c r="R516" i="35"/>
  <c r="R518" i="35"/>
  <c r="R520" i="35"/>
  <c r="R522" i="35"/>
  <c r="R524" i="35"/>
  <c r="R526" i="35"/>
  <c r="R528" i="35"/>
  <c r="R530" i="35"/>
  <c r="R532" i="35"/>
  <c r="R534" i="35"/>
  <c r="R536" i="35"/>
  <c r="R538" i="35"/>
  <c r="R540" i="35"/>
  <c r="R542" i="35"/>
  <c r="R544" i="35"/>
  <c r="R546" i="35"/>
  <c r="R548" i="35"/>
  <c r="R550" i="35"/>
  <c r="R552" i="35"/>
  <c r="R554" i="35"/>
  <c r="R556" i="35"/>
  <c r="R558" i="35"/>
  <c r="R560" i="35"/>
  <c r="R562" i="35"/>
  <c r="R564" i="35"/>
  <c r="R566" i="35"/>
  <c r="R568" i="35"/>
  <c r="R570" i="35"/>
  <c r="R572" i="35"/>
  <c r="R574" i="35"/>
  <c r="R576" i="35"/>
  <c r="R578" i="35"/>
  <c r="R580" i="35"/>
  <c r="R582" i="35"/>
  <c r="R584" i="35"/>
  <c r="R586" i="35"/>
  <c r="R588" i="35"/>
  <c r="R590" i="35"/>
  <c r="R592" i="35"/>
  <c r="R594" i="35"/>
  <c r="R596" i="35"/>
  <c r="R598" i="35"/>
  <c r="R600" i="35"/>
  <c r="R602" i="35"/>
  <c r="R604" i="35"/>
  <c r="R606" i="35"/>
  <c r="R608" i="35"/>
  <c r="R610" i="35"/>
  <c r="R612" i="35"/>
  <c r="R614" i="35"/>
  <c r="R616" i="35"/>
  <c r="R618" i="35"/>
  <c r="R620" i="35"/>
  <c r="R622" i="35"/>
  <c r="R624" i="35"/>
  <c r="R626" i="35"/>
  <c r="R628" i="35"/>
  <c r="R630" i="35"/>
  <c r="R632" i="35"/>
  <c r="R634" i="35"/>
  <c r="R636" i="35"/>
  <c r="R638" i="35"/>
  <c r="R640" i="35"/>
  <c r="R642" i="35"/>
  <c r="R644" i="35"/>
  <c r="R646" i="35"/>
  <c r="R648" i="35"/>
  <c r="R650" i="35"/>
  <c r="R652" i="35"/>
  <c r="R654" i="35"/>
  <c r="R656" i="35"/>
  <c r="R658" i="35"/>
  <c r="R660" i="35"/>
  <c r="R662" i="35"/>
  <c r="R664" i="35"/>
  <c r="R666" i="35"/>
  <c r="R668" i="35"/>
  <c r="R670" i="35"/>
  <c r="R672" i="35"/>
  <c r="R674" i="35"/>
  <c r="R676" i="35"/>
  <c r="R678" i="35"/>
  <c r="R680" i="35"/>
  <c r="R682" i="35"/>
  <c r="R684" i="35"/>
  <c r="R686" i="35"/>
  <c r="R688" i="35"/>
  <c r="R690" i="35"/>
  <c r="R692" i="35"/>
  <c r="R694" i="35"/>
  <c r="R696" i="35"/>
  <c r="R698" i="35"/>
  <c r="R700" i="35"/>
  <c r="R702" i="35"/>
  <c r="R704" i="35"/>
  <c r="R706" i="35"/>
  <c r="R708" i="35"/>
  <c r="R710" i="35"/>
  <c r="R712" i="35"/>
  <c r="R714" i="35"/>
  <c r="R716" i="35"/>
  <c r="R718" i="35"/>
  <c r="R720" i="35"/>
  <c r="R722" i="35"/>
  <c r="R724" i="35"/>
  <c r="R726" i="35"/>
  <c r="R728" i="35"/>
  <c r="R730" i="35"/>
  <c r="R732" i="35"/>
  <c r="R734" i="35"/>
  <c r="R736" i="35"/>
  <c r="R738" i="35"/>
  <c r="R740" i="35"/>
  <c r="R742" i="35"/>
  <c r="R744" i="35"/>
  <c r="R746" i="35"/>
  <c r="R748" i="35"/>
  <c r="R750" i="35"/>
  <c r="R752" i="35"/>
  <c r="R754" i="35"/>
  <c r="R756" i="35"/>
  <c r="R758" i="35"/>
  <c r="R760" i="35"/>
  <c r="R762" i="35"/>
  <c r="R764" i="35"/>
  <c r="R766" i="35"/>
  <c r="R768" i="35"/>
  <c r="R770" i="35"/>
  <c r="R772" i="35"/>
  <c r="R774" i="35"/>
  <c r="R776" i="35"/>
  <c r="R778" i="35"/>
  <c r="R780" i="35"/>
  <c r="R782" i="35"/>
  <c r="R784" i="35"/>
  <c r="R786" i="35"/>
  <c r="R788" i="35"/>
  <c r="R790" i="35"/>
  <c r="R792" i="35"/>
  <c r="R794" i="35"/>
  <c r="R796" i="35"/>
  <c r="R798" i="35"/>
  <c r="R800" i="35"/>
  <c r="R802" i="35"/>
  <c r="Q2" i="35"/>
  <c r="Q4" i="35"/>
  <c r="Q6" i="35"/>
  <c r="Q8" i="35"/>
  <c r="Q10" i="35"/>
  <c r="Q12" i="35"/>
  <c r="Q14" i="35"/>
  <c r="Q16" i="35"/>
  <c r="Q18" i="35"/>
  <c r="Q20" i="35"/>
  <c r="Q22" i="35"/>
  <c r="Q24" i="35"/>
  <c r="Q26" i="35"/>
  <c r="Q28" i="35"/>
  <c r="Q30" i="35"/>
  <c r="Q32" i="35"/>
  <c r="Q34" i="35"/>
  <c r="Q36" i="35"/>
  <c r="Q38" i="35"/>
  <c r="Q40" i="35"/>
  <c r="Q42" i="35"/>
  <c r="Q44" i="35"/>
  <c r="Q46" i="35"/>
  <c r="Q48" i="35"/>
  <c r="Q50" i="35"/>
  <c r="Q52" i="35"/>
  <c r="Q54" i="35"/>
  <c r="Q56" i="35"/>
  <c r="Q58" i="35"/>
  <c r="Q60" i="35"/>
  <c r="Q62" i="35"/>
  <c r="Q64" i="35"/>
  <c r="Q66" i="35"/>
  <c r="Q68" i="35"/>
  <c r="Q70" i="35"/>
  <c r="Q72" i="35"/>
  <c r="Q74" i="35"/>
  <c r="Q76" i="35"/>
  <c r="Q78" i="35"/>
  <c r="Q80" i="35"/>
  <c r="Q82" i="35"/>
  <c r="Q84" i="35"/>
  <c r="Q86" i="35"/>
  <c r="Q88" i="35"/>
  <c r="Q90" i="35"/>
  <c r="Q92" i="35"/>
  <c r="Q94" i="35"/>
  <c r="Q96" i="35"/>
  <c r="Q98" i="35"/>
  <c r="Q100" i="35"/>
  <c r="Q102" i="35"/>
  <c r="Q104" i="35"/>
  <c r="Q106" i="35"/>
  <c r="Q108" i="35"/>
  <c r="Q110" i="35"/>
  <c r="Q112" i="35"/>
  <c r="Q114" i="35"/>
  <c r="Q116" i="35"/>
  <c r="Q118" i="35"/>
  <c r="Q120" i="35"/>
  <c r="Q122" i="35"/>
  <c r="Q124" i="35"/>
  <c r="Q126" i="35"/>
  <c r="Q128" i="35"/>
  <c r="Q130" i="35"/>
  <c r="Q132" i="35"/>
  <c r="Q134" i="35"/>
  <c r="Q136" i="35"/>
  <c r="Q138" i="35"/>
  <c r="Q140" i="35"/>
  <c r="Q142" i="35"/>
  <c r="Q144" i="35"/>
  <c r="Q146" i="35"/>
  <c r="Q148" i="35"/>
  <c r="Q150" i="35"/>
  <c r="Q152" i="35"/>
  <c r="Q154" i="35"/>
  <c r="Q156" i="35"/>
  <c r="Q158" i="35"/>
  <c r="Q160" i="35"/>
  <c r="Q162" i="35"/>
  <c r="Q164" i="35"/>
  <c r="Q166" i="35"/>
  <c r="Q168" i="35"/>
  <c r="Q170" i="35"/>
  <c r="Q172" i="35"/>
  <c r="Q174" i="35"/>
  <c r="Q176" i="35"/>
  <c r="Q178" i="35"/>
  <c r="Q180" i="35"/>
  <c r="Q182" i="35"/>
  <c r="Q184" i="35"/>
  <c r="Q186" i="35"/>
  <c r="Q188" i="35"/>
  <c r="Q190" i="35"/>
  <c r="Q192" i="35"/>
  <c r="Q194" i="35"/>
  <c r="Q196" i="35"/>
  <c r="Q198" i="35"/>
  <c r="Q200" i="35"/>
  <c r="Q202" i="35"/>
  <c r="Q204" i="35"/>
  <c r="Q206" i="35"/>
  <c r="Q208" i="35"/>
  <c r="Q210" i="35"/>
  <c r="Q212" i="35"/>
  <c r="Q214" i="35"/>
  <c r="Q216" i="35"/>
  <c r="Q218" i="35"/>
  <c r="Q220" i="35"/>
  <c r="Q222" i="35"/>
  <c r="Q224" i="35"/>
  <c r="Q226" i="35"/>
  <c r="Q228" i="35"/>
  <c r="Q230" i="35"/>
  <c r="Q232" i="35"/>
  <c r="Q234" i="35"/>
  <c r="Q236" i="35"/>
  <c r="Q238" i="35"/>
  <c r="Q240" i="35"/>
  <c r="Q242" i="35"/>
  <c r="Q244" i="35"/>
  <c r="Q246" i="35"/>
  <c r="Q248" i="35"/>
  <c r="Q250" i="35"/>
  <c r="Q252" i="35"/>
  <c r="Q254" i="35"/>
  <c r="Q256" i="35"/>
  <c r="Q258" i="35"/>
  <c r="Q260" i="35"/>
  <c r="Q262" i="35"/>
  <c r="Q264" i="35"/>
  <c r="Q266" i="35"/>
  <c r="Q268" i="35"/>
  <c r="Q270" i="35"/>
  <c r="Q272" i="35"/>
  <c r="Q274" i="35"/>
  <c r="Q276" i="35"/>
  <c r="Q278" i="35"/>
  <c r="Q280" i="35"/>
  <c r="Q282" i="35"/>
  <c r="Q284" i="35"/>
  <c r="Q286" i="35"/>
  <c r="Q288" i="35"/>
  <c r="Q290" i="35"/>
  <c r="Q292" i="35"/>
  <c r="Q294" i="35"/>
  <c r="Q296" i="35"/>
  <c r="Q298" i="35"/>
  <c r="Q300" i="35"/>
  <c r="Q302" i="35"/>
  <c r="Q304" i="35"/>
  <c r="Q306" i="35"/>
  <c r="Q308" i="35"/>
  <c r="Q310" i="35"/>
  <c r="Q312" i="35"/>
  <c r="Q314" i="35"/>
  <c r="Q316" i="35"/>
  <c r="Q318" i="35"/>
  <c r="Q320" i="35"/>
  <c r="Q322" i="35"/>
  <c r="Q324" i="35"/>
  <c r="Q326" i="35"/>
  <c r="Q328" i="35"/>
  <c r="Q330" i="35"/>
  <c r="Q332" i="35"/>
  <c r="Q334" i="35"/>
  <c r="Q336" i="35"/>
  <c r="Q338" i="35"/>
  <c r="Q340" i="35"/>
  <c r="Q342" i="35"/>
  <c r="Q344" i="35"/>
  <c r="Q346" i="35"/>
  <c r="Q348" i="35"/>
  <c r="Q350" i="35"/>
  <c r="Q352" i="35"/>
  <c r="Q354" i="35"/>
  <c r="Q356" i="35"/>
  <c r="Q358" i="35"/>
  <c r="Q360" i="35"/>
  <c r="Q362" i="35"/>
  <c r="Q364" i="35"/>
  <c r="Q366" i="35"/>
  <c r="Q368" i="35"/>
  <c r="Q370" i="35"/>
  <c r="Q372" i="35"/>
  <c r="Q374" i="35"/>
  <c r="Q376" i="35"/>
  <c r="Q378" i="35"/>
  <c r="Q380" i="35"/>
  <c r="Q382" i="35"/>
  <c r="Q384" i="35"/>
  <c r="Q386" i="35"/>
  <c r="Q388" i="35"/>
  <c r="Q390" i="35"/>
  <c r="Q392" i="35"/>
  <c r="Q394" i="35"/>
  <c r="Q396" i="35"/>
  <c r="Q398" i="35"/>
  <c r="Q400" i="35"/>
  <c r="Q402" i="35"/>
  <c r="Q404" i="35"/>
  <c r="Q406" i="35"/>
  <c r="Q408" i="35"/>
  <c r="Q410" i="35"/>
  <c r="Q412" i="35"/>
  <c r="Q414" i="35"/>
  <c r="Q416" i="35"/>
  <c r="Q418" i="35"/>
  <c r="Q420" i="35"/>
  <c r="Q422" i="35"/>
  <c r="Q424" i="35"/>
  <c r="Q426" i="35"/>
  <c r="Q428" i="35"/>
  <c r="Q430" i="35"/>
  <c r="Q432" i="35"/>
  <c r="Q434" i="35"/>
  <c r="Q436" i="35"/>
  <c r="Q438" i="35"/>
  <c r="Q440" i="35"/>
  <c r="Q442" i="35"/>
  <c r="Q444" i="35"/>
  <c r="Q446" i="35"/>
  <c r="Q448" i="35"/>
  <c r="Q450" i="35"/>
  <c r="Q452" i="35"/>
  <c r="Q454" i="35"/>
  <c r="Q456" i="35"/>
  <c r="Q458" i="35"/>
  <c r="Q460" i="35"/>
  <c r="Q462" i="35"/>
  <c r="Q464" i="35"/>
  <c r="Q466" i="35"/>
  <c r="Q468" i="35"/>
  <c r="Q470" i="35"/>
  <c r="Q472" i="35"/>
  <c r="Q474" i="35"/>
  <c r="Q476" i="35"/>
  <c r="Q478" i="35"/>
  <c r="Q480" i="35"/>
  <c r="Q482" i="35"/>
  <c r="Q484" i="35"/>
  <c r="Q486" i="35"/>
  <c r="Q488" i="35"/>
  <c r="Q490" i="35"/>
  <c r="Q492" i="35"/>
  <c r="Q494" i="35"/>
  <c r="Q496" i="35"/>
  <c r="Q498" i="35"/>
  <c r="Q500" i="35"/>
  <c r="Q502" i="35"/>
  <c r="Q504" i="35"/>
  <c r="Q506" i="35"/>
  <c r="Q508" i="35"/>
  <c r="Q510" i="35"/>
  <c r="Q512" i="35"/>
  <c r="Q514" i="35"/>
  <c r="Q516" i="35"/>
  <c r="Q518" i="35"/>
  <c r="Q520" i="35"/>
  <c r="Q522" i="35"/>
  <c r="Q524" i="35"/>
  <c r="Q526" i="35"/>
  <c r="Q528" i="35"/>
  <c r="Q530" i="35"/>
  <c r="Q532" i="35"/>
  <c r="Q534" i="35"/>
  <c r="Q536" i="35"/>
  <c r="Q538" i="35"/>
  <c r="Q540" i="35"/>
  <c r="Q542" i="35"/>
  <c r="Q544" i="35"/>
  <c r="Q546" i="35"/>
  <c r="Q548" i="35"/>
  <c r="Q550" i="35"/>
  <c r="Q552" i="35"/>
  <c r="Q554" i="35"/>
  <c r="Q556" i="35"/>
  <c r="Q558" i="35"/>
  <c r="Q560" i="35"/>
  <c r="Q562" i="35"/>
  <c r="Q564" i="35"/>
  <c r="Q566" i="35"/>
  <c r="Q568" i="35"/>
  <c r="Q570" i="35"/>
  <c r="Q572" i="35"/>
  <c r="Q574" i="35"/>
  <c r="Q576" i="35"/>
  <c r="Q578" i="35"/>
  <c r="Q580" i="35"/>
  <c r="Q582" i="35"/>
  <c r="Q584" i="35"/>
  <c r="Q586" i="35"/>
  <c r="Q588" i="35"/>
  <c r="Q590" i="35"/>
  <c r="Q592" i="35"/>
  <c r="Q594" i="35"/>
  <c r="Q596" i="35"/>
  <c r="Q598" i="35"/>
  <c r="Q600" i="35"/>
  <c r="Q602" i="35"/>
  <c r="Q604" i="35"/>
  <c r="Q606" i="35"/>
  <c r="Q608" i="35"/>
  <c r="Q610" i="35"/>
  <c r="Q612" i="35"/>
  <c r="Q614" i="35"/>
  <c r="Q616" i="35"/>
  <c r="Q618" i="35"/>
  <c r="Q620" i="35"/>
  <c r="Q622" i="35"/>
  <c r="Q624" i="35"/>
  <c r="Q626" i="35"/>
  <c r="Q628" i="35"/>
  <c r="Q630" i="35"/>
  <c r="Q632" i="35"/>
  <c r="Q634" i="35"/>
  <c r="Q636" i="35"/>
  <c r="Q638" i="35"/>
  <c r="Q640" i="35"/>
  <c r="Q642" i="35"/>
  <c r="Q644" i="35"/>
  <c r="Q646" i="35"/>
  <c r="Q648" i="35"/>
  <c r="Q650" i="35"/>
  <c r="Q652" i="35"/>
  <c r="Q654" i="35"/>
  <c r="Q656" i="35"/>
  <c r="Q658" i="35"/>
  <c r="Q660" i="35"/>
  <c r="Q662" i="35"/>
  <c r="Q664" i="35"/>
  <c r="Q666" i="35"/>
  <c r="Q668" i="35"/>
  <c r="Q670" i="35"/>
  <c r="Q672" i="35"/>
  <c r="Q674" i="35"/>
  <c r="Q676" i="35"/>
  <c r="Q678" i="35"/>
  <c r="Q680" i="35"/>
  <c r="Q682" i="35"/>
  <c r="Q684" i="35"/>
  <c r="Q686" i="35"/>
  <c r="Q688" i="35"/>
  <c r="Q690" i="35"/>
  <c r="Q692" i="35"/>
  <c r="Q694" i="35"/>
  <c r="Q696" i="35"/>
  <c r="Q698" i="35"/>
  <c r="Q700" i="35"/>
  <c r="Q702" i="35"/>
  <c r="Q704" i="35"/>
  <c r="Q706" i="35"/>
  <c r="Q708" i="35"/>
  <c r="Q710" i="35"/>
  <c r="Q712" i="35"/>
  <c r="Q714" i="35"/>
  <c r="Q716" i="35"/>
  <c r="Q718" i="35"/>
  <c r="Q720" i="35"/>
  <c r="Q722" i="35"/>
  <c r="Q724" i="35"/>
  <c r="Q726" i="35"/>
  <c r="Q728" i="35"/>
  <c r="Q730" i="35"/>
  <c r="Q732" i="35"/>
  <c r="Q734" i="35"/>
  <c r="Q736" i="35"/>
  <c r="Q738" i="35"/>
  <c r="Q740" i="35"/>
  <c r="Q742" i="35"/>
  <c r="Q744" i="35"/>
  <c r="Q746" i="35"/>
  <c r="Q748" i="35"/>
  <c r="Q750" i="35"/>
  <c r="Q752" i="35"/>
  <c r="Q754" i="35"/>
  <c r="Q756" i="35"/>
  <c r="Q758" i="35"/>
  <c r="Q760" i="35"/>
  <c r="Q762" i="35"/>
  <c r="Q764" i="35"/>
  <c r="Q766" i="35"/>
  <c r="Q768" i="35"/>
  <c r="Q770" i="35"/>
  <c r="Q772" i="35"/>
  <c r="Q774" i="35"/>
  <c r="Q776" i="35"/>
  <c r="Q778" i="35"/>
  <c r="Q780" i="35"/>
  <c r="Q782" i="35"/>
  <c r="Q784" i="35"/>
  <c r="Q786" i="35"/>
  <c r="Q788" i="35"/>
  <c r="Q790" i="35"/>
  <c r="Q792" i="35"/>
  <c r="Q794" i="35"/>
  <c r="Q796" i="35"/>
  <c r="Q798" i="35"/>
  <c r="Q800" i="35"/>
  <c r="Q802" i="35"/>
  <c r="P2" i="35"/>
  <c r="P4" i="35"/>
  <c r="P6" i="35"/>
  <c r="P8" i="35"/>
  <c r="P10" i="35"/>
  <c r="P12" i="35"/>
  <c r="P14" i="35"/>
  <c r="P16" i="35"/>
  <c r="P18" i="35"/>
  <c r="P20" i="35"/>
  <c r="P22" i="35"/>
  <c r="P24" i="35"/>
  <c r="P26" i="35"/>
  <c r="P28" i="35"/>
  <c r="P30" i="35"/>
  <c r="P32" i="35"/>
  <c r="P34" i="35"/>
  <c r="P36" i="35"/>
  <c r="P38" i="35"/>
  <c r="P40" i="35"/>
  <c r="P42" i="35"/>
  <c r="P44" i="35"/>
  <c r="P46" i="35"/>
  <c r="P48" i="35"/>
  <c r="P50" i="35"/>
  <c r="P52" i="35"/>
  <c r="P54" i="35"/>
  <c r="P56" i="35"/>
  <c r="P58" i="35"/>
  <c r="P60" i="35"/>
  <c r="P62" i="35"/>
  <c r="P64" i="35"/>
  <c r="P66" i="35"/>
  <c r="P68" i="35"/>
  <c r="P70" i="35"/>
  <c r="P72" i="35"/>
  <c r="P74" i="35"/>
  <c r="P76" i="35"/>
  <c r="P78" i="35"/>
  <c r="P80" i="35"/>
  <c r="P82" i="35"/>
  <c r="P84" i="35"/>
  <c r="P86" i="35"/>
  <c r="P88" i="35"/>
  <c r="P90" i="35"/>
  <c r="P92" i="35"/>
  <c r="P94" i="35"/>
  <c r="P96" i="35"/>
  <c r="P98" i="35"/>
  <c r="P100" i="35"/>
  <c r="P102" i="35"/>
  <c r="P104" i="35"/>
  <c r="P106" i="35"/>
  <c r="P108" i="35"/>
  <c r="P110" i="35"/>
  <c r="P112" i="35"/>
  <c r="P114" i="35"/>
  <c r="P116" i="35"/>
  <c r="P118" i="35"/>
  <c r="P120" i="35"/>
  <c r="P122" i="35"/>
  <c r="P124" i="35"/>
  <c r="P126" i="35"/>
  <c r="P128" i="35"/>
  <c r="P130" i="35"/>
  <c r="P132" i="35"/>
  <c r="P134" i="35"/>
  <c r="P136" i="35"/>
  <c r="P138" i="35"/>
  <c r="P140" i="35"/>
  <c r="P142" i="35"/>
  <c r="P144" i="35"/>
  <c r="P146" i="35"/>
  <c r="P148" i="35"/>
  <c r="P150" i="35"/>
  <c r="P152" i="35"/>
  <c r="P154" i="35"/>
  <c r="P156" i="35"/>
  <c r="P158" i="35"/>
  <c r="P160" i="35"/>
  <c r="P162" i="35"/>
  <c r="P164" i="35"/>
  <c r="P166" i="35"/>
  <c r="P168" i="35"/>
  <c r="P170" i="35"/>
  <c r="P172" i="35"/>
  <c r="P174" i="35"/>
  <c r="P176" i="35"/>
  <c r="P178" i="35"/>
  <c r="P180" i="35"/>
  <c r="P182" i="35"/>
  <c r="P184" i="35"/>
  <c r="P186" i="35"/>
  <c r="P188" i="35"/>
  <c r="P190" i="35"/>
  <c r="P192" i="35"/>
  <c r="P194" i="35"/>
  <c r="P196" i="35"/>
  <c r="P198" i="35"/>
  <c r="P200" i="35"/>
  <c r="P202" i="35"/>
  <c r="P204" i="35"/>
  <c r="P206" i="35"/>
  <c r="P208" i="35"/>
  <c r="P210" i="35"/>
  <c r="P212" i="35"/>
  <c r="P214" i="35"/>
  <c r="P216" i="35"/>
  <c r="P218" i="35"/>
  <c r="P220" i="35"/>
  <c r="P222" i="35"/>
  <c r="P224" i="35"/>
  <c r="P226" i="35"/>
  <c r="P228" i="35"/>
  <c r="P230" i="35"/>
  <c r="P232" i="35"/>
  <c r="P234" i="35"/>
  <c r="P236" i="35"/>
  <c r="P238" i="35"/>
  <c r="P240" i="35"/>
  <c r="P242" i="35"/>
  <c r="P244" i="35"/>
  <c r="P246" i="35"/>
  <c r="P248" i="35"/>
  <c r="P250" i="35"/>
  <c r="P252" i="35"/>
  <c r="P254" i="35"/>
  <c r="P256" i="35"/>
  <c r="P258" i="35"/>
  <c r="P260" i="35"/>
  <c r="P262" i="35"/>
  <c r="P264" i="35"/>
  <c r="P266" i="35"/>
  <c r="P268" i="35"/>
  <c r="P270" i="35"/>
  <c r="P272" i="35"/>
  <c r="P274" i="35"/>
  <c r="P276" i="35"/>
  <c r="P278" i="35"/>
  <c r="P280" i="35"/>
  <c r="P282" i="35"/>
  <c r="P284" i="35"/>
  <c r="P286" i="35"/>
  <c r="P288" i="35"/>
  <c r="P290" i="35"/>
  <c r="P292" i="35"/>
  <c r="P294" i="35"/>
  <c r="P296" i="35"/>
  <c r="P298" i="35"/>
  <c r="P300" i="35"/>
  <c r="P302" i="35"/>
  <c r="P304" i="35"/>
  <c r="P306" i="35"/>
  <c r="P308" i="35"/>
  <c r="P310" i="35"/>
  <c r="P312" i="35"/>
  <c r="P314" i="35"/>
  <c r="P316" i="35"/>
  <c r="P318" i="35"/>
  <c r="P320" i="35"/>
  <c r="P322" i="35"/>
  <c r="P324" i="35"/>
  <c r="P326" i="35"/>
  <c r="P328" i="35"/>
  <c r="P330" i="35"/>
  <c r="P332" i="35"/>
  <c r="P334" i="35"/>
  <c r="P336" i="35"/>
  <c r="P338" i="35"/>
  <c r="P340" i="35"/>
  <c r="P342" i="35"/>
  <c r="P344" i="35"/>
  <c r="P346" i="35"/>
  <c r="P348" i="35"/>
  <c r="P350" i="35"/>
  <c r="P352" i="35"/>
  <c r="P354" i="35"/>
  <c r="P356" i="35"/>
  <c r="P358" i="35"/>
  <c r="P360" i="35"/>
  <c r="P362" i="35"/>
  <c r="P364" i="35"/>
  <c r="P366" i="35"/>
  <c r="P368" i="35"/>
  <c r="P370" i="35"/>
  <c r="P372" i="35"/>
  <c r="P374" i="35"/>
  <c r="P376" i="35"/>
  <c r="P378" i="35"/>
  <c r="P380" i="35"/>
  <c r="P382" i="35"/>
  <c r="P384" i="35"/>
  <c r="P386" i="35"/>
  <c r="P388" i="35"/>
  <c r="P390" i="35"/>
  <c r="P392" i="35"/>
  <c r="P394" i="35"/>
  <c r="P396" i="35"/>
  <c r="P398" i="35"/>
  <c r="P400" i="35"/>
  <c r="P402" i="35"/>
  <c r="P404" i="35"/>
  <c r="P406" i="35"/>
  <c r="P408" i="35"/>
  <c r="P410" i="35"/>
  <c r="P412" i="35"/>
  <c r="P414" i="35"/>
  <c r="P416" i="35"/>
  <c r="P418" i="35"/>
  <c r="P420" i="35"/>
  <c r="P422" i="35"/>
  <c r="P424" i="35"/>
  <c r="P426" i="35"/>
  <c r="P428" i="35"/>
  <c r="P430" i="35"/>
  <c r="P432" i="35"/>
  <c r="P434" i="35"/>
  <c r="P436" i="35"/>
  <c r="P438" i="35"/>
  <c r="P440" i="35"/>
  <c r="P442" i="35"/>
  <c r="P444" i="35"/>
  <c r="P446" i="35"/>
  <c r="P448" i="35"/>
  <c r="P450" i="35"/>
  <c r="P452" i="35"/>
  <c r="P454" i="35"/>
  <c r="P456" i="35"/>
  <c r="P458" i="35"/>
  <c r="P460" i="35"/>
  <c r="P462" i="35"/>
  <c r="P464" i="35"/>
  <c r="P466" i="35"/>
  <c r="P468" i="35"/>
  <c r="P470" i="35"/>
  <c r="P472" i="35"/>
  <c r="P474" i="35"/>
  <c r="P476" i="35"/>
  <c r="P478" i="35"/>
  <c r="P480" i="35"/>
  <c r="P482" i="35"/>
  <c r="P484" i="35"/>
  <c r="P486" i="35"/>
  <c r="P488" i="35"/>
  <c r="P490" i="35"/>
  <c r="P492" i="35"/>
  <c r="P494" i="35"/>
  <c r="P496" i="35"/>
  <c r="P498" i="35"/>
  <c r="P500" i="35"/>
  <c r="P502" i="35"/>
  <c r="P504" i="35"/>
  <c r="P506" i="35"/>
  <c r="P508" i="35"/>
  <c r="P510" i="35"/>
  <c r="P512" i="35"/>
  <c r="P514" i="35"/>
  <c r="P516" i="35"/>
  <c r="P518" i="35"/>
  <c r="P520" i="35"/>
  <c r="P522" i="35"/>
  <c r="P524" i="35"/>
  <c r="P526" i="35"/>
  <c r="P528" i="35"/>
  <c r="P530" i="35"/>
  <c r="P532" i="35"/>
  <c r="P534" i="35"/>
  <c r="P536" i="35"/>
  <c r="P538" i="35"/>
  <c r="P540" i="35"/>
  <c r="P542" i="35"/>
  <c r="P544" i="35"/>
  <c r="P546" i="35"/>
  <c r="P548" i="35"/>
  <c r="P550" i="35"/>
  <c r="P552" i="35"/>
  <c r="P554" i="35"/>
  <c r="P556" i="35"/>
  <c r="P558" i="35"/>
  <c r="P560" i="35"/>
  <c r="P562" i="35"/>
  <c r="P564" i="35"/>
  <c r="P566" i="35"/>
  <c r="P568" i="35"/>
  <c r="P570" i="35"/>
  <c r="P572" i="35"/>
  <c r="P574" i="35"/>
  <c r="P576" i="35"/>
  <c r="P578" i="35"/>
  <c r="P580" i="35"/>
  <c r="P582" i="35"/>
  <c r="P584" i="35"/>
  <c r="P586" i="35"/>
  <c r="P588" i="35"/>
  <c r="P590" i="35"/>
  <c r="P592" i="35"/>
  <c r="P594" i="35"/>
  <c r="P596" i="35"/>
  <c r="P598" i="35"/>
  <c r="P600" i="35"/>
  <c r="P602" i="35"/>
  <c r="P604" i="35"/>
  <c r="P606" i="35"/>
  <c r="P608" i="35"/>
  <c r="P610" i="35"/>
  <c r="P612" i="35"/>
  <c r="P614" i="35"/>
  <c r="P616" i="35"/>
  <c r="P618" i="35"/>
  <c r="P620" i="35"/>
  <c r="P622" i="35"/>
  <c r="P624" i="35"/>
  <c r="P626" i="35"/>
  <c r="P628" i="35"/>
  <c r="P630" i="35"/>
  <c r="P632" i="35"/>
  <c r="P634" i="35"/>
  <c r="P636" i="35"/>
  <c r="P638" i="35"/>
  <c r="P640" i="35"/>
  <c r="P642" i="35"/>
  <c r="P644" i="35"/>
  <c r="P646" i="35"/>
  <c r="P648" i="35"/>
  <c r="P650" i="35"/>
  <c r="P652" i="35"/>
  <c r="P654" i="35"/>
  <c r="P656" i="35"/>
  <c r="P658" i="35"/>
  <c r="P660" i="35"/>
  <c r="P662" i="35"/>
  <c r="P664" i="35"/>
  <c r="P666" i="35"/>
  <c r="P668" i="35"/>
  <c r="P670" i="35"/>
  <c r="P672" i="35"/>
  <c r="P674" i="35"/>
  <c r="P676" i="35"/>
  <c r="P678" i="35"/>
  <c r="P680" i="35"/>
  <c r="P682" i="35"/>
  <c r="P684" i="35"/>
  <c r="P686" i="35"/>
  <c r="P688" i="35"/>
  <c r="P690" i="35"/>
  <c r="P692" i="35"/>
  <c r="P694" i="35"/>
  <c r="P696" i="35"/>
  <c r="P698" i="35"/>
  <c r="P700" i="35"/>
  <c r="P702" i="35"/>
  <c r="P704" i="35"/>
  <c r="P706" i="35"/>
  <c r="P708" i="35"/>
  <c r="P710" i="35"/>
  <c r="P712" i="35"/>
  <c r="P714" i="35"/>
  <c r="P716" i="35"/>
  <c r="P718" i="35"/>
  <c r="P720" i="35"/>
  <c r="P722" i="35"/>
  <c r="P724" i="35"/>
  <c r="P726" i="35"/>
  <c r="P728" i="35"/>
  <c r="P730" i="35"/>
  <c r="P732" i="35"/>
  <c r="P734" i="35"/>
  <c r="P736" i="35"/>
  <c r="P738" i="35"/>
  <c r="P740" i="35"/>
  <c r="P742" i="35"/>
  <c r="P744" i="35"/>
  <c r="P746" i="35"/>
  <c r="P748" i="35"/>
  <c r="P750" i="35"/>
  <c r="P752" i="35"/>
  <c r="P754" i="35"/>
  <c r="P756" i="35"/>
  <c r="P758" i="35"/>
  <c r="P760" i="35"/>
  <c r="P762" i="35"/>
  <c r="P764" i="35"/>
  <c r="P766" i="35"/>
  <c r="P768" i="35"/>
  <c r="P770" i="35"/>
  <c r="P772" i="35"/>
  <c r="P774" i="35"/>
  <c r="P776" i="35"/>
  <c r="P778" i="35"/>
  <c r="P780" i="35"/>
  <c r="P782" i="35"/>
  <c r="P784" i="35"/>
  <c r="P786" i="35"/>
  <c r="P788" i="35"/>
  <c r="P790" i="35"/>
  <c r="P792" i="35"/>
  <c r="P794" i="35"/>
  <c r="P796" i="35"/>
  <c r="P798" i="35"/>
  <c r="P800" i="35"/>
  <c r="P802" i="35"/>
  <c r="O2" i="35"/>
  <c r="O4" i="35"/>
  <c r="O6" i="35"/>
  <c r="O8" i="35"/>
  <c r="O10" i="35"/>
  <c r="O12" i="35"/>
  <c r="O14" i="35"/>
  <c r="O16" i="35"/>
  <c r="O18" i="35"/>
  <c r="O20" i="35"/>
  <c r="O22" i="35"/>
  <c r="O24" i="35"/>
  <c r="O26" i="35"/>
  <c r="O28" i="35"/>
  <c r="O30" i="35"/>
  <c r="O32" i="35"/>
  <c r="O34" i="35"/>
  <c r="O36" i="35"/>
  <c r="O38" i="35"/>
  <c r="O40" i="35"/>
  <c r="O42" i="35"/>
  <c r="O44" i="35"/>
  <c r="O46" i="35"/>
  <c r="O48" i="35"/>
  <c r="O50" i="35"/>
  <c r="O52" i="35"/>
  <c r="O54" i="35"/>
  <c r="O56" i="35"/>
  <c r="O58" i="35"/>
  <c r="O60" i="35"/>
  <c r="O62" i="35"/>
  <c r="O64" i="35"/>
  <c r="O66" i="35"/>
  <c r="O68" i="35"/>
  <c r="O70" i="35"/>
  <c r="O72" i="35"/>
  <c r="O74" i="35"/>
  <c r="O76" i="35"/>
  <c r="O78" i="35"/>
  <c r="O80" i="35"/>
  <c r="O82" i="35"/>
  <c r="O84" i="35"/>
  <c r="O86" i="35"/>
  <c r="O88" i="35"/>
  <c r="O90" i="35"/>
  <c r="O92" i="35"/>
  <c r="O94" i="35"/>
  <c r="O96" i="35"/>
  <c r="O98" i="35"/>
  <c r="O100" i="35"/>
  <c r="O102" i="35"/>
  <c r="O104" i="35"/>
  <c r="O106" i="35"/>
  <c r="O108" i="35"/>
  <c r="O110" i="35"/>
  <c r="O112" i="35"/>
  <c r="O114" i="35"/>
  <c r="O116" i="35"/>
  <c r="O118" i="35"/>
  <c r="O120" i="35"/>
  <c r="O122" i="35"/>
  <c r="O124" i="35"/>
  <c r="O126" i="35"/>
  <c r="O128" i="35"/>
  <c r="O130" i="35"/>
  <c r="O132" i="35"/>
  <c r="O134" i="35"/>
  <c r="O136" i="35"/>
  <c r="O138" i="35"/>
  <c r="O140" i="35"/>
  <c r="O142" i="35"/>
  <c r="O144" i="35"/>
  <c r="O146" i="35"/>
  <c r="O148" i="35"/>
  <c r="O150" i="35"/>
  <c r="O152" i="35"/>
  <c r="O154" i="35"/>
  <c r="O156" i="35"/>
  <c r="O158" i="35"/>
  <c r="O160" i="35"/>
  <c r="O162" i="35"/>
  <c r="O164" i="35"/>
  <c r="O166" i="35"/>
  <c r="O168" i="35"/>
  <c r="O170" i="35"/>
  <c r="O172" i="35"/>
  <c r="O174" i="35"/>
  <c r="O176" i="35"/>
  <c r="O178" i="35"/>
  <c r="O180" i="35"/>
  <c r="O182" i="35"/>
  <c r="O184" i="35"/>
  <c r="O186" i="35"/>
  <c r="O188" i="35"/>
  <c r="O190" i="35"/>
  <c r="O192" i="35"/>
  <c r="O194" i="35"/>
  <c r="O196" i="35"/>
  <c r="O198" i="35"/>
  <c r="O200" i="35"/>
  <c r="O202" i="35"/>
  <c r="O204" i="35"/>
  <c r="O206" i="35"/>
  <c r="O208" i="35"/>
  <c r="O210" i="35"/>
  <c r="O212" i="35"/>
  <c r="O214" i="35"/>
  <c r="O216" i="35"/>
  <c r="O218" i="35"/>
  <c r="O220" i="35"/>
  <c r="O222" i="35"/>
  <c r="O224" i="35"/>
  <c r="O226" i="35"/>
  <c r="O228" i="35"/>
  <c r="O230" i="35"/>
  <c r="O232" i="35"/>
  <c r="O234" i="35"/>
  <c r="O236" i="35"/>
  <c r="O238" i="35"/>
  <c r="O240" i="35"/>
  <c r="O242" i="35"/>
  <c r="O244" i="35"/>
  <c r="O246" i="35"/>
  <c r="O248" i="35"/>
  <c r="O250" i="35"/>
  <c r="O252" i="35"/>
  <c r="O254" i="35"/>
  <c r="O256" i="35"/>
  <c r="O258" i="35"/>
  <c r="O260" i="35"/>
  <c r="O262" i="35"/>
  <c r="O264" i="35"/>
  <c r="O266" i="35"/>
  <c r="O268" i="35"/>
  <c r="O270" i="35"/>
  <c r="O272" i="35"/>
  <c r="O274" i="35"/>
  <c r="O276" i="35"/>
  <c r="O278" i="35"/>
  <c r="O280" i="35"/>
  <c r="O282" i="35"/>
  <c r="O284" i="35"/>
  <c r="O286" i="35"/>
  <c r="O288" i="35"/>
  <c r="O290" i="35"/>
  <c r="O292" i="35"/>
  <c r="O294" i="35"/>
  <c r="O296" i="35"/>
  <c r="O298" i="35"/>
  <c r="O300" i="35"/>
  <c r="O302" i="35"/>
  <c r="O304" i="35"/>
  <c r="O306" i="35"/>
  <c r="O308" i="35"/>
  <c r="O310" i="35"/>
  <c r="O312" i="35"/>
  <c r="O314" i="35"/>
  <c r="O316" i="35"/>
  <c r="O318" i="35"/>
  <c r="O320" i="35"/>
  <c r="O322" i="35"/>
  <c r="O324" i="35"/>
  <c r="O326" i="35"/>
  <c r="O328" i="35"/>
  <c r="O330" i="35"/>
  <c r="O332" i="35"/>
  <c r="O334" i="35"/>
  <c r="O336" i="35"/>
  <c r="O338" i="35"/>
  <c r="O340" i="35"/>
  <c r="O342" i="35"/>
  <c r="O344" i="35"/>
  <c r="O346" i="35"/>
  <c r="O348" i="35"/>
  <c r="O350" i="35"/>
  <c r="O352" i="35"/>
  <c r="O354" i="35"/>
  <c r="O356" i="35"/>
  <c r="O358" i="35"/>
  <c r="O360" i="35"/>
  <c r="O362" i="35"/>
  <c r="O364" i="35"/>
  <c r="O366" i="35"/>
  <c r="O368" i="35"/>
  <c r="O370" i="35"/>
  <c r="O372" i="35"/>
  <c r="O374" i="35"/>
  <c r="O376" i="35"/>
  <c r="O378" i="35"/>
  <c r="O380" i="35"/>
  <c r="O382" i="35"/>
  <c r="O384" i="35"/>
  <c r="O386" i="35"/>
  <c r="O388" i="35"/>
  <c r="O390" i="35"/>
  <c r="O392" i="35"/>
  <c r="O394" i="35"/>
  <c r="O396" i="35"/>
  <c r="O398" i="35"/>
  <c r="O400" i="35"/>
  <c r="O402" i="35"/>
  <c r="O404" i="35"/>
  <c r="O406" i="35"/>
  <c r="O408" i="35"/>
  <c r="O410" i="35"/>
  <c r="O412" i="35"/>
  <c r="O414" i="35"/>
  <c r="O416" i="35"/>
  <c r="O418" i="35"/>
  <c r="O420" i="35"/>
  <c r="O422" i="35"/>
  <c r="O424" i="35"/>
  <c r="O426" i="35"/>
  <c r="O428" i="35"/>
  <c r="O430" i="35"/>
  <c r="O432" i="35"/>
  <c r="O434" i="35"/>
  <c r="O436" i="35"/>
  <c r="O438" i="35"/>
  <c r="O440" i="35"/>
  <c r="O442" i="35"/>
  <c r="O444" i="35"/>
  <c r="O446" i="35"/>
  <c r="O448" i="35"/>
  <c r="O450" i="35"/>
  <c r="O452" i="35"/>
  <c r="O454" i="35"/>
  <c r="O456" i="35"/>
  <c r="O458" i="35"/>
  <c r="O460" i="35"/>
  <c r="O462" i="35"/>
  <c r="O464" i="35"/>
  <c r="O466" i="35"/>
  <c r="O468" i="35"/>
  <c r="O470" i="35"/>
  <c r="O472" i="35"/>
  <c r="O474" i="35"/>
  <c r="O476" i="35"/>
  <c r="O478" i="35"/>
  <c r="O480" i="35"/>
  <c r="O482" i="35"/>
  <c r="O484" i="35"/>
  <c r="O486" i="35"/>
  <c r="O488" i="35"/>
  <c r="O490" i="35"/>
  <c r="O492" i="35"/>
  <c r="O494" i="35"/>
  <c r="O496" i="35"/>
  <c r="O498" i="35"/>
  <c r="O500" i="35"/>
  <c r="O502" i="35"/>
  <c r="O504" i="35"/>
  <c r="O506" i="35"/>
  <c r="O508" i="35"/>
  <c r="O510" i="35"/>
  <c r="O512" i="35"/>
  <c r="O514" i="35"/>
  <c r="O516" i="35"/>
  <c r="O518" i="35"/>
  <c r="O520" i="35"/>
  <c r="O522" i="35"/>
  <c r="O524" i="35"/>
  <c r="O526" i="35"/>
  <c r="O528" i="35"/>
  <c r="O530" i="35"/>
  <c r="O532" i="35"/>
  <c r="O534" i="35"/>
  <c r="O536" i="35"/>
  <c r="O538" i="35"/>
  <c r="O540" i="35"/>
  <c r="O542" i="35"/>
  <c r="O544" i="35"/>
  <c r="O546" i="35"/>
  <c r="O548" i="35"/>
  <c r="O550" i="35"/>
  <c r="O552" i="35"/>
  <c r="O554" i="35"/>
  <c r="O556" i="35"/>
  <c r="O558" i="35"/>
  <c r="O560" i="35"/>
  <c r="O562" i="35"/>
  <c r="O564" i="35"/>
  <c r="O566" i="35"/>
  <c r="O568" i="35"/>
  <c r="O570" i="35"/>
  <c r="O572" i="35"/>
  <c r="O574" i="35"/>
  <c r="O576" i="35"/>
  <c r="O578" i="35"/>
  <c r="O580" i="35"/>
  <c r="O582" i="35"/>
  <c r="O584" i="35"/>
  <c r="O586" i="35"/>
  <c r="O588" i="35"/>
  <c r="O590" i="35"/>
  <c r="O592" i="35"/>
  <c r="O594" i="35"/>
  <c r="O596" i="35"/>
  <c r="O598" i="35"/>
  <c r="O600" i="35"/>
  <c r="O602" i="35"/>
  <c r="O604" i="35"/>
  <c r="O606" i="35"/>
  <c r="O608" i="35"/>
  <c r="O610" i="35"/>
  <c r="O612" i="35"/>
  <c r="O614" i="35"/>
  <c r="O616" i="35"/>
  <c r="O618" i="35"/>
  <c r="O620" i="35"/>
  <c r="O622" i="35"/>
  <c r="O624" i="35"/>
  <c r="O626" i="35"/>
  <c r="O628" i="35"/>
  <c r="O630" i="35"/>
  <c r="O632" i="35"/>
  <c r="O634" i="35"/>
  <c r="O636" i="35"/>
  <c r="O638" i="35"/>
  <c r="O640" i="35"/>
  <c r="O642" i="35"/>
  <c r="O644" i="35"/>
  <c r="O646" i="35"/>
  <c r="O648" i="35"/>
  <c r="O650" i="35"/>
  <c r="O652" i="35"/>
  <c r="O654" i="35"/>
  <c r="O656" i="35"/>
  <c r="O658" i="35"/>
  <c r="O660" i="35"/>
  <c r="O662" i="35"/>
  <c r="O664" i="35"/>
  <c r="O666" i="35"/>
  <c r="O668" i="35"/>
  <c r="O670" i="35"/>
  <c r="O672" i="35"/>
  <c r="O674" i="35"/>
  <c r="O676" i="35"/>
  <c r="O678" i="35"/>
  <c r="O680" i="35"/>
  <c r="O682" i="35"/>
  <c r="O684" i="35"/>
  <c r="O686" i="35"/>
  <c r="O688" i="35"/>
  <c r="O690" i="35"/>
  <c r="O692" i="35"/>
  <c r="O694" i="35"/>
  <c r="O696" i="35"/>
  <c r="O698" i="35"/>
  <c r="O700" i="35"/>
  <c r="O702" i="35"/>
  <c r="O704" i="35"/>
  <c r="O706" i="35"/>
  <c r="O708" i="35"/>
  <c r="O710" i="35"/>
  <c r="O712" i="35"/>
  <c r="O714" i="35"/>
  <c r="O716" i="35"/>
  <c r="O718" i="35"/>
  <c r="O720" i="35"/>
  <c r="O722" i="35"/>
  <c r="O724" i="35"/>
  <c r="O726" i="35"/>
  <c r="O728" i="35"/>
  <c r="O730" i="35"/>
  <c r="O732" i="35"/>
  <c r="O734" i="35"/>
  <c r="O736" i="35"/>
  <c r="O738" i="35"/>
  <c r="O740" i="35"/>
  <c r="O742" i="35"/>
  <c r="O744" i="35"/>
  <c r="O746" i="35"/>
  <c r="O748" i="35"/>
  <c r="O750" i="35"/>
  <c r="O752" i="35"/>
  <c r="O754" i="35"/>
  <c r="O756" i="35"/>
  <c r="O758" i="35"/>
  <c r="O760" i="35"/>
  <c r="O762" i="35"/>
  <c r="O764" i="35"/>
  <c r="O766" i="35"/>
  <c r="O768" i="35"/>
  <c r="O770" i="35"/>
  <c r="O772" i="35"/>
  <c r="O774" i="35"/>
  <c r="O776" i="35"/>
  <c r="O778" i="35"/>
  <c r="O780" i="35"/>
  <c r="O782" i="35"/>
  <c r="O784" i="35"/>
  <c r="O786" i="35"/>
  <c r="O788" i="35"/>
  <c r="O790" i="35"/>
  <c r="O792" i="35"/>
  <c r="O794" i="35"/>
  <c r="O796" i="35"/>
  <c r="O798" i="35"/>
  <c r="O800" i="35"/>
  <c r="O802" i="35"/>
  <c r="U2" i="34"/>
  <c r="U3" i="34"/>
  <c r="U4" i="34"/>
  <c r="U5" i="34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U34" i="34"/>
  <c r="U35" i="34"/>
  <c r="U36" i="34"/>
  <c r="U37" i="34"/>
  <c r="U38" i="34"/>
  <c r="U39" i="34"/>
  <c r="U40" i="34"/>
  <c r="U41" i="34"/>
  <c r="U42" i="34"/>
  <c r="U43" i="34"/>
  <c r="U44" i="34"/>
  <c r="U45" i="34"/>
  <c r="U46" i="34"/>
  <c r="U47" i="34"/>
  <c r="U48" i="34"/>
  <c r="U49" i="34"/>
  <c r="U50" i="34"/>
  <c r="U51" i="34"/>
  <c r="U52" i="34"/>
  <c r="U53" i="34"/>
  <c r="U54" i="34"/>
  <c r="U55" i="34"/>
  <c r="U56" i="34"/>
  <c r="U57" i="34"/>
  <c r="U58" i="34"/>
  <c r="U59" i="34"/>
  <c r="U60" i="34"/>
  <c r="U61" i="34"/>
  <c r="U62" i="34"/>
  <c r="U63" i="34"/>
  <c r="U64" i="34"/>
  <c r="U65" i="34"/>
  <c r="U66" i="34"/>
  <c r="U67" i="34"/>
  <c r="U68" i="34"/>
  <c r="U69" i="34"/>
  <c r="U70" i="34"/>
  <c r="U71" i="34"/>
  <c r="U72" i="34"/>
  <c r="U73" i="34"/>
  <c r="U74" i="34"/>
  <c r="U75" i="34"/>
  <c r="U76" i="34"/>
  <c r="U77" i="34"/>
  <c r="U78" i="34"/>
  <c r="U79" i="34"/>
  <c r="U80" i="34"/>
  <c r="U81" i="34"/>
  <c r="U82" i="34"/>
  <c r="U83" i="34"/>
  <c r="U84" i="34"/>
  <c r="U85" i="34"/>
  <c r="U86" i="34"/>
  <c r="U87" i="34"/>
  <c r="U88" i="34"/>
  <c r="U89" i="34"/>
  <c r="U90" i="34"/>
  <c r="U91" i="34"/>
  <c r="U92" i="34"/>
  <c r="U93" i="34"/>
  <c r="U94" i="34"/>
  <c r="U95" i="34"/>
  <c r="U96" i="34"/>
  <c r="U97" i="34"/>
  <c r="U98" i="34"/>
  <c r="U99" i="34"/>
  <c r="U100" i="34"/>
  <c r="U101" i="34"/>
  <c r="U102" i="34"/>
  <c r="U103" i="34"/>
  <c r="U104" i="34"/>
  <c r="U105" i="34"/>
  <c r="U106" i="34"/>
  <c r="U107" i="34"/>
  <c r="U108" i="34"/>
  <c r="T2" i="34"/>
  <c r="T3" i="34"/>
  <c r="T4" i="34"/>
  <c r="T5" i="34"/>
  <c r="T6" i="34"/>
  <c r="T7" i="34"/>
  <c r="T8" i="34"/>
  <c r="T9" i="34"/>
  <c r="T10" i="34"/>
  <c r="T11" i="34"/>
  <c r="T12" i="34"/>
  <c r="T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T48" i="34"/>
  <c r="T49" i="34"/>
  <c r="T50" i="34"/>
  <c r="T51" i="34"/>
  <c r="T52" i="34"/>
  <c r="T53" i="34"/>
  <c r="T54" i="34"/>
  <c r="T55" i="34"/>
  <c r="T56" i="34"/>
  <c r="T57" i="34"/>
  <c r="T58" i="34"/>
  <c r="T59" i="34"/>
  <c r="T60" i="34"/>
  <c r="T61" i="34"/>
  <c r="T62" i="34"/>
  <c r="T63" i="34"/>
  <c r="T64" i="34"/>
  <c r="T65" i="34"/>
  <c r="T66" i="34"/>
  <c r="T67" i="34"/>
  <c r="T68" i="34"/>
  <c r="T69" i="34"/>
  <c r="T70" i="34"/>
  <c r="T71" i="34"/>
  <c r="T72" i="34"/>
  <c r="T73" i="34"/>
  <c r="T74" i="34"/>
  <c r="T75" i="34"/>
  <c r="T76" i="34"/>
  <c r="T77" i="34"/>
  <c r="T78" i="34"/>
  <c r="T79" i="34"/>
  <c r="T80" i="34"/>
  <c r="T81" i="34"/>
  <c r="T82" i="34"/>
  <c r="T83" i="34"/>
  <c r="T84" i="34"/>
  <c r="T85" i="34"/>
  <c r="T86" i="34"/>
  <c r="T87" i="34"/>
  <c r="T88" i="34"/>
  <c r="T89" i="34"/>
  <c r="T90" i="34"/>
  <c r="T91" i="34"/>
  <c r="T92" i="34"/>
  <c r="T93" i="34"/>
  <c r="T94" i="34"/>
  <c r="T95" i="34"/>
  <c r="T96" i="34"/>
  <c r="T97" i="34"/>
  <c r="T98" i="34"/>
  <c r="T99" i="34"/>
  <c r="T100" i="34"/>
  <c r="T101" i="34"/>
  <c r="T102" i="34"/>
  <c r="T103" i="34"/>
  <c r="T104" i="34"/>
  <c r="T105" i="34"/>
  <c r="T106" i="34"/>
  <c r="T107" i="34"/>
  <c r="T108" i="34"/>
  <c r="S2" i="34"/>
  <c r="S3" i="34"/>
  <c r="S4" i="34"/>
  <c r="S5" i="34"/>
  <c r="S6" i="34"/>
  <c r="S7" i="34"/>
  <c r="S8" i="34"/>
  <c r="S9" i="34"/>
  <c r="S10" i="34"/>
  <c r="S11" i="34"/>
  <c r="S12" i="34"/>
  <c r="S13" i="34"/>
  <c r="S14" i="34"/>
  <c r="S15" i="34"/>
  <c r="S16" i="34"/>
  <c r="S17" i="34"/>
  <c r="S18" i="34"/>
  <c r="S19" i="34"/>
  <c r="S20" i="34"/>
  <c r="S21" i="34"/>
  <c r="S22" i="34"/>
  <c r="S23" i="34"/>
  <c r="S24" i="34"/>
  <c r="S25" i="34"/>
  <c r="S26" i="34"/>
  <c r="S27" i="34"/>
  <c r="S28" i="34"/>
  <c r="S29" i="34"/>
  <c r="S30" i="34"/>
  <c r="S31" i="34"/>
  <c r="S32" i="34"/>
  <c r="S33" i="34"/>
  <c r="S34" i="34"/>
  <c r="S35" i="34"/>
  <c r="S36" i="34"/>
  <c r="S37" i="34"/>
  <c r="S38" i="34"/>
  <c r="S39" i="34"/>
  <c r="S40" i="34"/>
  <c r="S41" i="34"/>
  <c r="S42" i="34"/>
  <c r="S43" i="34"/>
  <c r="S44" i="34"/>
  <c r="S45" i="34"/>
  <c r="S46" i="34"/>
  <c r="S47" i="34"/>
  <c r="S48" i="34"/>
  <c r="S49" i="34"/>
  <c r="S50" i="34"/>
  <c r="S51" i="34"/>
  <c r="S52" i="34"/>
  <c r="S53" i="34"/>
  <c r="S54" i="34"/>
  <c r="S55" i="34"/>
  <c r="S56" i="34"/>
  <c r="S57" i="34"/>
  <c r="S58" i="34"/>
  <c r="S59" i="34"/>
  <c r="S60" i="34"/>
  <c r="S61" i="34"/>
  <c r="S62" i="34"/>
  <c r="S63" i="34"/>
  <c r="S64" i="34"/>
  <c r="S65" i="34"/>
  <c r="S66" i="34"/>
  <c r="S67" i="34"/>
  <c r="S68" i="34"/>
  <c r="S69" i="34"/>
  <c r="S70" i="34"/>
  <c r="S71" i="34"/>
  <c r="S72" i="34"/>
  <c r="S73" i="34"/>
  <c r="S74" i="34"/>
  <c r="S75" i="34"/>
  <c r="S76" i="34"/>
  <c r="S77" i="34"/>
  <c r="S78" i="34"/>
  <c r="S79" i="34"/>
  <c r="S80" i="34"/>
  <c r="S81" i="34"/>
  <c r="S82" i="34"/>
  <c r="S83" i="34"/>
  <c r="S84" i="34"/>
  <c r="S85" i="34"/>
  <c r="S86" i="34"/>
  <c r="S87" i="34"/>
  <c r="S88" i="34"/>
  <c r="S89" i="34"/>
  <c r="S90" i="34"/>
  <c r="S91" i="34"/>
  <c r="S92" i="34"/>
  <c r="S93" i="34"/>
  <c r="S94" i="34"/>
  <c r="S95" i="34"/>
  <c r="S96" i="34"/>
  <c r="S97" i="34"/>
  <c r="S98" i="34"/>
  <c r="S99" i="34"/>
  <c r="S100" i="34"/>
  <c r="S101" i="34"/>
  <c r="S102" i="34"/>
  <c r="S103" i="34"/>
  <c r="S104" i="34"/>
  <c r="S105" i="34"/>
  <c r="S106" i="34"/>
  <c r="S107" i="34"/>
  <c r="S108" i="34"/>
  <c r="R2" i="34"/>
  <c r="R3" i="34"/>
  <c r="R4" i="34"/>
  <c r="R5" i="34"/>
  <c r="R6" i="34"/>
  <c r="R7" i="34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R38" i="34"/>
  <c r="R39" i="34"/>
  <c r="R40" i="34"/>
  <c r="R41" i="34"/>
  <c r="R42" i="34"/>
  <c r="R43" i="34"/>
  <c r="R44" i="34"/>
  <c r="R45" i="34"/>
  <c r="R46" i="34"/>
  <c r="R47" i="34"/>
  <c r="R48" i="34"/>
  <c r="R49" i="34"/>
  <c r="R50" i="34"/>
  <c r="R51" i="34"/>
  <c r="R52" i="34"/>
  <c r="R53" i="34"/>
  <c r="R54" i="34"/>
  <c r="R55" i="34"/>
  <c r="R56" i="34"/>
  <c r="R57" i="34"/>
  <c r="R58" i="34"/>
  <c r="R59" i="34"/>
  <c r="R60" i="34"/>
  <c r="R61" i="34"/>
  <c r="R62" i="34"/>
  <c r="R63" i="34"/>
  <c r="R64" i="34"/>
  <c r="R65" i="34"/>
  <c r="R66" i="34"/>
  <c r="R67" i="34"/>
  <c r="R68" i="34"/>
  <c r="R69" i="34"/>
  <c r="R70" i="34"/>
  <c r="R71" i="34"/>
  <c r="R72" i="34"/>
  <c r="R73" i="34"/>
  <c r="R74" i="34"/>
  <c r="R75" i="34"/>
  <c r="R76" i="34"/>
  <c r="R77" i="34"/>
  <c r="R78" i="34"/>
  <c r="R79" i="34"/>
  <c r="R80" i="34"/>
  <c r="R81" i="34"/>
  <c r="R82" i="34"/>
  <c r="R83" i="34"/>
  <c r="R84" i="34"/>
  <c r="R85" i="34"/>
  <c r="R86" i="34"/>
  <c r="R87" i="34"/>
  <c r="R88" i="34"/>
  <c r="R89" i="34"/>
  <c r="R90" i="34"/>
  <c r="R91" i="34"/>
  <c r="R92" i="34"/>
  <c r="R93" i="34"/>
  <c r="R94" i="34"/>
  <c r="R95" i="34"/>
  <c r="R96" i="34"/>
  <c r="R97" i="34"/>
  <c r="R98" i="34"/>
  <c r="R99" i="34"/>
  <c r="R100" i="34"/>
  <c r="R101" i="34"/>
  <c r="R102" i="34"/>
  <c r="R103" i="34"/>
  <c r="R104" i="34"/>
  <c r="R105" i="34"/>
  <c r="R106" i="34"/>
  <c r="R107" i="34"/>
  <c r="R108" i="34"/>
  <c r="Q2" i="34"/>
  <c r="Q3" i="34"/>
  <c r="Q4" i="34"/>
  <c r="Q5" i="34"/>
  <c r="Q6" i="34"/>
  <c r="Q7" i="34"/>
  <c r="Q8" i="34"/>
  <c r="Q9" i="34"/>
  <c r="Q10" i="34"/>
  <c r="Q11" i="34"/>
  <c r="Q12" i="34"/>
  <c r="Q13" i="34"/>
  <c r="Q14" i="34"/>
  <c r="Q15" i="34"/>
  <c r="Q16" i="34"/>
  <c r="Q17" i="34"/>
  <c r="Q18" i="34"/>
  <c r="Q19" i="34"/>
  <c r="Q20" i="34"/>
  <c r="Q21" i="34"/>
  <c r="Q22" i="34"/>
  <c r="Q23" i="34"/>
  <c r="Q24" i="34"/>
  <c r="Q25" i="34"/>
  <c r="Q26" i="34"/>
  <c r="Q27" i="34"/>
  <c r="Q28" i="34"/>
  <c r="Q29" i="34"/>
  <c r="Q30" i="34"/>
  <c r="Q31" i="34"/>
  <c r="Q32" i="34"/>
  <c r="Q33" i="34"/>
  <c r="Q34" i="34"/>
  <c r="Q35" i="34"/>
  <c r="Q36" i="34"/>
  <c r="Q37" i="34"/>
  <c r="Q38" i="34"/>
  <c r="Q39" i="34"/>
  <c r="Q40" i="34"/>
  <c r="Q41" i="34"/>
  <c r="Q42" i="34"/>
  <c r="Q43" i="34"/>
  <c r="Q44" i="34"/>
  <c r="Q45" i="34"/>
  <c r="Q46" i="34"/>
  <c r="Q47" i="34"/>
  <c r="Q48" i="34"/>
  <c r="Q49" i="34"/>
  <c r="Q50" i="34"/>
  <c r="Q51" i="34"/>
  <c r="Q52" i="34"/>
  <c r="Q53" i="34"/>
  <c r="Q54" i="34"/>
  <c r="Q55" i="34"/>
  <c r="Q56" i="34"/>
  <c r="Q57" i="34"/>
  <c r="Q58" i="34"/>
  <c r="Q59" i="34"/>
  <c r="Q60" i="34"/>
  <c r="Q61" i="34"/>
  <c r="Q62" i="34"/>
  <c r="Q63" i="34"/>
  <c r="Q64" i="34"/>
  <c r="Q65" i="34"/>
  <c r="Q66" i="34"/>
  <c r="Q67" i="34"/>
  <c r="Q68" i="34"/>
  <c r="Q69" i="34"/>
  <c r="Q70" i="34"/>
  <c r="Q71" i="34"/>
  <c r="Q72" i="34"/>
  <c r="Q73" i="34"/>
  <c r="Q74" i="34"/>
  <c r="Q75" i="34"/>
  <c r="Q76" i="34"/>
  <c r="Q77" i="34"/>
  <c r="Q78" i="34"/>
  <c r="Q79" i="34"/>
  <c r="Q80" i="34"/>
  <c r="Q81" i="34"/>
  <c r="Q82" i="34"/>
  <c r="Q83" i="34"/>
  <c r="Q84" i="34"/>
  <c r="Q85" i="34"/>
  <c r="Q86" i="34"/>
  <c r="Q87" i="34"/>
  <c r="Q88" i="34"/>
  <c r="Q89" i="34"/>
  <c r="Q90" i="34"/>
  <c r="Q91" i="34"/>
  <c r="Q92" i="34"/>
  <c r="Q93" i="34"/>
  <c r="Q94" i="34"/>
  <c r="Q95" i="34"/>
  <c r="Q96" i="34"/>
  <c r="Q97" i="34"/>
  <c r="Q98" i="34"/>
  <c r="Q99" i="34"/>
  <c r="Q100" i="34"/>
  <c r="Q101" i="34"/>
  <c r="Q102" i="34"/>
  <c r="Q103" i="34"/>
  <c r="Q104" i="34"/>
  <c r="Q105" i="34"/>
  <c r="Q106" i="34"/>
  <c r="Q107" i="34"/>
  <c r="Q108" i="34"/>
  <c r="P2" i="34"/>
  <c r="P3" i="34"/>
  <c r="P4" i="34"/>
  <c r="P5" i="34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23" i="34"/>
  <c r="P24" i="34"/>
  <c r="P25" i="34"/>
  <c r="P26" i="34"/>
  <c r="P27" i="34"/>
  <c r="P28" i="34"/>
  <c r="P29" i="34"/>
  <c r="P30" i="34"/>
  <c r="P31" i="34"/>
  <c r="P32" i="34"/>
  <c r="P33" i="34"/>
  <c r="P34" i="34"/>
  <c r="P35" i="34"/>
  <c r="P36" i="34"/>
  <c r="P37" i="34"/>
  <c r="P38" i="34"/>
  <c r="P39" i="34"/>
  <c r="P40" i="34"/>
  <c r="P41" i="34"/>
  <c r="P42" i="34"/>
  <c r="P43" i="34"/>
  <c r="P44" i="34"/>
  <c r="P45" i="34"/>
  <c r="P46" i="34"/>
  <c r="P47" i="34"/>
  <c r="P48" i="34"/>
  <c r="P49" i="34"/>
  <c r="P50" i="34"/>
  <c r="P51" i="34"/>
  <c r="P52" i="34"/>
  <c r="P53" i="34"/>
  <c r="P54" i="34"/>
  <c r="P55" i="34"/>
  <c r="P56" i="34"/>
  <c r="P57" i="34"/>
  <c r="P58" i="34"/>
  <c r="P59" i="34"/>
  <c r="P60" i="34"/>
  <c r="P61" i="34"/>
  <c r="P62" i="34"/>
  <c r="P63" i="34"/>
  <c r="P64" i="34"/>
  <c r="P65" i="34"/>
  <c r="P66" i="34"/>
  <c r="P67" i="34"/>
  <c r="P68" i="34"/>
  <c r="P69" i="34"/>
  <c r="P70" i="34"/>
  <c r="P71" i="34"/>
  <c r="P72" i="34"/>
  <c r="P73" i="34"/>
  <c r="P74" i="34"/>
  <c r="P75" i="34"/>
  <c r="P76" i="34"/>
  <c r="P77" i="34"/>
  <c r="P78" i="34"/>
  <c r="P79" i="34"/>
  <c r="P80" i="34"/>
  <c r="P81" i="34"/>
  <c r="P82" i="34"/>
  <c r="P83" i="34"/>
  <c r="P84" i="34"/>
  <c r="P85" i="34"/>
  <c r="P86" i="34"/>
  <c r="P87" i="34"/>
  <c r="P88" i="34"/>
  <c r="P89" i="34"/>
  <c r="P90" i="34"/>
  <c r="P91" i="34"/>
  <c r="P92" i="34"/>
  <c r="P93" i="34"/>
  <c r="P94" i="34"/>
  <c r="P95" i="34"/>
  <c r="P96" i="34"/>
  <c r="P97" i="34"/>
  <c r="P98" i="34"/>
  <c r="P99" i="34"/>
  <c r="P100" i="34"/>
  <c r="P101" i="34"/>
  <c r="P102" i="34"/>
  <c r="P103" i="34"/>
  <c r="P104" i="34"/>
  <c r="P105" i="34"/>
  <c r="P106" i="34"/>
  <c r="P107" i="34"/>
  <c r="P108" i="34"/>
  <c r="O2" i="34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58" i="34"/>
  <c r="O59" i="34"/>
  <c r="O60" i="34"/>
  <c r="O61" i="34"/>
  <c r="O62" i="34"/>
  <c r="O63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86" i="34"/>
  <c r="O87" i="34"/>
  <c r="O88" i="34"/>
  <c r="O89" i="34"/>
  <c r="O90" i="34"/>
  <c r="O91" i="34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N2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B12" i="27" l="1"/>
  <c r="B6" i="27"/>
  <c r="K11" i="28"/>
  <c r="L11" i="28"/>
  <c r="M11" i="28"/>
  <c r="N11" i="28"/>
  <c r="O11" i="28"/>
  <c r="P11" i="28"/>
  <c r="C6" i="27"/>
  <c r="C12" i="27"/>
  <c r="C11" i="27"/>
  <c r="C10" i="27"/>
  <c r="C9" i="27"/>
  <c r="C8" i="27"/>
  <c r="C7" i="27"/>
  <c r="B11" i="27" l="1"/>
  <c r="B10" i="27"/>
  <c r="B9" i="27"/>
  <c r="B8" i="27"/>
  <c r="B7" i="27"/>
  <c r="C22" i="3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O8" i="28"/>
  <c r="N6" i="28"/>
  <c r="K4" i="28"/>
  <c r="C14" i="31"/>
  <c r="C11" i="31"/>
  <c r="C12" i="31"/>
  <c r="C9" i="31"/>
  <c r="C10" i="31"/>
  <c r="C7" i="31"/>
  <c r="C8" i="31"/>
  <c r="C6" i="31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K3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</calcChain>
</file>

<file path=xl/sharedStrings.xml><?xml version="1.0" encoding="utf-8"?>
<sst xmlns="http://schemas.openxmlformats.org/spreadsheetml/2006/main" count="26346" uniqueCount="2880">
  <si>
    <t>Job Number</t>
  </si>
  <si>
    <t>Account Number</t>
  </si>
  <si>
    <t>Project Description</t>
  </si>
  <si>
    <t>ST</t>
  </si>
  <si>
    <t>Receive Date</t>
  </si>
  <si>
    <t>Due Date</t>
  </si>
  <si>
    <t>HC Date</t>
  </si>
  <si>
    <t>TAT</t>
  </si>
  <si>
    <t># Spl</t>
  </si>
  <si>
    <t>Days Late</t>
  </si>
  <si>
    <t>CS</t>
  </si>
  <si>
    <t>STAT</t>
  </si>
  <si>
    <t>DEPT</t>
  </si>
  <si>
    <t>Comments/ETA</t>
  </si>
  <si>
    <t>GCVOA</t>
  </si>
  <si>
    <t>GCSEMI</t>
  </si>
  <si>
    <t>ORGPREP</t>
  </si>
  <si>
    <t>MSSEMI</t>
  </si>
  <si>
    <t>MSVOA</t>
  </si>
  <si>
    <t>METALS</t>
  </si>
  <si>
    <t>GENCHEM</t>
  </si>
  <si>
    <t>HG</t>
  </si>
  <si>
    <t>LA81922</t>
  </si>
  <si>
    <t>HALDAZP</t>
  </si>
  <si>
    <t>BHP Superior Soil Study Area</t>
  </si>
  <si>
    <t>AZ</t>
  </si>
  <si>
    <t>RH</t>
  </si>
  <si>
    <t>NEED</t>
  </si>
  <si>
    <t>SC</t>
  </si>
  <si>
    <t>LAB Data: MISC-SUB</t>
  </si>
  <si>
    <t>LA81923</t>
  </si>
  <si>
    <t>LA81924</t>
  </si>
  <si>
    <t>LA81964</t>
  </si>
  <si>
    <t>LA81965</t>
  </si>
  <si>
    <t>LA82025</t>
  </si>
  <si>
    <t>LA82027</t>
  </si>
  <si>
    <t>LA82028</t>
  </si>
  <si>
    <t>LA82029</t>
  </si>
  <si>
    <t>LA81842</t>
  </si>
  <si>
    <t>LA81918</t>
  </si>
  <si>
    <t>LA81962</t>
  </si>
  <si>
    <t>LA81963</t>
  </si>
  <si>
    <t>LA81960</t>
  </si>
  <si>
    <t>LA82030</t>
  </si>
  <si>
    <t>LA82031</t>
  </si>
  <si>
    <t>LA81841</t>
  </si>
  <si>
    <t>LA81849</t>
  </si>
  <si>
    <t>LA81851</t>
  </si>
  <si>
    <t>LA81852</t>
  </si>
  <si>
    <t>LA81919</t>
  </si>
  <si>
    <t>LA82026</t>
  </si>
  <si>
    <t>LA82139</t>
  </si>
  <si>
    <t>LA81850</t>
  </si>
  <si>
    <t>LB12366</t>
  </si>
  <si>
    <t>TGCTXH</t>
  </si>
  <si>
    <t>Kountze-VFD</t>
  </si>
  <si>
    <t>TX</t>
  </si>
  <si>
    <t>EB</t>
  </si>
  <si>
    <t>LAB Data: SFREEZEPT,SULFUR</t>
  </si>
  <si>
    <t>LB13136</t>
  </si>
  <si>
    <t>TLLSTXA</t>
  </si>
  <si>
    <t>EZ01 LR24, Kingsland Ranch Rd, Brookshire, TX</t>
  </si>
  <si>
    <t>LAB Data: ASBST</t>
  </si>
  <si>
    <t>LB13344X</t>
  </si>
  <si>
    <t>FORSATXF</t>
  </si>
  <si>
    <t>Soil Samples</t>
  </si>
  <si>
    <t>LAB Data: MEHLICH</t>
  </si>
  <si>
    <t>LB13433</t>
  </si>
  <si>
    <t>SWSTXH</t>
  </si>
  <si>
    <t>Southwaste-Walnut Bend Permit, 3737 Walnut Bend Lane, Houston, TX</t>
  </si>
  <si>
    <t>FD</t>
  </si>
  <si>
    <t>LAB Data: PHF</t>
  </si>
  <si>
    <t>LB13987X</t>
  </si>
  <si>
    <t>PAAPCALB</t>
  </si>
  <si>
    <t>Alameda &amp; Sepulveda Incident</t>
  </si>
  <si>
    <t>CA</t>
  </si>
  <si>
    <t>LB12630</t>
  </si>
  <si>
    <t>CITGLALC</t>
  </si>
  <si>
    <t>Station-K051 Citgo Petroleum</t>
  </si>
  <si>
    <t>LA</t>
  </si>
  <si>
    <t>SUB</t>
  </si>
  <si>
    <t>GN</t>
  </si>
  <si>
    <t>LAB Data: CN</t>
  </si>
  <si>
    <t>LB14531</t>
  </si>
  <si>
    <t>Southwaste/6407 Hurst Houston, TX</t>
  </si>
  <si>
    <t>LAB Data: AMN,PHF</t>
  </si>
  <si>
    <t>LB15285</t>
  </si>
  <si>
    <t>LEAAFLAG</t>
  </si>
  <si>
    <t>LDQ-089 Waguespack</t>
  </si>
  <si>
    <t>GC</t>
  </si>
  <si>
    <t>LAB Data: CREAC,H8151TCLP,P8081TCLP,SREAC</t>
  </si>
  <si>
    <t>LB15346</t>
  </si>
  <si>
    <t>EXXMLABR</t>
  </si>
  <si>
    <t>BRRF Waste</t>
  </si>
  <si>
    <t>JAB</t>
  </si>
  <si>
    <t>LAB Data: CORR,CREAC,IGN,SREAC</t>
  </si>
  <si>
    <t>LB15406X</t>
  </si>
  <si>
    <t>KINDMAZT</t>
  </si>
  <si>
    <t>L1008 Exposure Remediation</t>
  </si>
  <si>
    <t>LB15173</t>
  </si>
  <si>
    <t>ERMKSOV</t>
  </si>
  <si>
    <t>KCS-Artesia 001</t>
  </si>
  <si>
    <t>KS</t>
  </si>
  <si>
    <t>LB15301X</t>
  </si>
  <si>
    <t>ISPTCTX</t>
  </si>
  <si>
    <t>Wednesday Particle Size,TSS,</t>
  </si>
  <si>
    <t>LAB Data: SPARTSIZE</t>
  </si>
  <si>
    <t>LB15365X</t>
  </si>
  <si>
    <t>ESHTXL</t>
  </si>
  <si>
    <t>Citgo Clifton Ridge Highway 1133 Sulphur, LA</t>
  </si>
  <si>
    <t>SE</t>
  </si>
  <si>
    <t>MB</t>
  </si>
  <si>
    <t>LAB Data: ECOCCI</t>
  </si>
  <si>
    <t>LB15411X</t>
  </si>
  <si>
    <t>KMLAWM</t>
  </si>
  <si>
    <t>Line 1 Pipe Digs Coating, 200 Worthey Rd, West Monroe, LA</t>
  </si>
  <si>
    <t>LB15463X</t>
  </si>
  <si>
    <t>EPBRLABR</t>
  </si>
  <si>
    <t>Toxicity Effluent SWWTP</t>
  </si>
  <si>
    <t>LAB Data: SBIOMON7DC2S</t>
  </si>
  <si>
    <t>LB15464X</t>
  </si>
  <si>
    <t>Toxicity Effluent NWWTP</t>
  </si>
  <si>
    <t>LB15337</t>
  </si>
  <si>
    <t>CLNHTXDP</t>
  </si>
  <si>
    <t>Enterococcus</t>
  </si>
  <si>
    <t>LB15533</t>
  </si>
  <si>
    <t>BAKERTXP</t>
  </si>
  <si>
    <t>Baker Hughes-Odessa District</t>
  </si>
  <si>
    <t>SJ</t>
  </si>
  <si>
    <t>LAB Data: ALK</t>
  </si>
  <si>
    <t>LB15571</t>
  </si>
  <si>
    <t>TRCTXAU</t>
  </si>
  <si>
    <t>Baker Hughes Andrews Site</t>
  </si>
  <si>
    <t>AQR</t>
  </si>
  <si>
    <t>MS</t>
  </si>
  <si>
    <t>LAB Data: V8260BTX</t>
  </si>
  <si>
    <t>LB15562X</t>
  </si>
  <si>
    <t>LB15404</t>
  </si>
  <si>
    <t>ENLTXH</t>
  </si>
  <si>
    <t>Sludge Samples</t>
  </si>
  <si>
    <t>LAB Data: H8151TCLP,P8081TCLP</t>
  </si>
  <si>
    <t>LB15833X</t>
  </si>
  <si>
    <t>MS4 Outfall 001 Woman's Hospital annual</t>
  </si>
  <si>
    <t>LAB Data: S615STD</t>
  </si>
  <si>
    <t>LB15834X</t>
  </si>
  <si>
    <t>MS4 Outfall 004 Goodwood Semi annual</t>
  </si>
  <si>
    <t>LB15835X</t>
  </si>
  <si>
    <t>MS4 Outfall 002 Tom Drive Semi annual</t>
  </si>
  <si>
    <t>LB15836X</t>
  </si>
  <si>
    <t>MS4 Outfall 003 Sunbelt Semi annual</t>
  </si>
  <si>
    <t>LB15837X</t>
  </si>
  <si>
    <t>MS4 Outfall 005 Essen Overpass Semi annual</t>
  </si>
  <si>
    <t>LB15844</t>
  </si>
  <si>
    <t>WSPNYB</t>
  </si>
  <si>
    <t>United Cresoting-Conroe, TX</t>
  </si>
  <si>
    <t>LAB Data: CORR,CREAC,H8151TCLP,IGN,P8081TCLP,SREAC</t>
  </si>
  <si>
    <t>LB15818</t>
  </si>
  <si>
    <t>FPCLLABR</t>
  </si>
  <si>
    <t>Heavy Ends</t>
  </si>
  <si>
    <t>LAB Data: CHLIC9056</t>
  </si>
  <si>
    <t>LB15915</t>
  </si>
  <si>
    <t>EARSNDB</t>
  </si>
  <si>
    <t>Continental Incident #4967</t>
  </si>
  <si>
    <t>ND</t>
  </si>
  <si>
    <t>3*</t>
  </si>
  <si>
    <t>LAB Data: ALK,AMN</t>
  </si>
  <si>
    <t>LB16012</t>
  </si>
  <si>
    <t>East Baton Rouge Parish North Landfill # 02-4705</t>
  </si>
  <si>
    <t>DA72851</t>
  </si>
  <si>
    <t>ALMS</t>
  </si>
  <si>
    <t>CHEVRCOG: TASMCOA: Rupert G25-4,5</t>
  </si>
  <si>
    <t>CO</t>
  </si>
  <si>
    <t>CSA</t>
  </si>
  <si>
    <t>LAB Data: B8270LVIPAH915L</t>
  </si>
  <si>
    <t>LB16002X</t>
  </si>
  <si>
    <t>REPSLAW</t>
  </si>
  <si>
    <t>Injection Well #1 Monthly</t>
  </si>
  <si>
    <t>LAB Data: VISC</t>
  </si>
  <si>
    <t>LB16047</t>
  </si>
  <si>
    <t>KOPPPAP</t>
  </si>
  <si>
    <t>Florence Wastewater Quarterly</t>
  </si>
  <si>
    <t>LAB Data: AMS+PCP,AMS+PN,B625PAH</t>
  </si>
  <si>
    <t>LB16116</t>
  </si>
  <si>
    <t>RACETRAC</t>
  </si>
  <si>
    <t>ATCLABR: RaceTrac Houma, 429 Westside Blvd, Houma, LA</t>
  </si>
  <si>
    <t>LAB Data: AB8270STD,H8151STD,P8081PESTTCL</t>
  </si>
  <si>
    <t>LB16117X</t>
  </si>
  <si>
    <t>EPNG-Tucson, AZ</t>
  </si>
  <si>
    <t>DA72882</t>
  </si>
  <si>
    <t>LB15787</t>
  </si>
  <si>
    <t>LB16035</t>
  </si>
  <si>
    <t>CHEVTXPA</t>
  </si>
  <si>
    <t>SARA SAMPLE</t>
  </si>
  <si>
    <t>LAB Data: AB8270SL,AMN,VRSK175DGMEE</t>
  </si>
  <si>
    <t>LB15960</t>
  </si>
  <si>
    <t>CLNHLAC</t>
  </si>
  <si>
    <t>ESRLABR: Annual Tier 1 Sampling, Colfax, LA</t>
  </si>
  <si>
    <t>LAB Data: LC6850PERCHLT,LC8330EXP</t>
  </si>
  <si>
    <t>LB16057</t>
  </si>
  <si>
    <t>PANGLADS</t>
  </si>
  <si>
    <t>Mike Juneau (Denham); Denham Springs, LA</t>
  </si>
  <si>
    <t>LAB Data: NO32,TKN,TNIT</t>
  </si>
  <si>
    <t>LB15788</t>
  </si>
  <si>
    <t>LB15789</t>
  </si>
  <si>
    <t>HUDSOTXH</t>
  </si>
  <si>
    <t>101 Outfall</t>
  </si>
  <si>
    <t>LAB Data: EC</t>
  </si>
  <si>
    <t>LB15861</t>
  </si>
  <si>
    <t>Liquid</t>
  </si>
  <si>
    <t>LAB Data: H8151TCLP,P8081TCLP,P8082WASTEPCB</t>
  </si>
  <si>
    <t>LB15862</t>
  </si>
  <si>
    <t>LB15863</t>
  </si>
  <si>
    <t>LB15873</t>
  </si>
  <si>
    <t>Solid Samples</t>
  </si>
  <si>
    <t>LB15968</t>
  </si>
  <si>
    <t>Process WW</t>
  </si>
  <si>
    <t>LAB Data: AMN</t>
  </si>
  <si>
    <t>LB15985</t>
  </si>
  <si>
    <t>LB16011</t>
  </si>
  <si>
    <t>GSLABR</t>
  </si>
  <si>
    <t>Auto Zone</t>
  </si>
  <si>
    <t>LAB Data: DOF,NO32,PHF,TKN,TNIT</t>
  </si>
  <si>
    <t>LB16014</t>
  </si>
  <si>
    <t>MACT Slurry Resin Sampling(Dry Weight), Formosa Plastics, Baton Rouge, LA</t>
  </si>
  <si>
    <t>LAB Data: AB8270WASTESL,BMS+HQ,LC+ACHD,LC8315FORM</t>
  </si>
  <si>
    <t>LB16034</t>
  </si>
  <si>
    <t>LAB Data: AB8270SL</t>
  </si>
  <si>
    <t>LB16038</t>
  </si>
  <si>
    <t>FCSKCOCS</t>
  </si>
  <si>
    <t>Landfill 5, Outfall 6-Fort Carson, CO</t>
  </si>
  <si>
    <t>C0</t>
  </si>
  <si>
    <t>LAB Data: ALS</t>
  </si>
  <si>
    <t>LB16080</t>
  </si>
  <si>
    <t>FPCTXPC</t>
  </si>
  <si>
    <t>SPVC</t>
  </si>
  <si>
    <t>LAB Data: LC+ACHD,LC8315FORM</t>
  </si>
  <si>
    <t>LB16081</t>
  </si>
  <si>
    <t>PVC</t>
  </si>
  <si>
    <t>LAB Data: AB8270SL,BMS+HQ,LC+ACHD,LC8315FORM</t>
  </si>
  <si>
    <t>LB16082</t>
  </si>
  <si>
    <t>PURINTXR</t>
  </si>
  <si>
    <t>Irrigation Water</t>
  </si>
  <si>
    <t>LAB Data: AMN,TKN,TPO4</t>
  </si>
  <si>
    <t>LB16083X</t>
  </si>
  <si>
    <t>LB16115</t>
  </si>
  <si>
    <t>DOWLAP</t>
  </si>
  <si>
    <t>Coop MNA Plaquemine Aquifer</t>
  </si>
  <si>
    <t>LAB Data: V524SL</t>
  </si>
  <si>
    <t>LB16122</t>
  </si>
  <si>
    <t>RAINLAS</t>
  </si>
  <si>
    <t>Outfall 001 Monthly</t>
  </si>
  <si>
    <t>LB16142</t>
  </si>
  <si>
    <t>ALONTXBS</t>
  </si>
  <si>
    <t>TLAP Effluent Outfall 101</t>
  </si>
  <si>
    <t>LAB Data: AMN,CN,S,TKN</t>
  </si>
  <si>
    <t>LB16148</t>
  </si>
  <si>
    <t>AXILALC</t>
  </si>
  <si>
    <t>Sand Blast, Paint Yard</t>
  </si>
  <si>
    <t>SCH</t>
  </si>
  <si>
    <t>LAB Data: V8260STD</t>
  </si>
  <si>
    <t>LB16164</t>
  </si>
  <si>
    <t>AMECAZP</t>
  </si>
  <si>
    <t>CAVE CREEK LANDFILL - Carefree Highway, Cave Creek, AZ</t>
  </si>
  <si>
    <t>LAB Data: V8260SL3+</t>
  </si>
  <si>
    <t>LB16175</t>
  </si>
  <si>
    <t>MA</t>
  </si>
  <si>
    <t>LAB Data: ALK,AMN,SAR,SARCA,SARMG,SARNA</t>
  </si>
  <si>
    <t>DA72987</t>
  </si>
  <si>
    <t>MAMMCOW: Park and Jet Soil</t>
  </si>
  <si>
    <t>LAB Data: EAG,EAS,EBA,ECD,ECR,EHG,EPB,ESE</t>
  </si>
  <si>
    <t>LB15898</t>
  </si>
  <si>
    <t>RFTXF</t>
  </si>
  <si>
    <t>Waste Water Treatment Plant</t>
  </si>
  <si>
    <t>LAB Data: BOD,COL</t>
  </si>
  <si>
    <t>LB15900</t>
  </si>
  <si>
    <t>LDEQLAB</t>
  </si>
  <si>
    <t>(PAH)Al#243044/AQS#220790004/Alexandria/Pineville Air Site</t>
  </si>
  <si>
    <t>LAB Data: ABTO13SL</t>
  </si>
  <si>
    <t>LB15945</t>
  </si>
  <si>
    <t>PROWLAS</t>
  </si>
  <si>
    <t>LCLA 2200 Bayou D'inde Pass, Westlake, LA</t>
  </si>
  <si>
    <t>LB15945X</t>
  </si>
  <si>
    <t>LAB Data: BTX1005TPHR3-LA,BTX1006TPH</t>
  </si>
  <si>
    <t>LB16015</t>
  </si>
  <si>
    <t>SEMSLAM</t>
  </si>
  <si>
    <t>Ethyl SWMU 35</t>
  </si>
  <si>
    <t>LAB Data: B8270SIMPBET4</t>
  </si>
  <si>
    <t>LB16087</t>
  </si>
  <si>
    <t>Ethyl SWMU 34</t>
  </si>
  <si>
    <t>LB16092</t>
  </si>
  <si>
    <t>Ethyl SWMU 84</t>
  </si>
  <si>
    <t>LB16113</t>
  </si>
  <si>
    <t>Ethyl SWMU 70</t>
  </si>
  <si>
    <t>LB16151</t>
  </si>
  <si>
    <t>SLLAL</t>
  </si>
  <si>
    <t>Element Materials Technology, 2417 West Pinhook Road, Lafayette, LA</t>
  </si>
  <si>
    <t>LAB Data: VLAVPH</t>
  </si>
  <si>
    <t>LB16229</t>
  </si>
  <si>
    <t>Fulton,Al Semi-annual Stormwater</t>
  </si>
  <si>
    <t>AL</t>
  </si>
  <si>
    <t>LB16236</t>
  </si>
  <si>
    <t>Galesburg WW Semi Annual</t>
  </si>
  <si>
    <t>LAB Data: CN,NO32,TKN,TNIT,TPO4</t>
  </si>
  <si>
    <t>LB16269</t>
  </si>
  <si>
    <t>LB16271</t>
  </si>
  <si>
    <t>Coca Cola Bottling Company # 02-02759</t>
  </si>
  <si>
    <t>LB16272</t>
  </si>
  <si>
    <t>CPR-001B, Former Fetters Cleaners, 2301 Whitney Ave, Gretna, LA</t>
  </si>
  <si>
    <t>LB16433</t>
  </si>
  <si>
    <t>South WW Treatment Plant Compliance Testing</t>
  </si>
  <si>
    <t>LAB Data: BOD</t>
  </si>
  <si>
    <t>DA73008</t>
  </si>
  <si>
    <t>CHEVRCOG: TASMCOA:Bernhardt Amoco 11-19 Facility</t>
  </si>
  <si>
    <t>LAB Data: BLV8270SL</t>
  </si>
  <si>
    <t>DA73018</t>
  </si>
  <si>
    <t>CHEVRCOG: TASMCOA:Lucci St B01-69HNL</t>
  </si>
  <si>
    <t>LB15844X</t>
  </si>
  <si>
    <t>LAB Data: SB1613PCDDDF</t>
  </si>
  <si>
    <t>LB15966</t>
  </si>
  <si>
    <t>Wastewater</t>
  </si>
  <si>
    <t>LAB Data: AMN,CN</t>
  </si>
  <si>
    <t>LB16000</t>
  </si>
  <si>
    <t>LB16002</t>
  </si>
  <si>
    <t>LAB Data: IGN,TOX</t>
  </si>
  <si>
    <t>LB16110</t>
  </si>
  <si>
    <t>Ethyl SWMU 58</t>
  </si>
  <si>
    <t>LB16266</t>
  </si>
  <si>
    <t>OCCLAC</t>
  </si>
  <si>
    <t>Combined Discharge</t>
  </si>
  <si>
    <t>LAB Data: COD</t>
  </si>
  <si>
    <t>LB16302</t>
  </si>
  <si>
    <t>Guthrie Ky, Wastewater Semi-annual</t>
  </si>
  <si>
    <t>KY</t>
  </si>
  <si>
    <t>LAB Data: OG1664,TPO4</t>
  </si>
  <si>
    <t>LB16303</t>
  </si>
  <si>
    <t>Somerville TX,Wastewater Monthly</t>
  </si>
  <si>
    <t>LAB Data: BOD,COD,OG1664</t>
  </si>
  <si>
    <t>LB16318</t>
  </si>
  <si>
    <t>UNOXEff Week</t>
  </si>
  <si>
    <t>LB16320</t>
  </si>
  <si>
    <t>LAB Data: AB8270TCLP,AGMS,ASMS,BAMS,CDMS,CORR,CREAC,CRMS,IGN,NIMS,PBMS,SEMS,SREAC,V8260TCLP</t>
  </si>
  <si>
    <t>LB16330</t>
  </si>
  <si>
    <t>Outfall 003</t>
  </si>
  <si>
    <t>LAB Data: OG1664</t>
  </si>
  <si>
    <t>LB16457</t>
  </si>
  <si>
    <t>LAB Data: P8082PCB,PGC+1268</t>
  </si>
  <si>
    <t>LB16458</t>
  </si>
  <si>
    <t>KINDMAZP</t>
  </si>
  <si>
    <t>EPNG L1104</t>
  </si>
  <si>
    <t>LB16459</t>
  </si>
  <si>
    <t>EPNG-Line 2004</t>
  </si>
  <si>
    <t>DA72139R</t>
  </si>
  <si>
    <t>SESNDW: Keene FST</t>
  </si>
  <si>
    <t>LAB Data: PHTEMP</t>
  </si>
  <si>
    <t>FC25168</t>
  </si>
  <si>
    <t>ALSE</t>
  </si>
  <si>
    <t>MMMINI: 3M Aearo Technologies Wastewater Analysis; 7911 Zionsville Rd, Indianapo</t>
  </si>
  <si>
    <t>IN</t>
  </si>
  <si>
    <t>LAB Data: AMN,OG1664</t>
  </si>
  <si>
    <t>FC25178</t>
  </si>
  <si>
    <t>CLNHOKW: Lone Mountain Stormwater Discharge Quarterly</t>
  </si>
  <si>
    <t>OK</t>
  </si>
  <si>
    <t>FC25205</t>
  </si>
  <si>
    <t>ARCCAE: Contract W9123823C0031, PFAS Baseline Sampling - Sierra Army Depot, Herl</t>
  </si>
  <si>
    <t>LAB Data: AEC,CECNA</t>
  </si>
  <si>
    <t>LB15899</t>
  </si>
  <si>
    <t>LB15939</t>
  </si>
  <si>
    <t>LB16017</t>
  </si>
  <si>
    <t>ASWTXHO</t>
  </si>
  <si>
    <t>Monthly</t>
  </si>
  <si>
    <t>LB16067</t>
  </si>
  <si>
    <t>LAB Data: SO4IC9056</t>
  </si>
  <si>
    <t>LB16068</t>
  </si>
  <si>
    <t>LACC 2200 Bayou D'inde Pass, Westlake, LA</t>
  </si>
  <si>
    <t>LB16088</t>
  </si>
  <si>
    <t>TERRLAB</t>
  </si>
  <si>
    <t>Gulf Coast Hydrostatic</t>
  </si>
  <si>
    <t>LB16091</t>
  </si>
  <si>
    <t>LAB Data: AB8270RECAP,BLAEPH,OG1664</t>
  </si>
  <si>
    <t>LB16143</t>
  </si>
  <si>
    <t>CHARTIS</t>
  </si>
  <si>
    <t>AGMTXHO:Weingarten-Town Country, Midwest City, OK</t>
  </si>
  <si>
    <t>LAB Data: VRSK175CO2,VRSK175DGMEE</t>
  </si>
  <si>
    <t>LB16156</t>
  </si>
  <si>
    <t>LIONLAG</t>
  </si>
  <si>
    <t>Outfall 001</t>
  </si>
  <si>
    <t>LB16205</t>
  </si>
  <si>
    <t>AXILAP</t>
  </si>
  <si>
    <t>Waste Characterization</t>
  </si>
  <si>
    <t>LB16217X</t>
  </si>
  <si>
    <t>STANAKA</t>
  </si>
  <si>
    <t>Chevron EMC</t>
  </si>
  <si>
    <t>AK</t>
  </si>
  <si>
    <t>LAB Data: B102AKDRO,B8270LVIPAH,BGC+AKRRO,V101AKGRO,V8260BTX,V8260SIM123TCP,VMS+124TMB,VMS+135TMB,VMS+C12DCE,VMS+CHLFRM,VMS+EDB,VMS+PCE,VMS+TCE,VMS+VC</t>
  </si>
  <si>
    <t>LB16299</t>
  </si>
  <si>
    <t>ETHNJNB</t>
  </si>
  <si>
    <t>Ethicon, San Angelo, TX</t>
  </si>
  <si>
    <t>LB16300</t>
  </si>
  <si>
    <t>ATCTXFB: Race Trac-Queens City, TX</t>
  </si>
  <si>
    <t>LB16304</t>
  </si>
  <si>
    <t>PACELASR</t>
  </si>
  <si>
    <t>Quarterly South Lagoon Sample</t>
  </si>
  <si>
    <t>LAB Data: LC8315FORM</t>
  </si>
  <si>
    <t>LB16334</t>
  </si>
  <si>
    <t>EXXMPTXH</t>
  </si>
  <si>
    <t>South Terminal</t>
  </si>
  <si>
    <t>LAB Data: V624BENZ,V624TOTBTX</t>
  </si>
  <si>
    <t>LB16378</t>
  </si>
  <si>
    <t>WCLA Special</t>
  </si>
  <si>
    <t>LAB Data: S</t>
  </si>
  <si>
    <t>LB16379</t>
  </si>
  <si>
    <t>LB16380</t>
  </si>
  <si>
    <t>1*</t>
  </si>
  <si>
    <t>LB16381</t>
  </si>
  <si>
    <t>North WW Treatment Plant Compliance testing</t>
  </si>
  <si>
    <t>LB16382</t>
  </si>
  <si>
    <t>PPMLABR</t>
  </si>
  <si>
    <t>Prairie Land No.1, Corbina Rd, Lake Charles, LA</t>
  </si>
  <si>
    <t>LAB Data: TOCSM5310</t>
  </si>
  <si>
    <t>LB16383</t>
  </si>
  <si>
    <t>MS4 TMDL Watershed B</t>
  </si>
  <si>
    <t>LAB Data: COD,NO32,P608PCB,TKN</t>
  </si>
  <si>
    <t>LB16390</t>
  </si>
  <si>
    <t>ENTETXMB</t>
  </si>
  <si>
    <t>EPC/CIWA</t>
  </si>
  <si>
    <t>LB16396</t>
  </si>
  <si>
    <t>LAB Data: BROIC9056,CHLIC9056,SAR,SARCA,SARMG,SARNA,SCON</t>
  </si>
  <si>
    <t>LB16398</t>
  </si>
  <si>
    <t>LAB Data: BROIC300,CHLIC300,SO4IC300,V8260BENZ</t>
  </si>
  <si>
    <t>LB16418</t>
  </si>
  <si>
    <t>TRCTXH</t>
  </si>
  <si>
    <t>Enbridge Grand Chenier</t>
  </si>
  <si>
    <t>LAB Data: V8260TCLP</t>
  </si>
  <si>
    <t>LB16524</t>
  </si>
  <si>
    <t>WRGRLALC</t>
  </si>
  <si>
    <t>Clarifier Unit TSS</t>
  </si>
  <si>
    <t>LAB Data: TSS</t>
  </si>
  <si>
    <t>DA72878</t>
  </si>
  <si>
    <t>USMTCOD: WWTP:O&amp;G &amp; Total Petroleum Hydrocarbons</t>
  </si>
  <si>
    <t>LAB Data: OG1664,PHC1664</t>
  </si>
  <si>
    <t>FC25401</t>
  </si>
  <si>
    <t>GSYNNCC: Phillip Services; 2324 Vernsdale Rd, Rock Hill, SC</t>
  </si>
  <si>
    <t>LAB Data: TOCSW846</t>
  </si>
  <si>
    <t>LB12659R</t>
  </si>
  <si>
    <t>ATCTXSA: RaceTrac Fischer Road</t>
  </si>
  <si>
    <t>7*</t>
  </si>
  <si>
    <t>LAB Data: EAG,EAS,EBA,EBE,ECD,ECR,EHG,ENI,EPB,ESE,EZN</t>
  </si>
  <si>
    <t>LB15368</t>
  </si>
  <si>
    <t>LAPLAW</t>
  </si>
  <si>
    <t>Oil Tote #1</t>
  </si>
  <si>
    <t>LAB Data: CHLIC9056,FIC9056</t>
  </si>
  <si>
    <t>LB15940</t>
  </si>
  <si>
    <t>LB16130</t>
  </si>
  <si>
    <t>LAB Data: TKN</t>
  </si>
  <si>
    <t>LB16131</t>
  </si>
  <si>
    <t>LB16132</t>
  </si>
  <si>
    <t>LB16168</t>
  </si>
  <si>
    <t>VALETXTC</t>
  </si>
  <si>
    <t>SWS Samples</t>
  </si>
  <si>
    <t>LAB Data: V8260BENZ</t>
  </si>
  <si>
    <t>LB16196</t>
  </si>
  <si>
    <t>Well Water</t>
  </si>
  <si>
    <t>LAB Data: VRSK175CH4</t>
  </si>
  <si>
    <t>LB16212</t>
  </si>
  <si>
    <t>PROVLABR</t>
  </si>
  <si>
    <t>Impala Burnside</t>
  </si>
  <si>
    <t>LAB Data: OG1664,PHF</t>
  </si>
  <si>
    <t>LB16263</t>
  </si>
  <si>
    <t>Quarterly EDC Heavies Analysis</t>
  </si>
  <si>
    <t>REDO</t>
  </si>
  <si>
    <t>LAB Data: AB8270WASTESL,CHLIC9056,IGN,V8260TCL,VMS+1B2CE</t>
  </si>
  <si>
    <t>LB16263X</t>
  </si>
  <si>
    <t>LAB Data: ASH,BTU</t>
  </si>
  <si>
    <t>LB16335</t>
  </si>
  <si>
    <t>TOTALTXH</t>
  </si>
  <si>
    <t>Outfall 002 Ditch</t>
  </si>
  <si>
    <t>LB16336</t>
  </si>
  <si>
    <t>LB16337</t>
  </si>
  <si>
    <t>Outfall 001 24hr Composite</t>
  </si>
  <si>
    <t>2*</t>
  </si>
  <si>
    <t>LB16344</t>
  </si>
  <si>
    <t>LAB Data: BOD,TS,TVS</t>
  </si>
  <si>
    <t>LB16345</t>
  </si>
  <si>
    <t>LB16356</t>
  </si>
  <si>
    <t>Semiannual Waste Water</t>
  </si>
  <si>
    <t>LAB Data: LC1667FORM</t>
  </si>
  <si>
    <t>LB16358X</t>
  </si>
  <si>
    <t>TLRTXR</t>
  </si>
  <si>
    <t>TPDES Permit Table 1</t>
  </si>
  <si>
    <t>LAB Data: ALK,AMN,TKN,TON</t>
  </si>
  <si>
    <t>LB16359</t>
  </si>
  <si>
    <t>Run B</t>
  </si>
  <si>
    <t>LB16361</t>
  </si>
  <si>
    <t>WQ Run A</t>
  </si>
  <si>
    <t>LB16371</t>
  </si>
  <si>
    <t>TROYTXH</t>
  </si>
  <si>
    <t>Williams Station 65</t>
  </si>
  <si>
    <t>LAB Data: AB8270TCLP,CORR,CREAC,IGN,P8082PCB,SREAC,V8260TCLP</t>
  </si>
  <si>
    <t>LB16372</t>
  </si>
  <si>
    <t>Effluent Discharge</t>
  </si>
  <si>
    <t>LAB Data: CHLIC300,OG1664,SO4IC300</t>
  </si>
  <si>
    <t>LB16374</t>
  </si>
  <si>
    <t>FSPLAS</t>
  </si>
  <si>
    <t>Effluent Discharge 001</t>
  </si>
  <si>
    <t>LB16416</t>
  </si>
  <si>
    <t>AWT MWF</t>
  </si>
  <si>
    <t>LB16419</t>
  </si>
  <si>
    <t>WCLA LPDES</t>
  </si>
  <si>
    <t>LB16420</t>
  </si>
  <si>
    <t>LB16421</t>
  </si>
  <si>
    <t>LB16422</t>
  </si>
  <si>
    <t>LB16457X</t>
  </si>
  <si>
    <t>LB16458X</t>
  </si>
  <si>
    <t>LB16459X</t>
  </si>
  <si>
    <t>LB16480</t>
  </si>
  <si>
    <t>Illegal Dumping (Sewer) Investigations</t>
  </si>
  <si>
    <t>LAB Data: AB625SL</t>
  </si>
  <si>
    <t>LB15964</t>
  </si>
  <si>
    <t>LB15991</t>
  </si>
  <si>
    <t>GESTXH</t>
  </si>
  <si>
    <t>Sunoco-Cals 38, 1733 Pulliam Street, San Angelo, TX-DUNS 0463-7245</t>
  </si>
  <si>
    <t>LAB Data: B8270PAH</t>
  </si>
  <si>
    <t>LB16216</t>
  </si>
  <si>
    <t>LAB Data: AMN,D8015IPA,DGC+METH</t>
  </si>
  <si>
    <t>LB16218</t>
  </si>
  <si>
    <t>Tuesday Samples</t>
  </si>
  <si>
    <t>LB16220</t>
  </si>
  <si>
    <t>ALTCOTXC</t>
  </si>
  <si>
    <t>Stormwater Outfalls</t>
  </si>
  <si>
    <t>LB16224</t>
  </si>
  <si>
    <t>BVETXR</t>
  </si>
  <si>
    <t>TPDES 04258</t>
  </si>
  <si>
    <t>LAB Data: OG1664,PHF,TRCF</t>
  </si>
  <si>
    <t>LB16228</t>
  </si>
  <si>
    <t>Sunoco Snax Max 15 100 E Hwy 21, Caldwell, TX  DUNS20250001</t>
  </si>
  <si>
    <t>LAB Data: BTX1005TPHR3</t>
  </si>
  <si>
    <t>LB16230X</t>
  </si>
  <si>
    <t>CLNHOKW</t>
  </si>
  <si>
    <t>Lone Mountain Land Application Sample</t>
  </si>
  <si>
    <t>LB16230</t>
  </si>
  <si>
    <t>LAB Data: COD,TKN</t>
  </si>
  <si>
    <t>LB16232</t>
  </si>
  <si>
    <t>LAB Data: V8260BTXM</t>
  </si>
  <si>
    <t>LB16233</t>
  </si>
  <si>
    <t>Sunoco - Sammy's Food Mart, Bryan, TX-DUNS 20240002</t>
  </si>
  <si>
    <t>LB16239</t>
  </si>
  <si>
    <t>SKSLAP</t>
  </si>
  <si>
    <t>Bayou Gas Odorants</t>
  </si>
  <si>
    <t>LAB Data: AB8270TCLP,CORR,CREAC,IGN,SREAC</t>
  </si>
  <si>
    <t>LB16258</t>
  </si>
  <si>
    <t>LPDES Quarterly Samples</t>
  </si>
  <si>
    <t>LAB Data: B8270BANTH,BMS+BAPYRN</t>
  </si>
  <si>
    <t>LB16259</t>
  </si>
  <si>
    <t>CRALALC</t>
  </si>
  <si>
    <t>21265DM(085716);Equistar/Oily Water Sewer Lake Charles La</t>
  </si>
  <si>
    <t>LAB Data: V8260BTXN,VMS+STYR</t>
  </si>
  <si>
    <t>LB16278</t>
  </si>
  <si>
    <t>Downstream Environmental, 3737 Walnut Bend Lane, Houston, TX</t>
  </si>
  <si>
    <t>LB16294</t>
  </si>
  <si>
    <t>LAB Data: AMN,CBOD5</t>
  </si>
  <si>
    <t>LB16295</t>
  </si>
  <si>
    <t>LB16296</t>
  </si>
  <si>
    <t>LAB Data: B8270SIMPAH,V8260BTX,V8260SIM,VMS+124TMB,VMS+135TMB,VMS+EDC</t>
  </si>
  <si>
    <t>LB16296X</t>
  </si>
  <si>
    <t>LAB Data: B102AKDRO,V101AKGRO</t>
  </si>
  <si>
    <t>LB16297</t>
  </si>
  <si>
    <t>Sunoco - Stripes 2483 2000 S College Ave, Bryan, TX-DUNS 06640478</t>
  </si>
  <si>
    <t>LAB Data: B8270LVIPAH,BTX1005TPHR3</t>
  </si>
  <si>
    <t>LB16309</t>
  </si>
  <si>
    <t>LB16312</t>
  </si>
  <si>
    <t>APPJLAE</t>
  </si>
  <si>
    <t>Acadia Parish Landfill-Groundwater Wells</t>
  </si>
  <si>
    <t>LAB Data: AB8270SL,ALS,CHLIC9056,CN,H8151AP2,NO3OIC9056,P8081PESTPPL,P8082PCBAO,S,SO4IC9056</t>
  </si>
  <si>
    <t>LB16313</t>
  </si>
  <si>
    <t>LAB Data: CHLIC9056,NO3OIC9056,SO4IC9056</t>
  </si>
  <si>
    <t>LB16314</t>
  </si>
  <si>
    <t>BWON</t>
  </si>
  <si>
    <t>LB16321</t>
  </si>
  <si>
    <t>LB16323</t>
  </si>
  <si>
    <t>Deep Wells</t>
  </si>
  <si>
    <t>LAB Data: ALK,BIC,CHLIC300,SO4IC300</t>
  </si>
  <si>
    <t>LB16327</t>
  </si>
  <si>
    <t>MACT Wastewater Stripper Effluent, Formosa Plastics, Baton Rouge, LA</t>
  </si>
  <si>
    <t>LAB Data: AB8270SL,BMS+HQ,D8015EGLY,D8015METH,LC+ACHD,LC8315FORM,V8260SL</t>
  </si>
  <si>
    <t>LB16328</t>
  </si>
  <si>
    <t>BCOMIM</t>
  </si>
  <si>
    <t>HON-Olin</t>
  </si>
  <si>
    <t>LAB Data: B8270SL,LC+ACHD,LC8315FORM,V8260SL2,VMS+UNPR</t>
  </si>
  <si>
    <t>LB16332</t>
  </si>
  <si>
    <t>LAB Data: AL,COD,CU,FE,OG1664,PB,ZN</t>
  </si>
  <si>
    <t>LB16333X</t>
  </si>
  <si>
    <t>LB16339</t>
  </si>
  <si>
    <t>LPMTXHO</t>
  </si>
  <si>
    <t>Stormwater</t>
  </si>
  <si>
    <t>LB16346</t>
  </si>
  <si>
    <t>LB16347</t>
  </si>
  <si>
    <t>LB16353</t>
  </si>
  <si>
    <t>TRANSCAN</t>
  </si>
  <si>
    <t>ANR PIPELINE: Drum Log - ANR 712</t>
  </si>
  <si>
    <t>LAB Data: P8082PCB</t>
  </si>
  <si>
    <t>LB16354</t>
  </si>
  <si>
    <t>EALABR</t>
  </si>
  <si>
    <t>Ryder No.341-Scott, LA</t>
  </si>
  <si>
    <t>LAB Data: COD,OG1664</t>
  </si>
  <si>
    <t>LB16362X</t>
  </si>
  <si>
    <t>LAB Data: B102AKDRO,BGC+AKRRO</t>
  </si>
  <si>
    <t>LB16362</t>
  </si>
  <si>
    <t>LAB Data: V8260BTX,VMS+124TMB,VMS+135TMB,VMS+EDC</t>
  </si>
  <si>
    <t>LB16367</t>
  </si>
  <si>
    <t>VENTGLAC</t>
  </si>
  <si>
    <t>Slop Water</t>
  </si>
  <si>
    <t>LAB Data: AB8270TCLP,COD,IGN,V624TCL,V8260TCLP</t>
  </si>
  <si>
    <t>LB16370</t>
  </si>
  <si>
    <t>NOVTXH</t>
  </si>
  <si>
    <t>Bammel Rigs, 5100 N. Sam Houston Pkwy West, Houston, TX</t>
  </si>
  <si>
    <t>LAB Data: AG,AS,BA,CD,CR,CU,HG,MN,NI,PB,SE,ZN</t>
  </si>
  <si>
    <t>LB16373</t>
  </si>
  <si>
    <t>TGCLAL</t>
  </si>
  <si>
    <t>LB16375</t>
  </si>
  <si>
    <t>Amine Tank</t>
  </si>
  <si>
    <t>LAB Data: V624TCL</t>
  </si>
  <si>
    <t>LB16384</t>
  </si>
  <si>
    <t>UNIVAR</t>
  </si>
  <si>
    <t>EHS-SUPPORT: Univar Grand Prairie</t>
  </si>
  <si>
    <t>LAB Data: V8260STD,VRSK175DGMEE</t>
  </si>
  <si>
    <t>LB16385</t>
  </si>
  <si>
    <t>LB16386</t>
  </si>
  <si>
    <t>LB16397</t>
  </si>
  <si>
    <t>LB16423</t>
  </si>
  <si>
    <t>SGSMNCW</t>
  </si>
  <si>
    <t>Oil and Grease</t>
  </si>
  <si>
    <t>NA</t>
  </si>
  <si>
    <t>LB16432</t>
  </si>
  <si>
    <t>LB16434</t>
  </si>
  <si>
    <t>BWON BRCP</t>
  </si>
  <si>
    <t>LB16436</t>
  </si>
  <si>
    <t>HEN-027B Gentilly Shell</t>
  </si>
  <si>
    <t>LAB Data: V8015GRO,V8260BTXM</t>
  </si>
  <si>
    <t>LB16438</t>
  </si>
  <si>
    <t>LAB Data: OG1664,TOCSM5310</t>
  </si>
  <si>
    <t>LB16439</t>
  </si>
  <si>
    <t>LB16440</t>
  </si>
  <si>
    <t>LB16441</t>
  </si>
  <si>
    <t>LB16442</t>
  </si>
  <si>
    <t>LB16443</t>
  </si>
  <si>
    <t>LB16444</t>
  </si>
  <si>
    <t>LB16445</t>
  </si>
  <si>
    <t>LAB Data: SULFMB</t>
  </si>
  <si>
    <t>LB16454</t>
  </si>
  <si>
    <t>WSPTXH</t>
  </si>
  <si>
    <t>Enterprise Indian Springs Gas Plant</t>
  </si>
  <si>
    <t>LAB Data: CHLIC300,OG1664</t>
  </si>
  <si>
    <t>LB16475</t>
  </si>
  <si>
    <t>North WW Treatment Plant Quarterly Testing</t>
  </si>
  <si>
    <t>LAB Data: NO32,TKN,TNIT,TPO4</t>
  </si>
  <si>
    <t>LB16476</t>
  </si>
  <si>
    <t>South WW Treatment Plant Quarterly Testing</t>
  </si>
  <si>
    <t>LB16477</t>
  </si>
  <si>
    <t>OUTFALL 001</t>
  </si>
  <si>
    <t>LAB Data: BOD,CUMS</t>
  </si>
  <si>
    <t>LB16478</t>
  </si>
  <si>
    <t>LB16479</t>
  </si>
  <si>
    <t>LB16481</t>
  </si>
  <si>
    <t>LB16482</t>
  </si>
  <si>
    <t>LB16483</t>
  </si>
  <si>
    <t>LB16484</t>
  </si>
  <si>
    <t>LB16485</t>
  </si>
  <si>
    <t>LB16486</t>
  </si>
  <si>
    <t>Home Oil Company-Crossroads Grocery, 20190 Plank Road @ Hwy 64, Zachery, LA</t>
  </si>
  <si>
    <t>LAB Data: PB,PHF,TOCSM5310,V8260BTX</t>
  </si>
  <si>
    <t>LB16498</t>
  </si>
  <si>
    <t>LB16499</t>
  </si>
  <si>
    <t>LB16500</t>
  </si>
  <si>
    <t>LB16501</t>
  </si>
  <si>
    <t>LB16502</t>
  </si>
  <si>
    <t>LB15941</t>
  </si>
  <si>
    <t>LB16107R</t>
  </si>
  <si>
    <t>CKALABR</t>
  </si>
  <si>
    <t>Silver Linings Church Funeral Services</t>
  </si>
  <si>
    <t>LB16165</t>
  </si>
  <si>
    <t>LB16171</t>
  </si>
  <si>
    <t>Ballast Water</t>
  </si>
  <si>
    <t>LB16173</t>
  </si>
  <si>
    <t>LB16187</t>
  </si>
  <si>
    <t>INDOLAW</t>
  </si>
  <si>
    <t>Outfall 002-Westlake, LA</t>
  </si>
  <si>
    <t>LB16208</t>
  </si>
  <si>
    <t>Exxon Mobil Sabre Pile</t>
  </si>
  <si>
    <t>LAB Data: V8015GRO</t>
  </si>
  <si>
    <t>LB16210</t>
  </si>
  <si>
    <t>EGC System Scrubber Washwater</t>
  </si>
  <si>
    <t>LAB Data: B8015DROORO,B8270PAH</t>
  </si>
  <si>
    <t>LB16211</t>
  </si>
  <si>
    <t>PPMLABR: Lion Copolymer</t>
  </si>
  <si>
    <t>LAB Data: B8270SL,P8081DIELDRN,P8081PESTSL,P8081PESTSL2</t>
  </si>
  <si>
    <t>LB16387</t>
  </si>
  <si>
    <t>Sunoco, Timewise 2101, 1600 W Church St, Livingston, TX - DUNS 2023-0005</t>
  </si>
  <si>
    <t>LAB Data: BTX1005TPHR3,D8015ETHL,V8260BTXM</t>
  </si>
  <si>
    <t>LB16388</t>
  </si>
  <si>
    <t>North Houston Terminal</t>
  </si>
  <si>
    <t>LAB Data: BTX1005TPHR3,V624BENZ,V624TOTBTX</t>
  </si>
  <si>
    <t>LB16389</t>
  </si>
  <si>
    <t>DBWTXL</t>
  </si>
  <si>
    <t>Foremark001</t>
  </si>
  <si>
    <t>LAB Data: CN,COD,OG1664</t>
  </si>
  <si>
    <t>LB16391</t>
  </si>
  <si>
    <t>Humble Elementary School-Humble,TX</t>
  </si>
  <si>
    <t>LAB Data: BOD,OG1664</t>
  </si>
  <si>
    <t>LB16392</t>
  </si>
  <si>
    <t>Ross Sterling Middle School-Humble,TX</t>
  </si>
  <si>
    <t>LB16393</t>
  </si>
  <si>
    <t>LB16399</t>
  </si>
  <si>
    <t>Grant Prideco Navasota, 9475 FM 1227, Navasota, TX</t>
  </si>
  <si>
    <t>LAB Data: NO32</t>
  </si>
  <si>
    <t>LB16417</t>
  </si>
  <si>
    <t>MARTLALC</t>
  </si>
  <si>
    <t>Hess Stampede TLP - Profile Renewal Analysis</t>
  </si>
  <si>
    <t>LAB Data: AB8270TCLP,EAG,EAS,EBA,ECD,ECR,EHG,EPB,ESE,IGN1030,V8260TCLP</t>
  </si>
  <si>
    <t>LB16464</t>
  </si>
  <si>
    <t>Outfall 001 Weekly Ammonia &amp; TSS</t>
  </si>
  <si>
    <t>LAB Data: AMN,TSS</t>
  </si>
  <si>
    <t>LB16468</t>
  </si>
  <si>
    <t>SASOLLAL</t>
  </si>
  <si>
    <t>NPDES BOD, TSS &amp; COD</t>
  </si>
  <si>
    <t>LAB Data: BOD,COD</t>
  </si>
  <si>
    <t>LB16469</t>
  </si>
  <si>
    <t>Cooling Tower TDS</t>
  </si>
  <si>
    <t>LAB Data: TDS</t>
  </si>
  <si>
    <t>LB16471</t>
  </si>
  <si>
    <t>LB16472</t>
  </si>
  <si>
    <t>LAB Data: AMN,BOD,COD,OG1664</t>
  </si>
  <si>
    <t>LB16513</t>
  </si>
  <si>
    <t>LAB Data: AB625TTO,P608PCB,P608PESTTTO,V624SL</t>
  </si>
  <si>
    <t>LB16531</t>
  </si>
  <si>
    <t>LAB Data: BOD,FCF,TS,TSS,TVS</t>
  </si>
  <si>
    <t>LB16532</t>
  </si>
  <si>
    <t>LB16537</t>
  </si>
  <si>
    <t>LB16538</t>
  </si>
  <si>
    <t>LB16539</t>
  </si>
  <si>
    <t>JE12144</t>
  </si>
  <si>
    <t>ALNJ</t>
  </si>
  <si>
    <t>POLYILH: PVC MACT EFFLUENT STUDY, HENRY, IL</t>
  </si>
  <si>
    <t>IL</t>
  </si>
  <si>
    <t>JE12145</t>
  </si>
  <si>
    <t>JE13020</t>
  </si>
  <si>
    <t>OXYVNJP: Waste Water Stripper Effluent Study, 130 &amp; Porcupine, Pedricktown, NJ</t>
  </si>
  <si>
    <t>NJ</t>
  </si>
  <si>
    <t>JE13022</t>
  </si>
  <si>
    <t>JE13023</t>
  </si>
  <si>
    <t>JE13024</t>
  </si>
  <si>
    <t>LB16215</t>
  </si>
  <si>
    <t>MERI</t>
  </si>
  <si>
    <t>Monthly Storm Water</t>
  </si>
  <si>
    <t>LB16446</t>
  </si>
  <si>
    <t>CGCILAL</t>
  </si>
  <si>
    <t>Certification Water</t>
  </si>
  <si>
    <t>LAB Data: V6200SL,VLS</t>
  </si>
  <si>
    <t>LB16447</t>
  </si>
  <si>
    <t>LAB Data: V6200SL</t>
  </si>
  <si>
    <t>LB16496</t>
  </si>
  <si>
    <t>SKWYL</t>
  </si>
  <si>
    <t>ATCTXH: Safety-Kleen Missouri City, TX</t>
  </si>
  <si>
    <t>LAB Data: CDMS,NO32IC300,PBMS,SO4IC300,V8260SL</t>
  </si>
  <si>
    <t>LB16509</t>
  </si>
  <si>
    <t>Red River Effluent Table 3</t>
  </si>
  <si>
    <t>LAB Data: PN</t>
  </si>
  <si>
    <t>LB16510</t>
  </si>
  <si>
    <t>Stormwater Outfall 003</t>
  </si>
  <si>
    <t>LB16511</t>
  </si>
  <si>
    <t>Stormwater Outfall 004</t>
  </si>
  <si>
    <t>LB16512</t>
  </si>
  <si>
    <t>BAKERTXH</t>
  </si>
  <si>
    <t>Baker Hughes-Broussard</t>
  </si>
  <si>
    <t>LAB Data: ABLV8270SL,B8015LAERO,V8015GRO,V8260SL</t>
  </si>
  <si>
    <t>LB16521</t>
  </si>
  <si>
    <t>LB16523</t>
  </si>
  <si>
    <t>LB16525</t>
  </si>
  <si>
    <t>AXIELALC</t>
  </si>
  <si>
    <t>Outfalls LPDES</t>
  </si>
  <si>
    <t>LB16534</t>
  </si>
  <si>
    <t>Bayou Courtableau</t>
  </si>
  <si>
    <t>LB16536</t>
  </si>
  <si>
    <t>JE12885</t>
  </si>
  <si>
    <t>BBLNJC: Curtis Paper, 404 Frenchtown Road, Milford, NJ</t>
  </si>
  <si>
    <t>LAB Data: CECNA,CECNAFL</t>
  </si>
  <si>
    <t>LB15942</t>
  </si>
  <si>
    <t>LAB Data: BOD,PHTEMP,TOCSM5310,TSS</t>
  </si>
  <si>
    <t>LB16280</t>
  </si>
  <si>
    <t>LB16281</t>
  </si>
  <si>
    <t>DS-7030 House 48E</t>
  </si>
  <si>
    <t>LAB Data: H552HAA,V524THM</t>
  </si>
  <si>
    <t>LB16282</t>
  </si>
  <si>
    <t>Effluent</t>
  </si>
  <si>
    <t>LB16283</t>
  </si>
  <si>
    <t>LB16285</t>
  </si>
  <si>
    <t>LB16289</t>
  </si>
  <si>
    <t>LAB Data: CHLORITE</t>
  </si>
  <si>
    <t>LB16325</t>
  </si>
  <si>
    <t>Semi-Annual Groundwater Sampling-Monitor Wells</t>
  </si>
  <si>
    <t>LAB Data: V8260SL,VMS+UNPR</t>
  </si>
  <si>
    <t>LB16343</t>
  </si>
  <si>
    <t>LB16348</t>
  </si>
  <si>
    <t>LB16426</t>
  </si>
  <si>
    <t>LAB Data: AB8270SL,AG,ALS,AS,BA,BE,CD,CHLIC9056,CN,CO,CR,CU,H8151AP2,HG,NI,NO3OIC9056,P8081PESTPPL,P8082PCBAO,PB,S,SB,SE,SN,SO4IC9056,TL,TPO4,V,V8011STD,V8260SL3,VMS+UNPR,ZN</t>
  </si>
  <si>
    <t>LB16429</t>
  </si>
  <si>
    <t>WWDOLALC</t>
  </si>
  <si>
    <t>PLANT A 003, Moss Bluff, LA</t>
  </si>
  <si>
    <t>LB16430</t>
  </si>
  <si>
    <t>Office/Admin</t>
  </si>
  <si>
    <t>LB16431</t>
  </si>
  <si>
    <t>Plant B Outfall 003</t>
  </si>
  <si>
    <t>LB16435</t>
  </si>
  <si>
    <t>LAB Data: BOD,COD,COMP,OG1664</t>
  </si>
  <si>
    <t>LB16437</t>
  </si>
  <si>
    <t>PLANLABR</t>
  </si>
  <si>
    <t>LPDES Baton Rouge, LA</t>
  </si>
  <si>
    <t>LAB Data: AMN,BOD,COD,HRD,OG1664,PHF,TDS,TOCSM5310</t>
  </si>
  <si>
    <t>LB16474</t>
  </si>
  <si>
    <t>Cabot Ville Platte</t>
  </si>
  <si>
    <t>LAB Data: AGMS,ALMS,ASMS,B8270LVIBANTH,BAMS,BEMS,BMS+BBFLUAN,CDMS,CHLIC9056,COMS,CRMS,CUMS,NIMS,PBMS,PGC+UNPR,SBMS,SEMS,SO4IC9056,TLMS,V8011DBCP,V8260SL,VMS,VMS+UNPR,ZNMS</t>
  </si>
  <si>
    <t>LB16515</t>
  </si>
  <si>
    <t>ITTXIR</t>
  </si>
  <si>
    <t>Philips Electronics North America Corp/800 Harvey Road, Mineral Wells, TX</t>
  </si>
  <si>
    <t>LAB Data: ALMS,CRMS,HG,NIMS,TOCSM5310,V826012DCA,VMS+11DCE,ZNMS</t>
  </si>
  <si>
    <t>LB16527</t>
  </si>
  <si>
    <t>Pinnacle Alligator Farm,LLC 78070 Koogie Rd, Covington, LA</t>
  </si>
  <si>
    <t>LAB Data: AMN,CBOD5,FCF</t>
  </si>
  <si>
    <t>LB16528</t>
  </si>
  <si>
    <t>LB16340</t>
  </si>
  <si>
    <t>STSTXS</t>
  </si>
  <si>
    <t>BWFS Industries Phase II, 11900 Eastex Freeway, Houston, TX</t>
  </si>
  <si>
    <t>LB16341</t>
  </si>
  <si>
    <t>BWFS Industries Phase I, 5637 Etheline Drive, Houston, TX</t>
  </si>
  <si>
    <t>LB16342</t>
  </si>
  <si>
    <t>LB16349</t>
  </si>
  <si>
    <t>LB16363</t>
  </si>
  <si>
    <t>LB16364</t>
  </si>
  <si>
    <t>LB16365</t>
  </si>
  <si>
    <t>LB16366</t>
  </si>
  <si>
    <t>LB16368</t>
  </si>
  <si>
    <t>SHAWKSWI</t>
  </si>
  <si>
    <t>ONEOK Hydrocarbon, L.P./2001 S Hwy 81, Medford, OK</t>
  </si>
  <si>
    <t>LAB Data: EAG,EAS,EBA,ECD,ECR,EHG,EPB,ESE,V8260TCLPSL</t>
  </si>
  <si>
    <t>LB16376</t>
  </si>
  <si>
    <t>RYDTNM</t>
  </si>
  <si>
    <t>PANGTNB:(REIMBLA)Ryder#0239;Monroe,La</t>
  </si>
  <si>
    <t>LAB Data: B8270LVIPAH,BLAEPH,V8260BTXMN,VLAVPH</t>
  </si>
  <si>
    <t>LB16377</t>
  </si>
  <si>
    <t>LB16449</t>
  </si>
  <si>
    <t>Weekly TDS - Cooling Towers</t>
  </si>
  <si>
    <t>LB16450</t>
  </si>
  <si>
    <t>Cici's 19705 US-59 N, Suite#30, Humble, TX</t>
  </si>
  <si>
    <t>LB16451</t>
  </si>
  <si>
    <t>TACO BELL - 10019 FARM TO MARKET, HUMBLE, TX</t>
  </si>
  <si>
    <t>LB16452</t>
  </si>
  <si>
    <t>Church's Fried Chicken 3942, 9475 FM 1960 ByPass W#B, Humble, TX</t>
  </si>
  <si>
    <t>LB16453</t>
  </si>
  <si>
    <t>Memorial Hermann Northeast Hospital, 18951 Memorial North, Humble, TX</t>
  </si>
  <si>
    <t>LB16455</t>
  </si>
  <si>
    <t>WGPTXH</t>
  </si>
  <si>
    <t>MLA MS RVR-AMITE RVE MFL DIGS; Saint Francisville, LA</t>
  </si>
  <si>
    <t>LAB Data: EAG,EAS,EBA,ECD,ECR,EHG,EPB,ESE,P8082PCB</t>
  </si>
  <si>
    <t>LB16456</t>
  </si>
  <si>
    <t>Sunoco-Cals 2362 Valero, 2731 SW Parkway, Wichita Fall, TX-DUNS 66000132</t>
  </si>
  <si>
    <t>LAB Data: BTX1005TPHR3,V8260BTXM</t>
  </si>
  <si>
    <t>LB16461</t>
  </si>
  <si>
    <t>Sunoco-Cals 2361 Stripes,  3601 Call Field Rd, Wichita Falls, TX-DUNS 66000131</t>
  </si>
  <si>
    <t>LB16462</t>
  </si>
  <si>
    <t>TARGLALC</t>
  </si>
  <si>
    <t>Gillis Gas Plant-Outfall 001</t>
  </si>
  <si>
    <t>LAB Data: COD,OG1664,TDS,TOCSM5310</t>
  </si>
  <si>
    <t>LB16463</t>
  </si>
  <si>
    <t>Hackberry Monthly</t>
  </si>
  <si>
    <t>LB16467</t>
  </si>
  <si>
    <t>Internal Outfall 102 Bi-Annual</t>
  </si>
  <si>
    <t>LB16470</t>
  </si>
  <si>
    <t>Cetco</t>
  </si>
  <si>
    <t>LAB Data: V8260SL</t>
  </si>
  <si>
    <t>LB16473</t>
  </si>
  <si>
    <t>Outfall 001 Weekly</t>
  </si>
  <si>
    <t>LB16487</t>
  </si>
  <si>
    <t>LB16488</t>
  </si>
  <si>
    <t>VCM Cooling Tower</t>
  </si>
  <si>
    <t>LAB Data: V62412DCA,VMS+VC</t>
  </si>
  <si>
    <t>LB16489</t>
  </si>
  <si>
    <t>(C)VCM Cooling Tower Annex</t>
  </si>
  <si>
    <t>LB16526</t>
  </si>
  <si>
    <t>BOD Project</t>
  </si>
  <si>
    <t>LB16350</t>
  </si>
  <si>
    <t>LAB Data: BOD,EC,TSS</t>
  </si>
  <si>
    <t>LB16394</t>
  </si>
  <si>
    <t>Drinking Water</t>
  </si>
  <si>
    <t>LAB Data: CDMS,CUMS,HRD,NIMS,PBMS,ZNMS</t>
  </si>
  <si>
    <t>LB16395</t>
  </si>
  <si>
    <t>Mobil Steel Intl, 13830 S Wayside, Houston, TX</t>
  </si>
  <si>
    <t>LB16400</t>
  </si>
  <si>
    <t>Well</t>
  </si>
  <si>
    <t>LB16401</t>
  </si>
  <si>
    <t>LB16402</t>
  </si>
  <si>
    <t>LAB Data: CN,TOCSM5310</t>
  </si>
  <si>
    <t>LB16404</t>
  </si>
  <si>
    <t>LAB Data: CHLORITE,TOCSM5310</t>
  </si>
  <si>
    <t>LB16405</t>
  </si>
  <si>
    <t>LAB Data: B8270BIS2E</t>
  </si>
  <si>
    <t>LB16406</t>
  </si>
  <si>
    <t>Outfalls</t>
  </si>
  <si>
    <t>LB16407</t>
  </si>
  <si>
    <t>LB16408</t>
  </si>
  <si>
    <t>LB16410</t>
  </si>
  <si>
    <t>LB16411</t>
  </si>
  <si>
    <t>LB16412</t>
  </si>
  <si>
    <t>LB16413</t>
  </si>
  <si>
    <t>LB16414</t>
  </si>
  <si>
    <t>LB16415</t>
  </si>
  <si>
    <t>LAB Data: CN,V624TCL</t>
  </si>
  <si>
    <t>LB16418X</t>
  </si>
  <si>
    <t>LAB Data: SNORM901</t>
  </si>
  <si>
    <t>LB16424</t>
  </si>
  <si>
    <t>LAB Data: AS,B8015DROORO,B8270PAH,CD,CR,CU,NI,NO2IC300,NO3OIC300,PB,SE,TL,V,ZN</t>
  </si>
  <si>
    <t>LB16425</t>
  </si>
  <si>
    <t>City of Shreveport-Woolworth Road Landfill-Semiannual</t>
  </si>
  <si>
    <t>LAB Data: NIMS</t>
  </si>
  <si>
    <t>LB16427</t>
  </si>
  <si>
    <t>Outfall 101  (BOD/VS)</t>
  </si>
  <si>
    <t>LB16493</t>
  </si>
  <si>
    <t>Jim Fields SR Elementary, 2505 S Houston Ave, Humble,TX</t>
  </si>
  <si>
    <t>LAB Data: BOD,OG1664,TSS</t>
  </si>
  <si>
    <t>LB16494</t>
  </si>
  <si>
    <t>HBL North Beld Elementary, 15630 Old Humbler Road, Humble, TX</t>
  </si>
  <si>
    <t>LB16495</t>
  </si>
  <si>
    <t>Lakeland Elementary School-Humble,TX</t>
  </si>
  <si>
    <t>LB16497</t>
  </si>
  <si>
    <t>LAB Data: AMN,D8015IPA,DGC+METH,TSS,V8260CHEX,VLS</t>
  </si>
  <si>
    <t>LB16503</t>
  </si>
  <si>
    <t>LAB Data: CUMS,OG1664,TDS,TOCSM5310,TSS,ZNMS</t>
  </si>
  <si>
    <t>LB16504</t>
  </si>
  <si>
    <t>LAB Data: CUMS,OG1664,TOCSM5310</t>
  </si>
  <si>
    <t>LB16505</t>
  </si>
  <si>
    <t>LAB Data: CUMS</t>
  </si>
  <si>
    <t>LB16506</t>
  </si>
  <si>
    <t>LAB Data: CHLIC300,COD,CR,OG1664,SO4IC300,TDS,TRCF,TSS,ZN</t>
  </si>
  <si>
    <t>LB16508</t>
  </si>
  <si>
    <t>OCCLAG</t>
  </si>
  <si>
    <t>CRALABR: OxyChem-Geismar Annual Perimeter Wells</t>
  </si>
  <si>
    <t>LAB Data: ALK,AMN,FEMS,MNMS,NO2,NO32IC300,OPO4,SO4IC300,TPO4,V8260BTXM,VRSK175CH4</t>
  </si>
  <si>
    <t>LB16514</t>
  </si>
  <si>
    <t>EFESTXBS</t>
  </si>
  <si>
    <t>ICA</t>
  </si>
  <si>
    <t>LAB Data: V8260BENZ,VMS+12DCA</t>
  </si>
  <si>
    <t>LB16516</t>
  </si>
  <si>
    <t>Sunoco 260 - Yazoo Five Star 1945 Jerry Clower Blvd North, Yazoo City, MS</t>
  </si>
  <si>
    <t>LAB Data: %SOL,B8270LVIPAH,B8270PAH,V8260BTXM</t>
  </si>
  <si>
    <t>LB16517</t>
  </si>
  <si>
    <t>ERMKSOP</t>
  </si>
  <si>
    <t>KCS-Mossville WWTP, 3995 Old Spanish Rd, Westlake,LA</t>
  </si>
  <si>
    <t>LAB Data: COD,OG1664,PHF,TSS</t>
  </si>
  <si>
    <t>LB16518</t>
  </si>
  <si>
    <t>Outfall 102</t>
  </si>
  <si>
    <t>LAB Data: AMN,BOD,FCF,OG1664,PHF,TRC,TSS</t>
  </si>
  <si>
    <t>LB16519</t>
  </si>
  <si>
    <t>NMISLAC</t>
  </si>
  <si>
    <t>002 Cooling Tower Blowdown</t>
  </si>
  <si>
    <t>LAB Data: CU</t>
  </si>
  <si>
    <t>LB16522</t>
  </si>
  <si>
    <t>LAWCLABR</t>
  </si>
  <si>
    <t>Fluoride-Split Sample-Crowley, LA</t>
  </si>
  <si>
    <t>LAB Data: FIC300</t>
  </si>
  <si>
    <t>LB16533</t>
  </si>
  <si>
    <t>GECILABR</t>
  </si>
  <si>
    <t>Brine Pipeline Release</t>
  </si>
  <si>
    <t>LB16535</t>
  </si>
  <si>
    <t>GCALLABR</t>
  </si>
  <si>
    <t>SARA</t>
  </si>
  <si>
    <t>LB16351</t>
  </si>
  <si>
    <t>LAB Data: BOD,COL,TOCSM5310,TSS</t>
  </si>
  <si>
    <t>LB16460</t>
  </si>
  <si>
    <t>LAB Data: AS,B8270PAH,CD,CR,CU,NI,NO32,PB,SE,TL,V,ZN</t>
  </si>
  <si>
    <t>LB16466</t>
  </si>
  <si>
    <t>Outfall 001 Inlet, Weekly</t>
  </si>
  <si>
    <t>LB16490</t>
  </si>
  <si>
    <t>ECOMLAB</t>
  </si>
  <si>
    <t>Clariant Broussard Stormwater</t>
  </si>
  <si>
    <t>LAB Data: AMN,B625NAP,NO32,OG1664,PB,PHTEMP,PN,TKN,TNIT,TOCSM5310,TPO4,V624BTX</t>
  </si>
  <si>
    <t>LB16491</t>
  </si>
  <si>
    <t>LB16492</t>
  </si>
  <si>
    <t>LB16507</t>
  </si>
  <si>
    <t>LB16520</t>
  </si>
  <si>
    <t>LAB Data: BOD,TVS</t>
  </si>
  <si>
    <t>LB16529</t>
  </si>
  <si>
    <t>TRICLABR</t>
  </si>
  <si>
    <t>Cooper Consolidated-Darrow Maintenance Shop Wastewater-Outfall 003 &amp; 004</t>
  </si>
  <si>
    <t>LB16530</t>
  </si>
  <si>
    <t>LAB Data: BOD,FCF,PHF,TSS</t>
  </si>
  <si>
    <t>LB16352</t>
  </si>
  <si>
    <t>Total Late Jobs:</t>
  </si>
  <si>
    <t>Total Open Jobs:</t>
  </si>
  <si>
    <t>Late In Lab:</t>
  </si>
  <si>
    <t>Subcontract:</t>
  </si>
  <si>
    <t>Late In RP:</t>
  </si>
  <si>
    <t>COMMB</t>
  </si>
  <si>
    <t>FULT1</t>
  </si>
  <si>
    <t>COMMA</t>
  </si>
  <si>
    <t>COMMBN</t>
  </si>
  <si>
    <t>COMMB+</t>
  </si>
  <si>
    <t>REDT1</t>
  </si>
  <si>
    <t>TRRP</t>
  </si>
  <si>
    <t>COMMC+</t>
  </si>
  <si>
    <t>COMMBN+</t>
  </si>
  <si>
    <t>MAMCP</t>
  </si>
  <si>
    <t>FULT2</t>
  </si>
  <si>
    <t>Account</t>
  </si>
  <si>
    <t>CS Code</t>
  </si>
  <si>
    <t>Deliv</t>
  </si>
  <si>
    <t>Incomplete Tests by SGroup</t>
  </si>
  <si>
    <t>1-SUB</t>
  </si>
  <si>
    <t>2-GCS,2-GEN</t>
  </si>
  <si>
    <t>4-GEN</t>
  </si>
  <si>
    <t>2-SUB</t>
  </si>
  <si>
    <t>2-GCS,4-GEN</t>
  </si>
  <si>
    <t>5*</t>
  </si>
  <si>
    <t>18-GEN</t>
  </si>
  <si>
    <t>1-FLD</t>
  </si>
  <si>
    <t>5-SUB</t>
  </si>
  <si>
    <t>3-MSS</t>
  </si>
  <si>
    <t>7-MSS</t>
  </si>
  <si>
    <t>30-GCS,1-MSS</t>
  </si>
  <si>
    <t>5-MSS</t>
  </si>
  <si>
    <t>8-MET</t>
  </si>
  <si>
    <t>1-MSV</t>
  </si>
  <si>
    <t>3-GEN</t>
  </si>
  <si>
    <t>8-GEN</t>
  </si>
  <si>
    <t>16-MET</t>
  </si>
  <si>
    <t>1-GEN</t>
  </si>
  <si>
    <t>5-GEN</t>
  </si>
  <si>
    <t>10-GEN</t>
  </si>
  <si>
    <t>17-MSS</t>
  </si>
  <si>
    <t>4-GEN,8-MET,1-MSS,1-MSV</t>
  </si>
  <si>
    <t>2-GCS</t>
  </si>
  <si>
    <t>12-GCS</t>
  </si>
  <si>
    <t>1-MET</t>
  </si>
  <si>
    <t>2-MSV</t>
  </si>
  <si>
    <t>2-GEN</t>
  </si>
  <si>
    <t>6*</t>
  </si>
  <si>
    <t>1-GCS,3-GEN</t>
  </si>
  <si>
    <t>42-GEN,56-MET</t>
  </si>
  <si>
    <t>21-GEN,7-MSV</t>
  </si>
  <si>
    <t>6-GEN</t>
  </si>
  <si>
    <t>6-SUB</t>
  </si>
  <si>
    <t>2-GEN,4-MET</t>
  </si>
  <si>
    <t>1-MSS</t>
  </si>
  <si>
    <t>1-FLD,1-GEN,1-MET,1-MSV</t>
  </si>
  <si>
    <t>10-GCV,10-MSV</t>
  </si>
  <si>
    <t>6-MSV</t>
  </si>
  <si>
    <t>2-GCS,1-MSS,2-MSV</t>
  </si>
  <si>
    <t>Late Jobs:</t>
  </si>
  <si>
    <t>Due Today:</t>
  </si>
  <si>
    <t>Comments (QA)</t>
  </si>
  <si>
    <t>Comments (REPGEN)</t>
  </si>
  <si>
    <t>LA81837</t>
  </si>
  <si>
    <t>DONE</t>
  </si>
  <si>
    <t>Account HALDAZP: NOT DONE BY MANILA TEAM</t>
  </si>
  <si>
    <t>LA81838</t>
  </si>
  <si>
    <t>LA81839</t>
  </si>
  <si>
    <t>LA81840</t>
  </si>
  <si>
    <t>LA81844</t>
  </si>
  <si>
    <t>LA81920</t>
  </si>
  <si>
    <t>LA81921</t>
  </si>
  <si>
    <t>LB3385</t>
  </si>
  <si>
    <t>LOGOSTXL</t>
  </si>
  <si>
    <t>Chameleon Industries, 3004 E. State Hwy 31, Corsicana, TX</t>
  </si>
  <si>
    <t>DO NOT RELEASE DATA: PENDING payment and/or resolution of past due invoices</t>
  </si>
  <si>
    <t>---REPORT HOLD BONNIET 13-JUN-24: Pending payment and/or resolution of past due invoices.</t>
  </si>
  <si>
    <t>JD96757</t>
  </si>
  <si>
    <t>GEONJP: USE OXYVNJP102543 - Waste Water Stripper Effluent Study, 130 &amp; Porcupine</t>
  </si>
  <si>
    <t>LB8859</t>
  </si>
  <si>
    <t>---REPORT HOLD BONNIET 21-NOV-24: Pending payment and/or resolution of past due invoices.</t>
  </si>
  <si>
    <t>LB9971</t>
  </si>
  <si>
    <t>ISTXS</t>
  </si>
  <si>
    <t>Clark Dietrich, 9700 New Decade Dr, Pasadena, TX</t>
  </si>
  <si>
    <t>---REPORT HOLD BONNIET 23-DEC-24: Payment required up front.</t>
  </si>
  <si>
    <t>LB11699</t>
  </si>
  <si>
    <t>---REPORT HOLD DARCYB 13-FEB-25: Pending payment and/or resolution of past due invoices.</t>
  </si>
  <si>
    <t>FC22327</t>
  </si>
  <si>
    <t>GRINCC: Mercy Grocery; 1487 US Hwy 15-501, Carthage, NC</t>
  </si>
  <si>
    <t>NC</t>
  </si>
  <si>
    <t>LA95178</t>
  </si>
  <si>
    <t>SeAH Stell USA, 16937 Leonard, Houston, TX</t>
  </si>
  <si>
    <t>---REPORT HOLD BONNIET 03-NOV-23: Payment required up front.</t>
  </si>
  <si>
    <t>LA96908</t>
  </si>
  <si>
    <t>Galperti, Inc</t>
  </si>
  <si>
    <t>---REPORT HOLD BONNIET 05-JAN-24: Payment required up front.</t>
  </si>
  <si>
    <t>DA70755</t>
  </si>
  <si>
    <t>TASMCOA: Peetz Field West</t>
  </si>
  <si>
    <t>FC22754</t>
  </si>
  <si>
    <t>AELFLJ: ANAD RCRA Dry Creek; FL</t>
  </si>
  <si>
    <t>FL</t>
  </si>
  <si>
    <t>LB12629</t>
  </si>
  <si>
    <t>AARCTXHO</t>
  </si>
  <si>
    <t>TX-7163</t>
  </si>
  <si>
    <t>---REPORT HOLD BONNIET 07-MAR-25: Payment required up front.</t>
  </si>
  <si>
    <t>LB13228</t>
  </si>
  <si>
    <t>TX-7162</t>
  </si>
  <si>
    <t>---REPORT HOLD DARCYB 25-MAR-25: Payment required up front.</t>
  </si>
  <si>
    <t>LA97556</t>
  </si>
  <si>
    <t>TX-4953</t>
  </si>
  <si>
    <t>Suzanne Junkin - Missing PM Check</t>
  </si>
  <si>
    <t>Suzanne Junkin  - Missing PM Check</t>
  </si>
  <si>
    <t>---Released from Report Hold: DARLENEH 21-FEB-24</t>
  </si>
  <si>
    <t>LA97719</t>
  </si>
  <si>
    <t>TX-7226</t>
  </si>
  <si>
    <t>---Released from Report Hold: DARLENEH 22-FEB-24</t>
  </si>
  <si>
    <t>LA97731</t>
  </si>
  <si>
    <t>TX-7227</t>
  </si>
  <si>
    <t>LB13420</t>
  </si>
  <si>
    <t>TX-4857</t>
  </si>
  <si>
    <t>---REPORT HOLD SHAROND 30-MAR-25: Payment required up front.</t>
  </si>
  <si>
    <t>DA71552</t>
  </si>
  <si>
    <t>AQUICODN: Cintas 66</t>
  </si>
  <si>
    <t>LB13482</t>
  </si>
  <si>
    <t>TX-4444</t>
  </si>
  <si>
    <t>---REPORT HOLD DARCYB 01-APR-25: Payment required up front.</t>
  </si>
  <si>
    <t>LB13736</t>
  </si>
  <si>
    <t>TX-4467</t>
  </si>
  <si>
    <t>---REPORT HOLD BONNIET 08-APR-25: Payment required up front.</t>
  </si>
  <si>
    <t>LB13896X</t>
  </si>
  <si>
    <t>BFFTXL</t>
  </si>
  <si>
    <t>Lake Woodlands</t>
  </si>
  <si>
    <t>---REPORT HOLD BONNIET 10-APR-25: Payment required up front.</t>
  </si>
  <si>
    <t>JE10145</t>
  </si>
  <si>
    <t>GESCTW: Colbea Pawtucket Shell, 71 Cedar Street, Pawtucket, RI</t>
  </si>
  <si>
    <t>RI</t>
  </si>
  <si>
    <t>DA72232</t>
  </si>
  <si>
    <t>VAILRCOV: Vail Truck Wash Soil</t>
  </si>
  <si>
    <t>LB14943</t>
  </si>
  <si>
    <t>TX-2931</t>
  </si>
  <si>
    <t>---REPORT HOLD BONNIET 07-MAY-25: Payment required up front.</t>
  </si>
  <si>
    <t>JE11158</t>
  </si>
  <si>
    <t>CRANYNF: Copperhill (Copper Basin Project), Ducktown, TN</t>
  </si>
  <si>
    <t>TN</t>
  </si>
  <si>
    <t>LB14766</t>
  </si>
  <si>
    <t>LB15016</t>
  </si>
  <si>
    <t>KELCSLAP</t>
  </si>
  <si>
    <t>Crawfish</t>
  </si>
  <si>
    <t>Missing report of analysis</t>
  </si>
  <si>
    <t xml:space="preserve">Rebecca Hebert - Missing report of analysis. Please verify. </t>
  </si>
  <si>
    <t>LB15035</t>
  </si>
  <si>
    <t>LB15040</t>
  </si>
  <si>
    <t>Missing MS/MSD result of Chlorite Batch GP38755</t>
  </si>
  <si>
    <t>Missing data for Chlorate on MS/MSD results</t>
  </si>
  <si>
    <t>DA72519</t>
  </si>
  <si>
    <t>AQUICODN: CG Unlimited 3995-052025 D</t>
  </si>
  <si>
    <t>LB15156</t>
  </si>
  <si>
    <t>FL-7966</t>
  </si>
  <si>
    <t>---REPORT HOLD DARCYB 13-MAY-25: Payment required up front.</t>
  </si>
  <si>
    <t>JE11638</t>
  </si>
  <si>
    <t>OXYVNJP: MACT Resin Study Wastewater, Pedricktown, NJ</t>
  </si>
  <si>
    <t>DA72615</t>
  </si>
  <si>
    <t>NEWFCOD: Eagle Mine, Minturn,CO</t>
  </si>
  <si>
    <t>LB15505</t>
  </si>
  <si>
    <t>LB15530</t>
  </si>
  <si>
    <t>PIPESLAS</t>
  </si>
  <si>
    <t>Dupril/Index 130 Montpiler Station</t>
  </si>
  <si>
    <t>---REPORT HOLD BONNIET 22-MAY-25: Payment required up front.</t>
  </si>
  <si>
    <t>LB15716</t>
  </si>
  <si>
    <t>Koppers Leesville, La Quarterly SW</t>
  </si>
  <si>
    <t>LB15008</t>
  </si>
  <si>
    <t>Station 60, 2988 Hwy 964, Jackson, LA</t>
  </si>
  <si>
    <t>LB15801</t>
  </si>
  <si>
    <t>SAMPLE NOT YET APPROVED. Sample: LB15801-13MS, LB15801-13MSD Analytical Batch: V1J7206 // DO NOT RELEASE DATA: PAYMENT REQUIRED UP FRONT</t>
  </si>
  <si>
    <t>LB15850</t>
  </si>
  <si>
    <t>BSCTXB</t>
  </si>
  <si>
    <t>Quarterly Stormwater Sampling</t>
  </si>
  <si>
    <t>DO NOT RELEASE DATA: PAYMENT REQUIRED UP FRONT</t>
  </si>
  <si>
    <t>---REPORT HOLD DARCYB 02-JUN-25: Payment required up front.</t>
  </si>
  <si>
    <t>LB15851</t>
  </si>
  <si>
    <t>LB15852</t>
  </si>
  <si>
    <t>LB15853</t>
  </si>
  <si>
    <t>LB15854</t>
  </si>
  <si>
    <t>LB15855</t>
  </si>
  <si>
    <t>JE12806</t>
  </si>
  <si>
    <t>Missing Instrument Run Log GHM1544, GHM1545</t>
  </si>
  <si>
    <t>LB15962</t>
  </si>
  <si>
    <t>Jenney Babin - Missing PMCHECK</t>
  </si>
  <si>
    <t>LB16041</t>
  </si>
  <si>
    <t>ATCNCR</t>
  </si>
  <si>
    <t>Arnolds Corner, 407 US15-501, Cameron, NC</t>
  </si>
  <si>
    <t>SAMPLE NOT YET APPROVED (Sample: OP27916-MS, LB16047-1 Analytical Batch: EP4294)</t>
  </si>
  <si>
    <t>SAMPLE NOT YET APPROVED (sample: OP27916-MS, LB16047-1, analytical batch: EP4294)</t>
  </si>
  <si>
    <t>DA72887</t>
  </si>
  <si>
    <t>CHEVRCOG: TASMCOA: Brown PC E2-31D</t>
  </si>
  <si>
    <t>Missing MS/MSD result for method 8270</t>
  </si>
  <si>
    <t>Missing compounds for method 8270 (15 compounds reported in list BPAH915L)</t>
  </si>
  <si>
    <t>JE12360</t>
  </si>
  <si>
    <t>SHELLWIC: SCMAA:137 Shrewsbury Street, West Boylston, MA</t>
  </si>
  <si>
    <t>LB15958</t>
  </si>
  <si>
    <t xml:space="preserve">Missing Instrument Run Log V2J7213, V2J7215 </t>
  </si>
  <si>
    <t>CLOSED // Case narr completed already</t>
  </si>
  <si>
    <t>LB16094</t>
  </si>
  <si>
    <t>FL-8093</t>
  </si>
  <si>
    <t>---REPORT HOLD DARCYB 06-JUN-25: Payment required up front.</t>
  </si>
  <si>
    <t>LB16097</t>
  </si>
  <si>
    <t>DA72941</t>
  </si>
  <si>
    <t>CHEVRCOG: TASMCOA:Strohaver F33-23</t>
  </si>
  <si>
    <t>Missing compounds on report of analysis for all samples. Please confirm.</t>
  </si>
  <si>
    <t>Missing Method 8270 compounds for Samples -1 thru -7</t>
  </si>
  <si>
    <t>LB16042</t>
  </si>
  <si>
    <t>WIRESTXS</t>
  </si>
  <si>
    <t>---REPORT HOLD DARCYB 05-JUN-25: Payment required up front.</t>
  </si>
  <si>
    <t>LB16099</t>
  </si>
  <si>
    <t>MAROLAL</t>
  </si>
  <si>
    <t>Yard Sample</t>
  </si>
  <si>
    <t>Rebecca Hebert - No markings in the requested analysis section of COC, please verify</t>
  </si>
  <si>
    <t>LB16125</t>
  </si>
  <si>
    <t>Station-Citgo Petroleum</t>
  </si>
  <si>
    <t>Missing Chain of Custody</t>
  </si>
  <si>
    <t>Aroclor 1260 BSD RPD result is blank Analytical Batch GLM353</t>
  </si>
  <si>
    <t>LB16172</t>
  </si>
  <si>
    <t>Guthrie Ky, SW Semi-annual</t>
  </si>
  <si>
    <t>LB16177</t>
  </si>
  <si>
    <t>Satellite Wastewater Plant Shadow Oaks Subdivison</t>
  </si>
  <si>
    <t>Rebecca Hebert - Analysis not marked on COC, please confirm</t>
  </si>
  <si>
    <t>JE12485</t>
  </si>
  <si>
    <t>Missing Instrument Run Log GHM1544</t>
  </si>
  <si>
    <t>---REPORT HOLD SHAROND 04-JUN-25: Payment required up front.</t>
  </si>
  <si>
    <t>---REPORT HOLD BONNIET 04-JUN-25: Payment required up front.</t>
  </si>
  <si>
    <t>LB16241</t>
  </si>
  <si>
    <t>Missing MS/MSD for Method SW846 8315, please confirm</t>
  </si>
  <si>
    <t>Incomplete test: Sample ID LB16241-1 for Product LC8315FORM</t>
  </si>
  <si>
    <t>LB16291</t>
  </si>
  <si>
    <t>Industrial Pretreatment</t>
  </si>
  <si>
    <t>Electa Brown - No response on Pnote, please verify</t>
  </si>
  <si>
    <t>LB16292</t>
  </si>
  <si>
    <t>LB16293</t>
  </si>
  <si>
    <t>Field ID does not match. COC shows "GRIT TANK GREEN 
BEFORE" while Sample Summary shows " GRIT TANK GREEN
BEFORE/AFTER GREEN GRIT
TANK" Please check</t>
  </si>
  <si>
    <t>LB16315</t>
  </si>
  <si>
    <t>LB16316</t>
  </si>
  <si>
    <t>LB16319</t>
  </si>
  <si>
    <t>South WW Treatment Plant-Process Optimization Testing</t>
  </si>
  <si>
    <t>FC25369</t>
  </si>
  <si>
    <t>HHNCR: Space Craft; Angier Ave, Durham, NC</t>
  </si>
  <si>
    <t>JE12893</t>
  </si>
  <si>
    <t>JE13129</t>
  </si>
  <si>
    <t>ECSMAW: Former Brimfield Sunoco, Routes 19 and 20, Brimfield, MA</t>
  </si>
  <si>
    <t>JE13313</t>
  </si>
  <si>
    <t>GESMAW: PMG # 8669, 226 Church Street, Pembroke, MA</t>
  </si>
  <si>
    <t>JE13314</t>
  </si>
  <si>
    <t>GESMAW: Shell Sturbridge, 392 Main Street, Sturbridge, MA</t>
  </si>
  <si>
    <t>JE13315</t>
  </si>
  <si>
    <t>GESMAW: PMG # 8640, 470 Boston Post Road, Sudbury, MA</t>
  </si>
  <si>
    <t>JE13316</t>
  </si>
  <si>
    <t>JE13317</t>
  </si>
  <si>
    <t>JE13318</t>
  </si>
  <si>
    <t>JE13319</t>
  </si>
  <si>
    <t>LB14723</t>
  </si>
  <si>
    <t>CRAOHWC</t>
  </si>
  <si>
    <t>Walmart-Industrial Hygiene Services</t>
  </si>
  <si>
    <t>Job Reopen</t>
  </si>
  <si>
    <t>LB16051</t>
  </si>
  <si>
    <t>LB16052</t>
  </si>
  <si>
    <t>LB16053</t>
  </si>
  <si>
    <t>LB16054</t>
  </si>
  <si>
    <t>---REPORT HOLD SHAROND 06-JUN-25: Payment required up front.</t>
  </si>
  <si>
    <t>LB16217</t>
  </si>
  <si>
    <t>LB16301</t>
  </si>
  <si>
    <t>LB16306</t>
  </si>
  <si>
    <t>LB16307</t>
  </si>
  <si>
    <t>Sanitary Sewer System, 1801 Highway 108 East, Sulphur, LA</t>
  </si>
  <si>
    <t>Rebecca Hebert - No response on Pnote. Please check</t>
  </si>
  <si>
    <t>Rebecca Hebert - No response from P'note, please confirm</t>
  </si>
  <si>
    <t>LB16128</t>
  </si>
  <si>
    <t>Suzanne Junkin - Client Sample ID in COC shows  MW-1D but in Sample Summary it shows MW-10, please confirm</t>
  </si>
  <si>
    <t>DA73065</t>
  </si>
  <si>
    <t>CHEVRCOG: TASMCOA: HSR Charlton 08-20</t>
  </si>
  <si>
    <t>DA73090</t>
  </si>
  <si>
    <t>CHEVRCOG: TASMCOA: Dinner 18 B-4 Wellhead</t>
  </si>
  <si>
    <t>LB16268</t>
  </si>
  <si>
    <t>DEXCOLAP</t>
  </si>
  <si>
    <t>LPDES Weekly Water Sampling</t>
  </si>
  <si>
    <t>Missing COC</t>
  </si>
  <si>
    <t>LB16273</t>
  </si>
  <si>
    <t>Missing Instrument Run Log V1E5911, V1E5927, V1X7120</t>
  </si>
  <si>
    <t>LB16274</t>
  </si>
  <si>
    <t>LHR MNA</t>
  </si>
  <si>
    <t>Missing Instrument Run Log V1E5911, V1E5927, V1X7120, V2X7117</t>
  </si>
  <si>
    <t>LB16326</t>
  </si>
  <si>
    <t>---REPORT HOLD DARCYB 13-JUN-25: Payment required up front.</t>
  </si>
  <si>
    <t>LB16357</t>
  </si>
  <si>
    <t>SGSCAR</t>
  </si>
  <si>
    <t>Water Samples</t>
  </si>
  <si>
    <t>No response on Pnote: "REC'D 1-16OZ H2SO4 ON SAMPLE DATE 6/12/25 . COC HAS 6/10/25"</t>
  </si>
  <si>
    <t>DA73098</t>
  </si>
  <si>
    <t>VEOLCOH: TCLP Metals</t>
  </si>
  <si>
    <t>JE13384</t>
  </si>
  <si>
    <t>LB16195</t>
  </si>
  <si>
    <t>Outfall 001 Bimonthly</t>
  </si>
  <si>
    <t>No MSMSD or DUP for Method EPA 624.1 and EPA 625.1. Analytical Batch V1E5914, EP4299</t>
  </si>
  <si>
    <t>LB16237</t>
  </si>
  <si>
    <t>AARCFLT</t>
  </si>
  <si>
    <t>FL-8187</t>
  </si>
  <si>
    <t>---REPORT HOLD DARCYB 11-JUN-25: Payment required up front.</t>
  </si>
  <si>
    <t>LB16260</t>
  </si>
  <si>
    <t>EGLNG</t>
  </si>
  <si>
    <t>EG LNG Train 1</t>
  </si>
  <si>
    <t>EG</t>
  </si>
  <si>
    <t>Incomplete tests on Samplenum LB16260-1F - 3F; Product: FILTERMET</t>
  </si>
  <si>
    <t>FC25466</t>
  </si>
  <si>
    <t>CLNHOKW: Leachate ALR</t>
  </si>
  <si>
    <t>FC25479</t>
  </si>
  <si>
    <t>Samplenum</t>
  </si>
  <si>
    <t>PREM</t>
  </si>
  <si>
    <t>Acctnum</t>
  </si>
  <si>
    <t>Matx</t>
  </si>
  <si>
    <t>HoldDate/Time</t>
  </si>
  <si>
    <t>Collected</t>
  </si>
  <si>
    <t>Products</t>
  </si>
  <si>
    <t>Last Workgroup</t>
  </si>
  <si>
    <t>LB16151-5</t>
  </si>
  <si>
    <t>SO</t>
  </si>
  <si>
    <t>VLAVPH</t>
  </si>
  <si>
    <t xml:space="preserve">  GC7730:SCH:06/18</t>
  </si>
  <si>
    <t>rerun sent 6/18</t>
  </si>
  <si>
    <t>LB16000-3</t>
  </si>
  <si>
    <t>LB16000-4</t>
  </si>
  <si>
    <t>LB16000-10</t>
  </si>
  <si>
    <t>LB16000-11</t>
  </si>
  <si>
    <t>LB16000-12</t>
  </si>
  <si>
    <t>LB16216-1</t>
  </si>
  <si>
    <t>WW</t>
  </si>
  <si>
    <t>D8015IPA, DGC+METH</t>
  </si>
  <si>
    <t>LB16327-1</t>
  </si>
  <si>
    <t>D8015EGLY, D8015METH</t>
  </si>
  <si>
    <t>LB16436-1</t>
  </si>
  <si>
    <t>P</t>
  </si>
  <si>
    <t>GW</t>
  </si>
  <si>
    <t>V8015GRO</t>
  </si>
  <si>
    <t>LB16436-2</t>
  </si>
  <si>
    <t>LB16436-3</t>
  </si>
  <si>
    <t>LB16436-4</t>
  </si>
  <si>
    <t>LB16436-5</t>
  </si>
  <si>
    <t>LB16436-6</t>
  </si>
  <si>
    <t>WFB</t>
  </si>
  <si>
    <t>LB16436-7</t>
  </si>
  <si>
    <t>LB16436-8</t>
  </si>
  <si>
    <t>WTB</t>
  </si>
  <si>
    <t>LB16436-1D</t>
  </si>
  <si>
    <t>1D</t>
  </si>
  <si>
    <t>WDP</t>
  </si>
  <si>
    <t>LB16436-1S</t>
  </si>
  <si>
    <t>1S</t>
  </si>
  <si>
    <t>WMS</t>
  </si>
  <si>
    <t>LB16208-3</t>
  </si>
  <si>
    <t>V8015GRO*</t>
  </si>
  <si>
    <t xml:space="preserve">  GC7728:AQR:06/18(GLA4517)</t>
  </si>
  <si>
    <t>LB16208-4</t>
  </si>
  <si>
    <t>LB16208-5</t>
  </si>
  <si>
    <t>LB16208-6</t>
  </si>
  <si>
    <t>LB16208-7</t>
  </si>
  <si>
    <t>LB16387-3</t>
  </si>
  <si>
    <t>D8015ETHL</t>
  </si>
  <si>
    <t>LB16512-1</t>
  </si>
  <si>
    <t>LB16512-2</t>
  </si>
  <si>
    <t>LB16512-3</t>
  </si>
  <si>
    <t>LB16512-4</t>
  </si>
  <si>
    <t>LB16512-4D</t>
  </si>
  <si>
    <t>4D</t>
  </si>
  <si>
    <t>LB16512-4S</t>
  </si>
  <si>
    <t>4S</t>
  </si>
  <si>
    <t>LB16512-5</t>
  </si>
  <si>
    <t>LB16512-6</t>
  </si>
  <si>
    <t>LB16512-7</t>
  </si>
  <si>
    <t>LB16512-8</t>
  </si>
  <si>
    <t>LB16512-9</t>
  </si>
  <si>
    <t>LB16512-10</t>
  </si>
  <si>
    <t>LB16512-11</t>
  </si>
  <si>
    <t>LB16512-12</t>
  </si>
  <si>
    <t>LB16512-13</t>
  </si>
  <si>
    <t>WEB</t>
  </si>
  <si>
    <t>LB16342-4</t>
  </si>
  <si>
    <t xml:space="preserve">  GC7727:SCH:06/18</t>
  </si>
  <si>
    <t>LB16342-5</t>
  </si>
  <si>
    <t>LB16342-6</t>
  </si>
  <si>
    <t>LB16342-10</t>
  </si>
  <si>
    <t>LB16342-12</t>
  </si>
  <si>
    <t>LB16342-13</t>
  </si>
  <si>
    <t>LB16342-21</t>
  </si>
  <si>
    <t>LB16342-22</t>
  </si>
  <si>
    <t>LB16342-23</t>
  </si>
  <si>
    <t>LB16376-9</t>
  </si>
  <si>
    <t xml:space="preserve">  GC7729:SCH:06/18</t>
  </si>
  <si>
    <t>LB16376-10</t>
  </si>
  <si>
    <t>LB16376-14</t>
  </si>
  <si>
    <t>LB16376-1</t>
  </si>
  <si>
    <t>LB16376-2</t>
  </si>
  <si>
    <t>LB16376-3</t>
  </si>
  <si>
    <t>LB16376-4</t>
  </si>
  <si>
    <t>LB16376-5</t>
  </si>
  <si>
    <t>LB16376-6</t>
  </si>
  <si>
    <t>LB16376-7</t>
  </si>
  <si>
    <t>LB16376-8</t>
  </si>
  <si>
    <t>LB16376-11</t>
  </si>
  <si>
    <t>LB16376-12</t>
  </si>
  <si>
    <t>LB16376-13</t>
  </si>
  <si>
    <t>LB16376-15</t>
  </si>
  <si>
    <t>LB16376-1D</t>
  </si>
  <si>
    <t>LB16376-1S</t>
  </si>
  <si>
    <t>LB16377-1</t>
  </si>
  <si>
    <t>LB16377-2</t>
  </si>
  <si>
    <t>LB16377-3</t>
  </si>
  <si>
    <t>LB16377-4</t>
  </si>
  <si>
    <t>LB16377-5</t>
  </si>
  <si>
    <t>LB16377-6</t>
  </si>
  <si>
    <t>LB16377-7</t>
  </si>
  <si>
    <t>LB16377-8</t>
  </si>
  <si>
    <t>LB16377-9</t>
  </si>
  <si>
    <t>LB16377-10</t>
  </si>
  <si>
    <t>LB16377-11</t>
  </si>
  <si>
    <t>LB16377-1D</t>
  </si>
  <si>
    <t>LB16377-1S</t>
  </si>
  <si>
    <t>LB16376-16</t>
  </si>
  <si>
    <t>LB16376-18</t>
  </si>
  <si>
    <t>LB16376-19</t>
  </si>
  <si>
    <t>LB16376-20</t>
  </si>
  <si>
    <t>LB16376-21</t>
  </si>
  <si>
    <t>LB16376-22</t>
  </si>
  <si>
    <t>LB16376-23</t>
  </si>
  <si>
    <t>LB16376-24</t>
  </si>
  <si>
    <t>LB16376-25</t>
  </si>
  <si>
    <t>LB16376-17</t>
  </si>
  <si>
    <t>LB16376-26</t>
  </si>
  <si>
    <t>LB16376-27</t>
  </si>
  <si>
    <t>LB16497-1</t>
  </si>
  <si>
    <t>WorkDate</t>
  </si>
  <si>
    <t>LB16014-14</t>
  </si>
  <si>
    <t>SOL</t>
  </si>
  <si>
    <t>LC+ACHD, LC8315FORM*</t>
  </si>
  <si>
    <t xml:space="preserve">  OP27951:DONE:06/13,GC:AQR:06/18(GHM1552,GHM1554)</t>
  </si>
  <si>
    <t>done</t>
  </si>
  <si>
    <t>LB16014-15</t>
  </si>
  <si>
    <t>LB16080-1</t>
  </si>
  <si>
    <t>SL</t>
  </si>
  <si>
    <t>LB16080-2</t>
  </si>
  <si>
    <t>LB16080-4</t>
  </si>
  <si>
    <t>LB16080-6</t>
  </si>
  <si>
    <t>LB16080-7</t>
  </si>
  <si>
    <t>LB16081-2</t>
  </si>
  <si>
    <t>LB16081-4</t>
  </si>
  <si>
    <t>LB16081-5</t>
  </si>
  <si>
    <t>LB16081-10</t>
  </si>
  <si>
    <t xml:space="preserve">  OP27977:DONE:06/17,GC:AQR:06/18(GHM1556)</t>
  </si>
  <si>
    <t>Running 6/18</t>
  </si>
  <si>
    <t>LB16081-11</t>
  </si>
  <si>
    <t>LB16081-12</t>
  </si>
  <si>
    <t>LB16081-13</t>
  </si>
  <si>
    <t>LB16081-15</t>
  </si>
  <si>
    <t>LB16081-16</t>
  </si>
  <si>
    <t>LB16081-17</t>
  </si>
  <si>
    <t>LB16081-18</t>
  </si>
  <si>
    <t>LB16081-19</t>
  </si>
  <si>
    <t>LB16081-20</t>
  </si>
  <si>
    <t>LB16080-8</t>
  </si>
  <si>
    <t xml:space="preserve">  OP27977:DONE:06/17,GC:AQR:06/18(GHM1552,GHM1556)</t>
  </si>
  <si>
    <t>LB16080-10</t>
  </si>
  <si>
    <t>LB15861-1</t>
  </si>
  <si>
    <t>OI</t>
  </si>
  <si>
    <t>p8082wastepcb</t>
  </si>
  <si>
    <t>LB16458-1</t>
  </si>
  <si>
    <t>P8082PCB*, PGC+1268</t>
  </si>
  <si>
    <t xml:space="preserve">  OP27974:DONE:06/17,GC:AQR:06/18(GLM355)</t>
  </si>
  <si>
    <t>LB16458-3</t>
  </si>
  <si>
    <t>LB16458-2</t>
  </si>
  <si>
    <t>LB16458-4</t>
  </si>
  <si>
    <t>LB16458-5</t>
  </si>
  <si>
    <t>LB16458-6</t>
  </si>
  <si>
    <t>LB16457-1</t>
  </si>
  <si>
    <t>p8082pcb, pgc+1268</t>
  </si>
  <si>
    <t>LB16459-1</t>
  </si>
  <si>
    <t>LB16304-1</t>
  </si>
  <si>
    <t>lc8315form</t>
  </si>
  <si>
    <t>LB16091-3</t>
  </si>
  <si>
    <t>BLAEPH*</t>
  </si>
  <si>
    <t xml:space="preserve">  OP27968:DONE:06/17,GC:AQR:06/18(GLZ814)</t>
  </si>
  <si>
    <t>waiting on data approval</t>
  </si>
  <si>
    <t>LB16091-4</t>
  </si>
  <si>
    <t>LB16091-5</t>
  </si>
  <si>
    <t xml:space="preserve">  OP27968:DONE:06/17,GC:AQR:06/17(GLZ814)</t>
  </si>
  <si>
    <t>LB16091-6</t>
  </si>
  <si>
    <t>LB16091-7</t>
  </si>
  <si>
    <t>LB16383-1</t>
  </si>
  <si>
    <t>P608PCB*</t>
  </si>
  <si>
    <t xml:space="preserve">  OP27976:DONE:06/17,GC:AQR:06/18(GLM355)</t>
  </si>
  <si>
    <t>LB16356-1</t>
  </si>
  <si>
    <t>lc1667form</t>
  </si>
  <si>
    <t>LB16371-1</t>
  </si>
  <si>
    <t>P8082PCB*</t>
  </si>
  <si>
    <t>Needs %solids/ code missing</t>
  </si>
  <si>
    <t>LB16371-2</t>
  </si>
  <si>
    <t>LB16371-3</t>
  </si>
  <si>
    <t>LB16371-4</t>
  </si>
  <si>
    <t>lc+achd, lc8315form</t>
  </si>
  <si>
    <t>LB16328-3</t>
  </si>
  <si>
    <t xml:space="preserve">  OP27955:DONE:06/13,GC:AQR:06/16(GHM1553)</t>
  </si>
  <si>
    <t>LB16328-4</t>
  </si>
  <si>
    <t>LB16328-6</t>
  </si>
  <si>
    <t>LB16328-7</t>
  </si>
  <si>
    <t>LB16328-8</t>
  </si>
  <si>
    <t>LB16328-10</t>
  </si>
  <si>
    <t>LB16328-11</t>
  </si>
  <si>
    <t>LB16328-12</t>
  </si>
  <si>
    <t>LB16228-9</t>
  </si>
  <si>
    <t>BTX1005TPHR3*</t>
  </si>
  <si>
    <t xml:space="preserve">  OP27983:DONE:06/18,GC:AQR:06/19(GJJ2850)</t>
  </si>
  <si>
    <t>LB16228-10</t>
  </si>
  <si>
    <t>LB16228-11</t>
  </si>
  <si>
    <t>LB16233-1</t>
  </si>
  <si>
    <t>LB16297-1</t>
  </si>
  <si>
    <t>LB16297-2</t>
  </si>
  <si>
    <t>BTX1005TPHR3</t>
  </si>
  <si>
    <t xml:space="preserve">  OP27983:DONE:06/18</t>
  </si>
  <si>
    <t>LB16297-3</t>
  </si>
  <si>
    <t>LB16297-4</t>
  </si>
  <si>
    <t>LB16297-5</t>
  </si>
  <si>
    <t>LB16297-6</t>
  </si>
  <si>
    <t>LB16297-7</t>
  </si>
  <si>
    <t>LB16297-8</t>
  </si>
  <si>
    <t>LB16297-9</t>
  </si>
  <si>
    <t>LB16297-11</t>
  </si>
  <si>
    <t>LB16353-1</t>
  </si>
  <si>
    <t>LB16210-1</t>
  </si>
  <si>
    <t>b8015drooro</t>
  </si>
  <si>
    <t>LB16210-2</t>
  </si>
  <si>
    <t>LB16387-1</t>
  </si>
  <si>
    <t>LB16388-1</t>
  </si>
  <si>
    <t>LB16513-1</t>
  </si>
  <si>
    <t>p608pcb, p608pesttto</t>
  </si>
  <si>
    <t>JE12144-1B</t>
  </si>
  <si>
    <t>1B</t>
  </si>
  <si>
    <t>POLYILH</t>
  </si>
  <si>
    <t>JE12145-1B</t>
  </si>
  <si>
    <t>JE13022-1B</t>
  </si>
  <si>
    <t>JE13023-1B</t>
  </si>
  <si>
    <t>JE13024-1B</t>
  </si>
  <si>
    <t>JE13020-1B</t>
  </si>
  <si>
    <t>OXYVNJP</t>
  </si>
  <si>
    <t>b8015laero</t>
  </si>
  <si>
    <t>LB16474-1</t>
  </si>
  <si>
    <t>pgc+unpr, v8011dbcp</t>
  </si>
  <si>
    <t>LB16474-2</t>
  </si>
  <si>
    <t>LB16474-4</t>
  </si>
  <si>
    <t>LB16474-5</t>
  </si>
  <si>
    <t>LB16474-7</t>
  </si>
  <si>
    <t>LB16474-8</t>
  </si>
  <si>
    <t>LB16474-9</t>
  </si>
  <si>
    <t>LB16474-10</t>
  </si>
  <si>
    <t>LB16474-11</t>
  </si>
  <si>
    <t>LB16474-14</t>
  </si>
  <si>
    <t>LB16474-16</t>
  </si>
  <si>
    <t>LB16474-5D</t>
  </si>
  <si>
    <t>5D</t>
  </si>
  <si>
    <t>LB16474-5S</t>
  </si>
  <si>
    <t>5S</t>
  </si>
  <si>
    <t>LB16474-3</t>
  </si>
  <si>
    <t>LB16474-6</t>
  </si>
  <si>
    <t>LB16474-12</t>
  </si>
  <si>
    <t>LB16474-13</t>
  </si>
  <si>
    <t>LB16474-15</t>
  </si>
  <si>
    <t>LB16426-1</t>
  </si>
  <si>
    <t>v8011std</t>
  </si>
  <si>
    <t>LB16426-2</t>
  </si>
  <si>
    <t>LB16426-3</t>
  </si>
  <si>
    <t xml:space="preserve">  OP27978:DONE:06/17,GC:AQR:06/18(GLZ815)</t>
  </si>
  <si>
    <t>BLAEPH</t>
  </si>
  <si>
    <t xml:space="preserve">  OP27978:DONE:06/17</t>
  </si>
  <si>
    <t xml:space="preserve">  OP27979:DONE:06/17</t>
  </si>
  <si>
    <t>LB16455-1</t>
  </si>
  <si>
    <t>LB16456-1</t>
  </si>
  <si>
    <t>btx1005tphr3</t>
  </si>
  <si>
    <t>LB16456-2</t>
  </si>
  <si>
    <t>LB16456-3</t>
  </si>
  <si>
    <t>LB16461-1</t>
  </si>
  <si>
    <t>LB16461-2</t>
  </si>
  <si>
    <t>LB16461-3</t>
  </si>
  <si>
    <t>LB16487-1</t>
  </si>
  <si>
    <t>LB16487-2</t>
  </si>
  <si>
    <t>LB16487-3</t>
  </si>
  <si>
    <t>LB16487-4</t>
  </si>
  <si>
    <t>LB16487-5</t>
  </si>
  <si>
    <t>LB16424-1</t>
  </si>
  <si>
    <t>LB16424-2</t>
  </si>
  <si>
    <t>LB16507-1</t>
  </si>
  <si>
    <t>LB16507-2</t>
  </si>
  <si>
    <t>LB16507-3</t>
  </si>
  <si>
    <t>LB16507-4</t>
  </si>
  <si>
    <t>LB16507-5</t>
  </si>
  <si>
    <t>LB16507-6</t>
  </si>
  <si>
    <t>P8082WASTEPCB</t>
  </si>
  <si>
    <t>DA72987-1</t>
  </si>
  <si>
    <t>MAMMCOW</t>
  </si>
  <si>
    <t>TCLPE</t>
  </si>
  <si>
    <t xml:space="preserve">  OP27984:SCH:06/18</t>
  </si>
  <si>
    <t>DA72987-2</t>
  </si>
  <si>
    <t>DA73008-13</t>
  </si>
  <si>
    <t>CHEVRCOG</t>
  </si>
  <si>
    <t>BLV8270SL</t>
  </si>
  <si>
    <t>DA73008-14</t>
  </si>
  <si>
    <t>DA73008-15</t>
  </si>
  <si>
    <t>DA73008-16</t>
  </si>
  <si>
    <t>DA73008-17</t>
  </si>
  <si>
    <t>P8082PCB, PGC+1268</t>
  </si>
  <si>
    <t>LB12659-4R</t>
  </si>
  <si>
    <t>LB12659</t>
  </si>
  <si>
    <t>4R</t>
  </si>
  <si>
    <t>LB12659-5R</t>
  </si>
  <si>
    <t>5R</t>
  </si>
  <si>
    <t>LB12659-6R</t>
  </si>
  <si>
    <t>6R</t>
  </si>
  <si>
    <t>LB16480-1</t>
  </si>
  <si>
    <t>AB625SL</t>
  </si>
  <si>
    <t>AB8270SL, BMS+HQ, LC+ACHD, LC8315FORM</t>
  </si>
  <si>
    <t>just hit backlog</t>
  </si>
  <si>
    <t>LB15991-5A</t>
  </si>
  <si>
    <t>5A</t>
  </si>
  <si>
    <t>B8270PAH</t>
  </si>
  <si>
    <t>jon have paul setup after lunch</t>
  </si>
  <si>
    <t>eta 6/20</t>
  </si>
  <si>
    <t>B8015DROORO</t>
  </si>
  <si>
    <t>LB16165-1</t>
  </si>
  <si>
    <t>AIR</t>
  </si>
  <si>
    <t>ABTO13SL</t>
  </si>
  <si>
    <t>LB16211-1</t>
  </si>
  <si>
    <t>B8270SL</t>
  </si>
  <si>
    <t xml:space="preserve">  OP27959:NEED:06/17</t>
  </si>
  <si>
    <t>sample sub to NJ.</t>
  </si>
  <si>
    <t>B8270LVIPAHXH</t>
  </si>
  <si>
    <t>AB625TTO, P608PCB, P608PESTTTO</t>
  </si>
  <si>
    <t>see if this was subbed</t>
  </si>
  <si>
    <t>8270 done</t>
  </si>
  <si>
    <t>ABLV8270SL, B8015LAERO</t>
  </si>
  <si>
    <t>LAERO Done</t>
  </si>
  <si>
    <t>AB8270SL, ALS, V8011STD</t>
  </si>
  <si>
    <t>amanda set up after lunch</t>
  </si>
  <si>
    <t>needs FL, A, B and OPP spikes</t>
  </si>
  <si>
    <t>LB16426-1D</t>
  </si>
  <si>
    <t>AB8270SL, ALS</t>
  </si>
  <si>
    <t>LB16426-1S</t>
  </si>
  <si>
    <t>B8270LVIBANTH, BMS+BBFLUAN, PGC+UNPR, V8011DBCP</t>
  </si>
  <si>
    <t>LB16366-1</t>
  </si>
  <si>
    <t>B8270LVIPAH</t>
  </si>
  <si>
    <t>B8270LVIPAHXH, BTX1005TPHR3</t>
  </si>
  <si>
    <t>V8011STD</t>
  </si>
  <si>
    <t>LB16405-1</t>
  </si>
  <si>
    <t>EF</t>
  </si>
  <si>
    <t>B8270BIS2E</t>
  </si>
  <si>
    <t>added OOHT do today</t>
  </si>
  <si>
    <t>B8015DROORO, B8270PAH</t>
  </si>
  <si>
    <t>recieved OOHT email PM</t>
  </si>
  <si>
    <t>DROORO Done</t>
  </si>
  <si>
    <t>LB16535-1</t>
  </si>
  <si>
    <t>AB8270SL</t>
  </si>
  <si>
    <t>LB16535-2</t>
  </si>
  <si>
    <t>LB16516-13</t>
  </si>
  <si>
    <t>LB16516-14</t>
  </si>
  <si>
    <t>LB16516-15</t>
  </si>
  <si>
    <t>LB16516-16</t>
  </si>
  <si>
    <t>LB16516-1</t>
  </si>
  <si>
    <t>SLL</t>
  </si>
  <si>
    <t>LB16516-2</t>
  </si>
  <si>
    <t>LB16516-3</t>
  </si>
  <si>
    <t>LB16516-4</t>
  </si>
  <si>
    <t>LB16516-5</t>
  </si>
  <si>
    <t>LB16516-6</t>
  </si>
  <si>
    <t>LB16516-7</t>
  </si>
  <si>
    <t>LB16516-8</t>
  </si>
  <si>
    <t>LB16516-9</t>
  </si>
  <si>
    <t>LB16516-10</t>
  </si>
  <si>
    <t>LB16516-11</t>
  </si>
  <si>
    <t>LB16516-12</t>
  </si>
  <si>
    <t>LB16460-1</t>
  </si>
  <si>
    <t>LB16460-2</t>
  </si>
  <si>
    <t>LB16460-3</t>
  </si>
  <si>
    <t>LB16460-4</t>
  </si>
  <si>
    <t>LB16460-5</t>
  </si>
  <si>
    <t>LB16460-6</t>
  </si>
  <si>
    <t>LB16460-9</t>
  </si>
  <si>
    <t>LB16460-10</t>
  </si>
  <si>
    <t>LB16460-11</t>
  </si>
  <si>
    <t>LB16490-1</t>
  </si>
  <si>
    <t>B625NAP</t>
  </si>
  <si>
    <t>LB16490-2</t>
  </si>
  <si>
    <t>LB16490-3</t>
  </si>
  <si>
    <t>LB15571-2R</t>
  </si>
  <si>
    <t>2R</t>
  </si>
  <si>
    <t>V8260BTX*</t>
  </si>
  <si>
    <t xml:space="preserve">  MS9423:AQR:06/18(V1G8242)</t>
  </si>
  <si>
    <t>LB16148-1</t>
  </si>
  <si>
    <t>V8260STD</t>
  </si>
  <si>
    <t xml:space="preserve">  MS9422:SCH:06/18</t>
  </si>
  <si>
    <t>LB16164-9</t>
  </si>
  <si>
    <t>V8260SL3+*</t>
  </si>
  <si>
    <t xml:space="preserve">  MS9423:AQR:06/19(V1G8235,V2E5935)</t>
  </si>
  <si>
    <t>LB16320-1A</t>
  </si>
  <si>
    <t>1A</t>
  </si>
  <si>
    <t>V8260TCLP*</t>
  </si>
  <si>
    <t xml:space="preserve">  OP27964:DONE:06/17,MS9425:AQR:06/18(V1X7123)</t>
  </si>
  <si>
    <t>LB16299-3</t>
  </si>
  <si>
    <t>V8260STD*</t>
  </si>
  <si>
    <t xml:space="preserve">  MS9423:AQR:06/18(V1G8242,V2X7119)</t>
  </si>
  <si>
    <t>eta 6/20 - XB 6/19</t>
  </si>
  <si>
    <t>LB16299-4</t>
  </si>
  <si>
    <t>LB16299-5</t>
  </si>
  <si>
    <t>LB16299-8</t>
  </si>
  <si>
    <t>LB16299-10</t>
  </si>
  <si>
    <t>LB16299-11</t>
  </si>
  <si>
    <t>LB16300-1</t>
  </si>
  <si>
    <t>LB16300-2</t>
  </si>
  <si>
    <t>LB16300-3</t>
  </si>
  <si>
    <t>LB16300-4</t>
  </si>
  <si>
    <t>LB16300-5</t>
  </si>
  <si>
    <t>LB16300-6</t>
  </si>
  <si>
    <t>LB16300-7</t>
  </si>
  <si>
    <t>LB16300-8</t>
  </si>
  <si>
    <t>LB16300-9</t>
  </si>
  <si>
    <t>LB16334-1</t>
  </si>
  <si>
    <t>V624BENZ*, V624TOTBTX*</t>
  </si>
  <si>
    <t xml:space="preserve">  MS9424:AQR:06/19(V2E5936,)</t>
  </si>
  <si>
    <t>ETA 6/19 - EB 6/18</t>
  </si>
  <si>
    <t>LB16398-1</t>
  </si>
  <si>
    <t>V8260BENZ</t>
  </si>
  <si>
    <t>eta 6/20 - EA 6/19</t>
  </si>
  <si>
    <t>LB16398-2</t>
  </si>
  <si>
    <t>LB16398-3</t>
  </si>
  <si>
    <t>LB16398-4</t>
  </si>
  <si>
    <t>LB16398-5</t>
  </si>
  <si>
    <t>LB16398-6</t>
  </si>
  <si>
    <t>LB16398-7</t>
  </si>
  <si>
    <t>LB16418-1</t>
  </si>
  <si>
    <t>eta 6/19 - XA 6/18</t>
  </si>
  <si>
    <t>LB16263-1</t>
  </si>
  <si>
    <t>V8260TCL*, VMS+1B2CE*</t>
  </si>
  <si>
    <t xml:space="preserve">  MS9422:REDO:06/18</t>
  </si>
  <si>
    <t>eta 6/20 RR L - EA 6/19</t>
  </si>
  <si>
    <t>LB16168-8</t>
  </si>
  <si>
    <t>LIQ</t>
  </si>
  <si>
    <t>V8260BENZ*</t>
  </si>
  <si>
    <t xml:space="preserve">  MS9423:AQR:06/18(V2E5927,V2X7120,V2X7122)</t>
  </si>
  <si>
    <t>LB16371-1A</t>
  </si>
  <si>
    <t>LB16371-2A</t>
  </si>
  <si>
    <t>2A</t>
  </si>
  <si>
    <t>LB16371-3A</t>
  </si>
  <si>
    <t>3A</t>
  </si>
  <si>
    <t>LB16371-4A</t>
  </si>
  <si>
    <t>4A</t>
  </si>
  <si>
    <t>V8260SL2*, VMS+UNPR*</t>
  </si>
  <si>
    <t>LB16328-9</t>
  </si>
  <si>
    <t>LB16232-1</t>
  </si>
  <si>
    <t>V8260BTXM</t>
  </si>
  <si>
    <t>LB16296-1</t>
  </si>
  <si>
    <t>V8260BTX, VMS+124TMB, VMS+135TMB, VMS+EDC</t>
  </si>
  <si>
    <t xml:space="preserve">  MS9423:SCH:06/18</t>
  </si>
  <si>
    <t>eta 6/19 RR L - GApm 6/18</t>
  </si>
  <si>
    <t>LB16296-2</t>
  </si>
  <si>
    <t>LB16296-3</t>
  </si>
  <si>
    <t>LB16296-4</t>
  </si>
  <si>
    <t>LB16296-5</t>
  </si>
  <si>
    <t>LB16296-6</t>
  </si>
  <si>
    <t>LB16296-7</t>
  </si>
  <si>
    <t>LB16296-8</t>
  </si>
  <si>
    <t>LB16296-9</t>
  </si>
  <si>
    <t>LB16296-10</t>
  </si>
  <si>
    <t>LB16296-1A</t>
  </si>
  <si>
    <t>V8260SIM</t>
  </si>
  <si>
    <t xml:space="preserve">  MS9414:SCH:06/17</t>
  </si>
  <si>
    <t>LB16296-2A</t>
  </si>
  <si>
    <t>LB16296-3A</t>
  </si>
  <si>
    <t>LB16296-4A</t>
  </si>
  <si>
    <t>LB16296-5A</t>
  </si>
  <si>
    <t>LB16296-6A</t>
  </si>
  <si>
    <t>6A</t>
  </si>
  <si>
    <t>LB16296-7A</t>
  </si>
  <si>
    <t>7A</t>
  </si>
  <si>
    <t>LB16296-8A</t>
  </si>
  <si>
    <t>8A</t>
  </si>
  <si>
    <t>LB16296-9A</t>
  </si>
  <si>
    <t>9A</t>
  </si>
  <si>
    <t>LB16384-11</t>
  </si>
  <si>
    <t>eta 6/20 - XA 6/19</t>
  </si>
  <si>
    <t>LB16384-12</t>
  </si>
  <si>
    <t>LB16384-13</t>
  </si>
  <si>
    <t>LB16384-14</t>
  </si>
  <si>
    <t>LB16384-23</t>
  </si>
  <si>
    <t>eta 6/20 - QA 6/19</t>
  </si>
  <si>
    <t>LB16384-24</t>
  </si>
  <si>
    <t>LB16259-13</t>
  </si>
  <si>
    <t>L</t>
  </si>
  <si>
    <t>V8260BTXN*, VMS+STYR*</t>
  </si>
  <si>
    <t xml:space="preserve">  MS9423:REDO:06/18</t>
  </si>
  <si>
    <t>LB16259-5D</t>
  </si>
  <si>
    <t>LB16259-5S</t>
  </si>
  <si>
    <t>LB16314-8</t>
  </si>
  <si>
    <t>V8260BTX</t>
  </si>
  <si>
    <t>LB16362-1</t>
  </si>
  <si>
    <t>LB16362-2</t>
  </si>
  <si>
    <t>LB16362-3</t>
  </si>
  <si>
    <t>LB16362-4</t>
  </si>
  <si>
    <t>LB16362-5</t>
  </si>
  <si>
    <t>LB16384-1</t>
  </si>
  <si>
    <t>LB16384-2</t>
  </si>
  <si>
    <t>LB16384-3</t>
  </si>
  <si>
    <t>LB16384-4</t>
  </si>
  <si>
    <t>LB16384-5</t>
  </si>
  <si>
    <t>LB16384-15</t>
  </si>
  <si>
    <t>LB16384-16</t>
  </si>
  <si>
    <t>LB16384-17</t>
  </si>
  <si>
    <t>LB16384-18</t>
  </si>
  <si>
    <t>LB16384-19</t>
  </si>
  <si>
    <t>LB16384-20</t>
  </si>
  <si>
    <t>LB16384-21</t>
  </si>
  <si>
    <t>LB16384-22</t>
  </si>
  <si>
    <t>LB16384-25</t>
  </si>
  <si>
    <t>LB16384-26</t>
  </si>
  <si>
    <t>LB16384-27</t>
  </si>
  <si>
    <t>LB16384-28</t>
  </si>
  <si>
    <t>LB16384-29</t>
  </si>
  <si>
    <t>LB16384-30</t>
  </si>
  <si>
    <t>run tom</t>
  </si>
  <si>
    <t>LB16384-31</t>
  </si>
  <si>
    <t>LB16384-32</t>
  </si>
  <si>
    <t>LB16384-33</t>
  </si>
  <si>
    <t>LB16384-34</t>
  </si>
  <si>
    <t>LB16384-35</t>
  </si>
  <si>
    <t>LB16384-36</t>
  </si>
  <si>
    <t>LB16384-30D</t>
  </si>
  <si>
    <t>30D</t>
  </si>
  <si>
    <t>LB16384-30S</t>
  </si>
  <si>
    <t>30S</t>
  </si>
  <si>
    <t>V8260SL</t>
  </si>
  <si>
    <t>ETA 6/20 RR L - EB 6/19</t>
  </si>
  <si>
    <t>LB16367-1</t>
  </si>
  <si>
    <t>V624TCL*</t>
  </si>
  <si>
    <t xml:space="preserve">  MS9424:AQR:06/19(V2E5936)</t>
  </si>
  <si>
    <t>LB16367-1A</t>
  </si>
  <si>
    <t>LB16375-1</t>
  </si>
  <si>
    <t>LB16384-6</t>
  </si>
  <si>
    <t>LB16384-7</t>
  </si>
  <si>
    <t>LB16384-8</t>
  </si>
  <si>
    <t>LB16384-9</t>
  </si>
  <si>
    <t>LB16384-10</t>
  </si>
  <si>
    <t>LB16384-37</t>
  </si>
  <si>
    <t>LB16384-38</t>
  </si>
  <si>
    <t>LB16384-39</t>
  </si>
  <si>
    <t>LB16384-40</t>
  </si>
  <si>
    <t>LB16384-41</t>
  </si>
  <si>
    <t>eta 6/19 - GA 6/18 - in aqr 6/19</t>
  </si>
  <si>
    <t>LB16434-1</t>
  </si>
  <si>
    <t>eta 6/19- GApm 6/18</t>
  </si>
  <si>
    <t>LB16434-2</t>
  </si>
  <si>
    <t>ETA 6/19 - GA 6/18 - in aqr 6/19</t>
  </si>
  <si>
    <t>LB16434-3</t>
  </si>
  <si>
    <t>ETA 6/19 - GA 6/18</t>
  </si>
  <si>
    <t>LB16434-4</t>
  </si>
  <si>
    <t>LB16434-5</t>
  </si>
  <si>
    <t>LB16434-6</t>
  </si>
  <si>
    <t>LB16486-1</t>
  </si>
  <si>
    <t>LB16417-1A</t>
  </si>
  <si>
    <t xml:space="preserve">  OP27973:DONE:06/18,MS9425:AQR:06/18(V1X7123)</t>
  </si>
  <si>
    <t>LB16387-2</t>
  </si>
  <si>
    <t>LB16513-2</t>
  </si>
  <si>
    <t>V624SL</t>
  </si>
  <si>
    <t>LB16513-3</t>
  </si>
  <si>
    <t>LB16446-1</t>
  </si>
  <si>
    <t>V6200SL*, VLS*</t>
  </si>
  <si>
    <t xml:space="preserve">  MS9421:AQR:06/19(V1Q4479)</t>
  </si>
  <si>
    <t>LB16447-1</t>
  </si>
  <si>
    <t>V6200SL*</t>
  </si>
  <si>
    <t xml:space="preserve"> done</t>
  </si>
  <si>
    <t>LB16512-14</t>
  </si>
  <si>
    <t>LB16496-1</t>
  </si>
  <si>
    <t>ETA 6/20 - EB 6/19</t>
  </si>
  <si>
    <t>LB16496-2</t>
  </si>
  <si>
    <t>LB16496-3</t>
  </si>
  <si>
    <t>LB16496-4</t>
  </si>
  <si>
    <t>LB16496-5</t>
  </si>
  <si>
    <t>LB16496-6</t>
  </si>
  <si>
    <t>LB16496-7</t>
  </si>
  <si>
    <t>LB16496-8</t>
  </si>
  <si>
    <t>LB16496-9</t>
  </si>
  <si>
    <t>LB16496-10</t>
  </si>
  <si>
    <t>LB16496-1D</t>
  </si>
  <si>
    <t>LB16496-1S</t>
  </si>
  <si>
    <t>LB16512-15</t>
  </si>
  <si>
    <t>LB16512-16</t>
  </si>
  <si>
    <t>LB16512-17</t>
  </si>
  <si>
    <t>LB16325-10</t>
  </si>
  <si>
    <t>V8260SL*, VMS+UNPR*</t>
  </si>
  <si>
    <t>LB16325-11</t>
  </si>
  <si>
    <t xml:space="preserve">  MS9423:AQR:06/18(V1G8242,V1X7119)</t>
  </si>
  <si>
    <t>LB16325-12</t>
  </si>
  <si>
    <t>LB16325-13</t>
  </si>
  <si>
    <t>LB16325-14</t>
  </si>
  <si>
    <t>V8260SL3*, VMS+UNPR*</t>
  </si>
  <si>
    <t xml:space="preserve">  MS9423:AQR:06/19(V2E5935)</t>
  </si>
  <si>
    <t>V8260SL3, VMS+UNPR</t>
  </si>
  <si>
    <t xml:space="preserve">  MS9423:AQR:06/18(V1E5935)</t>
  </si>
  <si>
    <t>ETA 6/19 - EA 6/18</t>
  </si>
  <si>
    <t>V8260SL, VMS+UNPR</t>
  </si>
  <si>
    <t>LB16474-17</t>
  </si>
  <si>
    <t>V8260SL*</t>
  </si>
  <si>
    <t>LB16515-1</t>
  </si>
  <si>
    <t>V826012DCA, VMS+11DCE</t>
  </si>
  <si>
    <t>V8260BTXMN*</t>
  </si>
  <si>
    <t xml:space="preserve">  MS9423:AQR:06/18(V2J7235,V2X7122)</t>
  </si>
  <si>
    <t>eta 6/19 - XB 6/18</t>
  </si>
  <si>
    <t>V8260BTXMN</t>
  </si>
  <si>
    <t>LB16368-1</t>
  </si>
  <si>
    <t>V8260TCLPSL*</t>
  </si>
  <si>
    <t>LB16368-2</t>
  </si>
  <si>
    <t xml:space="preserve">  MS9423:AQR:06/18(V2X7122)</t>
  </si>
  <si>
    <t>LB16470-1</t>
  </si>
  <si>
    <t>eta 6/20 - BEHIND QA 8260 ICAL  6/18</t>
  </si>
  <si>
    <t>LB16470-2</t>
  </si>
  <si>
    <t>LB16470-3</t>
  </si>
  <si>
    <t>LB16470-4</t>
  </si>
  <si>
    <t>LB16470-5</t>
  </si>
  <si>
    <t>LB16470-6</t>
  </si>
  <si>
    <t>LB16470-7</t>
  </si>
  <si>
    <t>LB16470-8</t>
  </si>
  <si>
    <t>LB16470-9</t>
  </si>
  <si>
    <t>LB16470-6D</t>
  </si>
  <si>
    <t>6D</t>
  </si>
  <si>
    <t>LB16470-6S</t>
  </si>
  <si>
    <t>6S</t>
  </si>
  <si>
    <t>LB16488-1</t>
  </si>
  <si>
    <t>V62412DCA, VMS+VC</t>
  </si>
  <si>
    <t>LB16488-2</t>
  </si>
  <si>
    <t>LB16488-3</t>
  </si>
  <si>
    <t>LB16488-4</t>
  </si>
  <si>
    <t>LB16488-5</t>
  </si>
  <si>
    <t>LB16488-6</t>
  </si>
  <si>
    <t>LB16489-1</t>
  </si>
  <si>
    <t>LB16489-2</t>
  </si>
  <si>
    <t>LB16489-3</t>
  </si>
  <si>
    <t>LB16489-4</t>
  </si>
  <si>
    <t>LB16489-5</t>
  </si>
  <si>
    <t>LB16489-6</t>
  </si>
  <si>
    <t>LB16415-1</t>
  </si>
  <si>
    <t>V8260CHEX, VLS</t>
  </si>
  <si>
    <t xml:space="preserve">SCREEN TODAY </t>
  </si>
  <si>
    <t>LB16508-1</t>
  </si>
  <si>
    <t>LB16508-2</t>
  </si>
  <si>
    <t>LB16508-3</t>
  </si>
  <si>
    <t>LB16508-4</t>
  </si>
  <si>
    <t>LB16508-5</t>
  </si>
  <si>
    <t>LB16508-6</t>
  </si>
  <si>
    <t>LB16508-7</t>
  </si>
  <si>
    <t>LB16508-8</t>
  </si>
  <si>
    <t>LB16508-9</t>
  </si>
  <si>
    <t>LB16508-10</t>
  </si>
  <si>
    <t>LB16514-1</t>
  </si>
  <si>
    <t>V8260BENZ, VMS+12DCA</t>
  </si>
  <si>
    <t>LB16514-2</t>
  </si>
  <si>
    <t>V624BTX</t>
  </si>
  <si>
    <t>LB16047-1</t>
  </si>
  <si>
    <t>AMS+PCP, AMS+PN, B625PAH*</t>
  </si>
  <si>
    <t xml:space="preserve">  OP27916:DONE:06/09,MS:AQR:06/17(EP4294)</t>
  </si>
  <si>
    <t>LB16047-1A</t>
  </si>
  <si>
    <t>LB16047-1S</t>
  </si>
  <si>
    <t>AMS+PN</t>
  </si>
  <si>
    <t xml:space="preserve">  OP27916:DONE:06/09</t>
  </si>
  <si>
    <t>DA72851-2</t>
  </si>
  <si>
    <t>B8270LVIPAH915L</t>
  </si>
  <si>
    <t xml:space="preserve">  OP27980:DONE:06/18</t>
  </si>
  <si>
    <t>DA72851-11</t>
  </si>
  <si>
    <t>B8270LVIPAH915L*</t>
  </si>
  <si>
    <t xml:space="preserve">  OP27935:DONE:06/11,MS:AQR:06/16(EL1934,EL1935,EV1774)</t>
  </si>
  <si>
    <t>DA72851-26</t>
  </si>
  <si>
    <t xml:space="preserve">  OP27936:DONE:06/11,MS:AQR:06/19(EL1938,EV1775,EV1776)</t>
  </si>
  <si>
    <t>LB16116-13</t>
  </si>
  <si>
    <t>AB8270STD</t>
  </si>
  <si>
    <t xml:space="preserve">  OP27929:DONE:06/10</t>
  </si>
  <si>
    <t>EP4294, matrix is causing Surrogate failure</t>
  </si>
  <si>
    <t>LB16035-1</t>
  </si>
  <si>
    <t>AB8270SL*</t>
  </si>
  <si>
    <t xml:space="preserve">  OP27928:DONE:06/10,MS:AQR:06/18(ED1556,EP4294)</t>
  </si>
  <si>
    <t>EP4294, ED1556 ready for QA</t>
  </si>
  <si>
    <t>DA72882-1</t>
  </si>
  <si>
    <t>DA72882-5</t>
  </si>
  <si>
    <t>DA72882-6</t>
  </si>
  <si>
    <t xml:space="preserve">  OP27936:DONE:06/11,MS:AQR:06/18(EL1938,EV1775,EV1776)</t>
  </si>
  <si>
    <t>DA72882-11</t>
  </si>
  <si>
    <t xml:space="preserve">  OP27936:DONE:06/11,MS:AQR:06/19(EL1938,EV1776)</t>
  </si>
  <si>
    <t>DA72882-19</t>
  </si>
  <si>
    <t xml:space="preserve">  OP27952:DONE:06/13,MS:AQR:06/16(EL1936,EV1773)</t>
  </si>
  <si>
    <t>LB16014-6</t>
  </si>
  <si>
    <t>AB8270WASTESL, BMS+HQ</t>
  </si>
  <si>
    <t xml:space="preserve">  OP27949:DONE:06/13</t>
  </si>
  <si>
    <t>report with matrix interference or dilute further?</t>
  </si>
  <si>
    <t>LB16014-13</t>
  </si>
  <si>
    <t>LB16034-1</t>
  </si>
  <si>
    <t xml:space="preserve">  OP27928:DONE:06/10,MS:AQR:06/17(EP4294)</t>
  </si>
  <si>
    <t>LB16038-1</t>
  </si>
  <si>
    <t>ALS</t>
  </si>
  <si>
    <t>needs TIC search</t>
  </si>
  <si>
    <t>LB16081-14</t>
  </si>
  <si>
    <t>AB8270SL*, BMS+HQ</t>
  </si>
  <si>
    <t xml:space="preserve">  OP27915:DONE:06/09,MS:AQR:06/16(EP4295)</t>
  </si>
  <si>
    <t>pending review</t>
  </si>
  <si>
    <t>LB16081-21</t>
  </si>
  <si>
    <t>LB15900-1</t>
  </si>
  <si>
    <t>ABTO13SL*</t>
  </si>
  <si>
    <t xml:space="preserve">  OP27933:DONE:06/07,MS:AQR:06/13(EP4295)</t>
  </si>
  <si>
    <t>EP4295 pending review</t>
  </si>
  <si>
    <t>LB16015-15</t>
  </si>
  <si>
    <t>B8270SIMPBET4*</t>
  </si>
  <si>
    <t xml:space="preserve">  OP27966:DONE:06/17,MS:AQR:06/18</t>
  </si>
  <si>
    <t>EC3162, ETA 6/20</t>
  </si>
  <si>
    <t>LB16015-33</t>
  </si>
  <si>
    <t>LB16087-22</t>
  </si>
  <si>
    <t>LB16087-80</t>
  </si>
  <si>
    <t>LB16092-1</t>
  </si>
  <si>
    <t>LB16092-5</t>
  </si>
  <si>
    <t>LB16113-26</t>
  </si>
  <si>
    <t>LB16113-38</t>
  </si>
  <si>
    <t>DA73008-1</t>
  </si>
  <si>
    <t>EV1777, SLR in progress</t>
  </si>
  <si>
    <t>DA73008-2</t>
  </si>
  <si>
    <t>DA73008-3</t>
  </si>
  <si>
    <t>DA73008-4</t>
  </si>
  <si>
    <t>DA73008-5</t>
  </si>
  <si>
    <t>DA73008-6</t>
  </si>
  <si>
    <t>DA73008-7</t>
  </si>
  <si>
    <t>DA73008-8</t>
  </si>
  <si>
    <t>DA73008-9</t>
  </si>
  <si>
    <t>DA73008-10</t>
  </si>
  <si>
    <t>DA73008-11</t>
  </si>
  <si>
    <t>DA73008-12</t>
  </si>
  <si>
    <t>blv8270sl</t>
  </si>
  <si>
    <t>LB16110-7</t>
  </si>
  <si>
    <t>EC3159</t>
  </si>
  <si>
    <t>LB16110-8</t>
  </si>
  <si>
    <t>DA73018-1</t>
  </si>
  <si>
    <t>DA73018-2</t>
  </si>
  <si>
    <t>DA73018-3</t>
  </si>
  <si>
    <t>DA73018-4</t>
  </si>
  <si>
    <t>DA73018-5</t>
  </si>
  <si>
    <t>DA73018-6</t>
  </si>
  <si>
    <t>DA73018-7</t>
  </si>
  <si>
    <t>AB8270TCLP</t>
  </si>
  <si>
    <t xml:space="preserve">  OP27982:DONE:06/18</t>
  </si>
  <si>
    <t>ED1557, Ready for Approval</t>
  </si>
  <si>
    <t>AB8270RECAP*</t>
  </si>
  <si>
    <t xml:space="preserve">  OP27927:DONE:06/10,MS:AQR:06/11(EC3158,EP4295)</t>
  </si>
  <si>
    <t>AB8270WASTESL*</t>
  </si>
  <si>
    <t xml:space="preserve">  OP27950:DONE:06/13,MS:AQR:06/18(EP4298,EP4299,EP4300)</t>
  </si>
  <si>
    <t>needs dilution, ETA 6/20</t>
  </si>
  <si>
    <t>ab625sl</t>
  </si>
  <si>
    <t>LB16258-2</t>
  </si>
  <si>
    <t>B8270BANTH, BMS+BAPYRN</t>
  </si>
  <si>
    <t xml:space="preserve">  OP27959:DONE:06/15</t>
  </si>
  <si>
    <t>b8270pah</t>
  </si>
  <si>
    <t>LB16239-1A</t>
  </si>
  <si>
    <t>AB8270TCLP*</t>
  </si>
  <si>
    <t xml:space="preserve">  OP27942:DONE:06/12,MS:AQR:06/16(EP4297)</t>
  </si>
  <si>
    <t>B8270SIMPAH*</t>
  </si>
  <si>
    <t xml:space="preserve">  OP27969:DONE:06/17,MS:AQR:06/18(EC3160)</t>
  </si>
  <si>
    <t>RX for Low Surr, ND</t>
  </si>
  <si>
    <t>B8270LVIPAH*</t>
  </si>
  <si>
    <t xml:space="preserve">  OP27954:DONE:06/13,MS:AQR:06/19(EL1936,EL1938,EV1776)</t>
  </si>
  <si>
    <t>EL1936, ETA 6/17</t>
  </si>
  <si>
    <t>LB16312-1</t>
  </si>
  <si>
    <t>AB8270SL*, ALS</t>
  </si>
  <si>
    <t xml:space="preserve">  OP27959:DONE:06/15,MS:AQR:06/18(EP4300)</t>
  </si>
  <si>
    <t>Awaiting SLR</t>
  </si>
  <si>
    <t>LB16312-2</t>
  </si>
  <si>
    <t>LB16312-3</t>
  </si>
  <si>
    <t>ab8270sl, bms+hq</t>
  </si>
  <si>
    <t>LB16328-1</t>
  </si>
  <si>
    <t xml:space="preserve">  OP27981:DONE:06/18</t>
  </si>
  <si>
    <t>LB16328-2</t>
  </si>
  <si>
    <t>LB16328-5</t>
  </si>
  <si>
    <t>RX</t>
  </si>
  <si>
    <t>LB16385-1</t>
  </si>
  <si>
    <t>LB16385-2</t>
  </si>
  <si>
    <t>LB16385-3</t>
  </si>
  <si>
    <t>abto13sl</t>
  </si>
  <si>
    <t>B8270PAH*</t>
  </si>
  <si>
    <t>ab625tto</t>
  </si>
  <si>
    <t>ablv8270sl</t>
  </si>
  <si>
    <t>Needs to Run on V</t>
  </si>
  <si>
    <t>ab8270sl, als</t>
  </si>
  <si>
    <t>b8270lvibanth, bms+bbfluan</t>
  </si>
  <si>
    <t>b8270lvipah</t>
  </si>
  <si>
    <t xml:space="preserve">  OP27965:DONE:06/17</t>
  </si>
  <si>
    <t>b8270bis2e</t>
  </si>
  <si>
    <t>ab8270sl</t>
  </si>
  <si>
    <t>b625nap</t>
  </si>
  <si>
    <t>JE12885-2</t>
  </si>
  <si>
    <t>BBLNJC</t>
  </si>
  <si>
    <t>cecnafl</t>
  </si>
  <si>
    <t>JE12885-3</t>
  </si>
  <si>
    <t>JE12885-12</t>
  </si>
  <si>
    <t>JE12885-13</t>
  </si>
  <si>
    <t>JE12885-14</t>
  </si>
  <si>
    <t>JE12885-1</t>
  </si>
  <si>
    <t>JE12885-16</t>
  </si>
  <si>
    <t>JE12885-17</t>
  </si>
  <si>
    <t>JE12885-18</t>
  </si>
  <si>
    <t>eag, eas, eba, ecd, ecr, ehg, epb, ese</t>
  </si>
  <si>
    <t>ETA 6-20</t>
  </si>
  <si>
    <t>LB16320-1</t>
  </si>
  <si>
    <t>agms, asms, bams, cdms, crms, nims, pbms, sems</t>
  </si>
  <si>
    <t xml:space="preserve">  MP30881:SCH:06/17</t>
  </si>
  <si>
    <t>LB16477-1</t>
  </si>
  <si>
    <t>cums</t>
  </si>
  <si>
    <t xml:space="preserve">  MP30884:SCH:06/18</t>
  </si>
  <si>
    <t>LB16396-1A</t>
  </si>
  <si>
    <t>sarca, sarmg, sarna</t>
  </si>
  <si>
    <t>ETA 6-23</t>
  </si>
  <si>
    <t>LB16396-2A</t>
  </si>
  <si>
    <t>LB16396-3A</t>
  </si>
  <si>
    <t>LB16396-4A</t>
  </si>
  <si>
    <t>LB16396-5A</t>
  </si>
  <si>
    <t>LB16396-6A</t>
  </si>
  <si>
    <t>LB16396-7A</t>
  </si>
  <si>
    <t>LB16396-8A</t>
  </si>
  <si>
    <t>LB16396-9A</t>
  </si>
  <si>
    <t>LB16396-10A</t>
  </si>
  <si>
    <t>10A</t>
  </si>
  <si>
    <t>LB16396-11A</t>
  </si>
  <si>
    <t>11A</t>
  </si>
  <si>
    <t>LB16396-12A</t>
  </si>
  <si>
    <t>12A</t>
  </si>
  <si>
    <t>LB16396-13A</t>
  </si>
  <si>
    <t>13A</t>
  </si>
  <si>
    <t>LB16396-14A</t>
  </si>
  <si>
    <t>14A</t>
  </si>
  <si>
    <t>eag, eas, eba, ebe, ecd, ecr, ehg, eni, epb, ese, ezn</t>
  </si>
  <si>
    <t>Will remove, no sample</t>
  </si>
  <si>
    <t>LB16503-1</t>
  </si>
  <si>
    <t>cums, znms</t>
  </si>
  <si>
    <t>LB16503-3</t>
  </si>
  <si>
    <t>LB16332-1</t>
  </si>
  <si>
    <t>al, cu, fe, pb, zn</t>
  </si>
  <si>
    <t xml:space="preserve">  MP30886:SCH:06/18</t>
  </si>
  <si>
    <t>LB16370-1</t>
  </si>
  <si>
    <t>ag, as, ba, cd, cr, cu, hg, mn, ni, pb, se, zn</t>
  </si>
  <si>
    <t>pb</t>
  </si>
  <si>
    <t>LB16417-2</t>
  </si>
  <si>
    <t>eag, eas, eba, ecd, ecr, EHG, epb, ese</t>
  </si>
  <si>
    <t xml:space="preserve">  MP30885:SCH:06/18,MP30891:DONE:06/18</t>
  </si>
  <si>
    <t>cdms, pbms</t>
  </si>
  <si>
    <t>ag, as, ba, be, cd, co, cr, cu, ni, pb, sb, se, sn, tl, v, zn</t>
  </si>
  <si>
    <t>AG, AS, BA, BE, CD, CO, CR, CU, HG, NI, PB, SB, SE, SN, TL, V, ZN</t>
  </si>
  <si>
    <t xml:space="preserve">  MP:DONE:06/18,MP:DONE:06/18</t>
  </si>
  <si>
    <t>agms, alms, asms, bams, bems, cdms, coms, crms, cums, nims, pbms, sbms, sems, tlms, vms, znms</t>
  </si>
  <si>
    <t xml:space="preserve">  MP30889:SCH:06/18</t>
  </si>
  <si>
    <t>AGMS, ALMS, ASMS, BAMS, BEMS, CDMS, COMS, CRMS, CUMS, NIMS, PBMS, SBMS, SEMS, TLMS, VMS, ZNMS</t>
  </si>
  <si>
    <t xml:space="preserve">  MP:DONE:06/18</t>
  </si>
  <si>
    <t>alms, crms, hg, nims, znms</t>
  </si>
  <si>
    <t>LB16368-3</t>
  </si>
  <si>
    <t>LB16368-4</t>
  </si>
  <si>
    <t>LB16455-2</t>
  </si>
  <si>
    <t>ag, as, ba, be, cd, co, cr, cu, HG, ni, pb, sb, se, sn, tl, v, zn</t>
  </si>
  <si>
    <t xml:space="preserve">  MP30886:SCH:06/18,MP30892:DONE:06/18</t>
  </si>
  <si>
    <t>LB16394-1</t>
  </si>
  <si>
    <t>DW</t>
  </si>
  <si>
    <t>cdms, cums, nims, pbms, znms</t>
  </si>
  <si>
    <t xml:space="preserve">  MP30873:SCH:06/16</t>
  </si>
  <si>
    <t>as, cd, cr, cu, ni, pb, se, tl, v, zn</t>
  </si>
  <si>
    <t>LB16424-1F</t>
  </si>
  <si>
    <t>1F</t>
  </si>
  <si>
    <t>WWF</t>
  </si>
  <si>
    <t>LB16424-2F</t>
  </si>
  <si>
    <t>2F</t>
  </si>
  <si>
    <t>LB16425-1</t>
  </si>
  <si>
    <t>nims</t>
  </si>
  <si>
    <t>LB16425-2</t>
  </si>
  <si>
    <t>LB16425-1F</t>
  </si>
  <si>
    <t>GWF</t>
  </si>
  <si>
    <t>LB16425-2F</t>
  </si>
  <si>
    <t>LB16504-3</t>
  </si>
  <si>
    <t>LB16505-1</t>
  </si>
  <si>
    <t>LB16506-1A</t>
  </si>
  <si>
    <t>cr, zn</t>
  </si>
  <si>
    <t>fems, mnms</t>
  </si>
  <si>
    <t>LB16519-1</t>
  </si>
  <si>
    <t>cu</t>
  </si>
  <si>
    <t xml:space="preserve">  MP30887:SCH:06/18</t>
  </si>
  <si>
    <t>LB16460-7</t>
  </si>
  <si>
    <t>LB16460-8</t>
  </si>
  <si>
    <t>LB16460-1F</t>
  </si>
  <si>
    <t xml:space="preserve">  MP30888:SCH:06/18</t>
  </si>
  <si>
    <t>LB16460-2F</t>
  </si>
  <si>
    <t>LB16460-3F</t>
  </si>
  <si>
    <t>3F</t>
  </si>
  <si>
    <t>LB16460-4F</t>
  </si>
  <si>
    <t>4F</t>
  </si>
  <si>
    <t>LB16460-5F</t>
  </si>
  <si>
    <t>5F</t>
  </si>
  <si>
    <t>LB16460-6F</t>
  </si>
  <si>
    <t>6F</t>
  </si>
  <si>
    <t>LB16460-7F</t>
  </si>
  <si>
    <t>7F</t>
  </si>
  <si>
    <t>LB16460-8F</t>
  </si>
  <si>
    <t>8F</t>
  </si>
  <si>
    <t>LB16460-9F</t>
  </si>
  <si>
    <t>9F</t>
  </si>
  <si>
    <t>LB16460-10F</t>
  </si>
  <si>
    <t>10F</t>
  </si>
  <si>
    <t>LB16460-11F</t>
  </si>
  <si>
    <t>11F</t>
  </si>
  <si>
    <t>LB15818-1</t>
  </si>
  <si>
    <t>chlic9056</t>
  </si>
  <si>
    <t>waiting on bomb prep</t>
  </si>
  <si>
    <t>CECNA</t>
  </si>
  <si>
    <t>LB16011-1</t>
  </si>
  <si>
    <t>TNIT</t>
  </si>
  <si>
    <t>LB16236-1</t>
  </si>
  <si>
    <t>tpo4</t>
  </si>
  <si>
    <t xml:space="preserve">  GP:SUB:06/11-ALNJ</t>
  </si>
  <si>
    <t>sub</t>
  </si>
  <si>
    <t>LB16344-6</t>
  </si>
  <si>
    <t>TS, TVS</t>
  </si>
  <si>
    <t>prelogged</t>
  </si>
  <si>
    <t>LB16344-7</t>
  </si>
  <si>
    <t>LB16344-8</t>
  </si>
  <si>
    <t>LB16344-9</t>
  </si>
  <si>
    <t>LB16345-5</t>
  </si>
  <si>
    <t>LB16345-6</t>
  </si>
  <si>
    <t>LB16345-7</t>
  </si>
  <si>
    <t>LB16345-8</t>
  </si>
  <si>
    <t>LB16345-9</t>
  </si>
  <si>
    <t>LB16433-1A</t>
  </si>
  <si>
    <t>BOD</t>
  </si>
  <si>
    <t xml:space="preserve">  GP14806:DONE:06/17,GN33060:SCH:06/17</t>
  </si>
  <si>
    <t>LB16433-3A</t>
  </si>
  <si>
    <t>LB16433-4A</t>
  </si>
  <si>
    <t>LB16303-1A</t>
  </si>
  <si>
    <t>bod</t>
  </si>
  <si>
    <t>LB16266-1</t>
  </si>
  <si>
    <t>COD</t>
  </si>
  <si>
    <t xml:space="preserve">  GP14812:DONE:06/18,GN33072:SCH:06/18</t>
  </si>
  <si>
    <t>LB16302-2</t>
  </si>
  <si>
    <t>OG1664</t>
  </si>
  <si>
    <t xml:space="preserve">  GP14810:DONE:06/18,GN33070:SCH:06/18</t>
  </si>
  <si>
    <t>LB16302-1A</t>
  </si>
  <si>
    <t>TPO4</t>
  </si>
  <si>
    <t xml:space="preserve">  GP14793:DONE:06/16</t>
  </si>
  <si>
    <t>LB16302-1S</t>
  </si>
  <si>
    <t>LB16302-2S</t>
  </si>
  <si>
    <t>2S</t>
  </si>
  <si>
    <t>og1664</t>
  </si>
  <si>
    <t>GP14810  GN33077</t>
  </si>
  <si>
    <t>LB16303-1</t>
  </si>
  <si>
    <t>COD, OG1664</t>
  </si>
  <si>
    <t xml:space="preserve">  GP14812:DONE:06/18,GP14810:DONE:06/18,GN33070:SCH:06/18,GN33072:SCH:06/18</t>
  </si>
  <si>
    <t>LB16303-1S</t>
  </si>
  <si>
    <t>LB16318-1</t>
  </si>
  <si>
    <t>LB16330-1</t>
  </si>
  <si>
    <t>LB16380-1A</t>
  </si>
  <si>
    <t xml:space="preserve">  GP14790:DONE:06/14,GN33037:SCH:06/16</t>
  </si>
  <si>
    <t>LB16380-3A</t>
  </si>
  <si>
    <t>LB16380-4A</t>
  </si>
  <si>
    <t>LB16381-1A</t>
  </si>
  <si>
    <t>LB16381-3A</t>
  </si>
  <si>
    <t>LB16381-4A</t>
  </si>
  <si>
    <t>FC25168-4</t>
  </si>
  <si>
    <t>MMMINI</t>
  </si>
  <si>
    <t>FC25178-1</t>
  </si>
  <si>
    <t>FC25205-1</t>
  </si>
  <si>
    <t>ARCCAE</t>
  </si>
  <si>
    <t>AEC, CECNA</t>
  </si>
  <si>
    <t xml:space="preserve">  GN33052:SCH:06/17</t>
  </si>
  <si>
    <t>FC25205-2</t>
  </si>
  <si>
    <t>FC25205-3</t>
  </si>
  <si>
    <t>FC25205-4</t>
  </si>
  <si>
    <t>LB16017-2</t>
  </si>
  <si>
    <t>LB16067-1</t>
  </si>
  <si>
    <t>so4ic9056</t>
  </si>
  <si>
    <t xml:space="preserve">  GP14802:SCH:06/17</t>
  </si>
  <si>
    <t>LB16088-1</t>
  </si>
  <si>
    <t>LB16088-2</t>
  </si>
  <si>
    <t>LB16088-3</t>
  </si>
  <si>
    <t>LB16088-4</t>
  </si>
  <si>
    <t>LB16091-1</t>
  </si>
  <si>
    <t>LB16091-2</t>
  </si>
  <si>
    <t>LB16156-2</t>
  </si>
  <si>
    <t>DA72139-1R</t>
  </si>
  <si>
    <t>DA72139</t>
  </si>
  <si>
    <t>1R</t>
  </si>
  <si>
    <t>SESNDW</t>
  </si>
  <si>
    <t>PHTEMP</t>
  </si>
  <si>
    <t>DA72139-2R</t>
  </si>
  <si>
    <t>LB16378-1</t>
  </si>
  <si>
    <t>S</t>
  </si>
  <si>
    <t xml:space="preserve">  GN33075:SCH:06/18</t>
  </si>
  <si>
    <t>LB16379-1</t>
  </si>
  <si>
    <t>LB16379-2</t>
  </si>
  <si>
    <t>LB16382-1</t>
  </si>
  <si>
    <t>TOCSM5310</t>
  </si>
  <si>
    <t xml:space="preserve">  GP14804:DONE:06/18,GN33057:AQR:06/18</t>
  </si>
  <si>
    <t>LB16396-1</t>
  </si>
  <si>
    <t>broic9056, chlic9056, SCON</t>
  </si>
  <si>
    <t>LB16396-2</t>
  </si>
  <si>
    <t>LB16396-3</t>
  </si>
  <si>
    <t>LB16396-4</t>
  </si>
  <si>
    <t>LB16396-5</t>
  </si>
  <si>
    <t>LB16396-6</t>
  </si>
  <si>
    <t>LB16396-7</t>
  </si>
  <si>
    <t>LB16396-8</t>
  </si>
  <si>
    <t>LB16396-9</t>
  </si>
  <si>
    <t>LB16396-10</t>
  </si>
  <si>
    <t>LB16396-11</t>
  </si>
  <si>
    <t>LB16396-12</t>
  </si>
  <si>
    <t>LB16396-13</t>
  </si>
  <si>
    <t>LB16396-14</t>
  </si>
  <si>
    <t>SAR</t>
  </si>
  <si>
    <t>BROIC300, CHLIC300, SO4IC300</t>
  </si>
  <si>
    <t xml:space="preserve">  GP14801:DONE:06/17</t>
  </si>
  <si>
    <t>LB16506-1</t>
  </si>
  <si>
    <t>LB16524-1</t>
  </si>
  <si>
    <t>TSS</t>
  </si>
  <si>
    <t>LB16524-2</t>
  </si>
  <si>
    <t>LB16531-1</t>
  </si>
  <si>
    <t>LB16531-3</t>
  </si>
  <si>
    <t>LB16531-4</t>
  </si>
  <si>
    <t>LB16531-5</t>
  </si>
  <si>
    <t>LB16532-1</t>
  </si>
  <si>
    <t>LB16532-3</t>
  </si>
  <si>
    <t>LB16532-4</t>
  </si>
  <si>
    <t>LB16532-5</t>
  </si>
  <si>
    <t>LB16532-6</t>
  </si>
  <si>
    <t>LB16374-1</t>
  </si>
  <si>
    <t>LB16416-1</t>
  </si>
  <si>
    <t>LB15368-1R</t>
  </si>
  <si>
    <t>chlic9056, fic9056</t>
  </si>
  <si>
    <t>LB16344-1A</t>
  </si>
  <si>
    <t>LB16344-3A</t>
  </si>
  <si>
    <t>LB16344-4A</t>
  </si>
  <si>
    <t>LB16345-1A</t>
  </si>
  <si>
    <t>LB16345-3A</t>
  </si>
  <si>
    <t>LB16345-4A</t>
  </si>
  <si>
    <t>DA72878-1</t>
  </si>
  <si>
    <t>USMTCOD</t>
  </si>
  <si>
    <t>DA72878-2</t>
  </si>
  <si>
    <t>DA72878-3</t>
  </si>
  <si>
    <t>DA72878-4</t>
  </si>
  <si>
    <t>DA72878-5</t>
  </si>
  <si>
    <t>phc1664</t>
  </si>
  <si>
    <t>DA72878-6</t>
  </si>
  <si>
    <t>DA72878-7</t>
  </si>
  <si>
    <t>DA72878-8</t>
  </si>
  <si>
    <t>LB16130-2</t>
  </si>
  <si>
    <t>tkn</t>
  </si>
  <si>
    <t>LB16130-3</t>
  </si>
  <si>
    <t>LB16130-4</t>
  </si>
  <si>
    <t>LB16130-5</t>
  </si>
  <si>
    <t>LB16130-6</t>
  </si>
  <si>
    <t>LB16131-1</t>
  </si>
  <si>
    <t>LB16131-2</t>
  </si>
  <si>
    <t>LB16131-3</t>
  </si>
  <si>
    <t>LB16131-4</t>
  </si>
  <si>
    <t>LB16131-5</t>
  </si>
  <si>
    <t>LB16131-6</t>
  </si>
  <si>
    <t>LB16131-7</t>
  </si>
  <si>
    <t>LB16131-8</t>
  </si>
  <si>
    <t>LB16131-9</t>
  </si>
  <si>
    <t>LB16131-10</t>
  </si>
  <si>
    <t>LB16131-11</t>
  </si>
  <si>
    <t>LB16132-1</t>
  </si>
  <si>
    <t>LB16132-2</t>
  </si>
  <si>
    <t>LB16132-3</t>
  </si>
  <si>
    <t>LB16132-4</t>
  </si>
  <si>
    <t>FC25401-9</t>
  </si>
  <si>
    <t>GSYNNCC</t>
  </si>
  <si>
    <t>tocsw846</t>
  </si>
  <si>
    <t>FC25401-19</t>
  </si>
  <si>
    <t>FC25401-9D</t>
  </si>
  <si>
    <t>9D</t>
  </si>
  <si>
    <t>SDP</t>
  </si>
  <si>
    <t>FC25401-9S</t>
  </si>
  <si>
    <t>9S</t>
  </si>
  <si>
    <t>SMS</t>
  </si>
  <si>
    <t>LB16212-1</t>
  </si>
  <si>
    <t>LB16335-1</t>
  </si>
  <si>
    <t>LB16336-1</t>
  </si>
  <si>
    <t>LB16337-1A</t>
  </si>
  <si>
    <t>LB16359-1</t>
  </si>
  <si>
    <t>LB16359-2</t>
  </si>
  <si>
    <t>LB16359-3</t>
  </si>
  <si>
    <t>LB16359-4</t>
  </si>
  <si>
    <t>LB16361-1</t>
  </si>
  <si>
    <t>LB16361-2</t>
  </si>
  <si>
    <t>LB16361-3</t>
  </si>
  <si>
    <t>LB16361-4</t>
  </si>
  <si>
    <t>LB16361-5</t>
  </si>
  <si>
    <t>LB16372-1</t>
  </si>
  <si>
    <t>LB16372-2</t>
  </si>
  <si>
    <t>CHLIC300, SO4IC300</t>
  </si>
  <si>
    <t>LB16419-1</t>
  </si>
  <si>
    <t>LB16420-1</t>
  </si>
  <si>
    <t>LB16421-1</t>
  </si>
  <si>
    <t>LB16421-2</t>
  </si>
  <si>
    <t>LB16422-1</t>
  </si>
  <si>
    <t>LB16464-1</t>
  </si>
  <si>
    <t>tocsm5310, TSS</t>
  </si>
  <si>
    <t>LB16294-1</t>
  </si>
  <si>
    <t>cbod5</t>
  </si>
  <si>
    <t>LB16295-1</t>
  </si>
  <si>
    <t>LB16346-1A</t>
  </si>
  <si>
    <t xml:space="preserve">  GP14795:DONE:06/16,GN33048:SCH:06/16</t>
  </si>
  <si>
    <t>LB16346-3A</t>
  </si>
  <si>
    <t>LB16346-4A</t>
  </si>
  <si>
    <t>LB16347-1A</t>
  </si>
  <si>
    <t>LB16347-3A</t>
  </si>
  <si>
    <t>LB16347-4A</t>
  </si>
  <si>
    <t>LB16432-1A</t>
  </si>
  <si>
    <t>LB16432-3A</t>
  </si>
  <si>
    <t>LB16432-4A</t>
  </si>
  <si>
    <t>LB16481-1</t>
  </si>
  <si>
    <t xml:space="preserve">  GP14809:DONE:06/18,GN33069:SCH:06/18</t>
  </si>
  <si>
    <t>LB16484-1</t>
  </si>
  <si>
    <t>chlic9056, NO3OIC9056, S, SO4IC9056</t>
  </si>
  <si>
    <t xml:space="preserve">  GP14797:DONE:06/12,GN33050:SCH:06/17,GN33075:SCH:06/18</t>
  </si>
  <si>
    <t>CHLIC9056, NO3OIC9056, S, SO4IC9056</t>
  </si>
  <si>
    <t xml:space="preserve">  GP14797:DONE:06/12,GN33050:SCH:06/17,GN33075:SCH:06/18,GN33050:SCH:06/17</t>
  </si>
  <si>
    <t>LB16477-1A</t>
  </si>
  <si>
    <t>LB16478-1A</t>
  </si>
  <si>
    <t>LB16478-3A</t>
  </si>
  <si>
    <t>LB16478-4A</t>
  </si>
  <si>
    <t>LB16479-1A</t>
  </si>
  <si>
    <t>LB16479-3A</t>
  </si>
  <si>
    <t>LB16479-4A</t>
  </si>
  <si>
    <t xml:space="preserve">  GP14798:DONE:06/14,GN33051:SCH:06/17,GN33075:SCH:06/18</t>
  </si>
  <si>
    <t>LB16444-1</t>
  </si>
  <si>
    <t>LB16218-2</t>
  </si>
  <si>
    <t>LB16220-1</t>
  </si>
  <si>
    <t>LB16220-2</t>
  </si>
  <si>
    <t>LB16224-2</t>
  </si>
  <si>
    <t>LB16230-1</t>
  </si>
  <si>
    <t>cod, TKN</t>
  </si>
  <si>
    <t>LB16313-1</t>
  </si>
  <si>
    <t>chlic9056, no3oic9056, so4ic9056</t>
  </si>
  <si>
    <t>LB16313-2</t>
  </si>
  <si>
    <t>chlic9056, NO3OIC9056, SO4IC9056</t>
  </si>
  <si>
    <t xml:space="preserve">  GP14797:DONE:06/12,GN33050:SCH:06/17</t>
  </si>
  <si>
    <t>LB16313-3</t>
  </si>
  <si>
    <t>LB16313-4</t>
  </si>
  <si>
    <t>LB16321-1</t>
  </si>
  <si>
    <t>LB16323-1</t>
  </si>
  <si>
    <t>ALK, BIC, CHLIC300, SO4IC300</t>
  </si>
  <si>
    <t>LB16323-2</t>
  </si>
  <si>
    <t>LB16323-3</t>
  </si>
  <si>
    <t>cod, og1664</t>
  </si>
  <si>
    <t>LB16339-1</t>
  </si>
  <si>
    <t>LB16354-1</t>
  </si>
  <si>
    <t>cod</t>
  </si>
  <si>
    <t>LB16373-1</t>
  </si>
  <si>
    <t>LB16386-1</t>
  </si>
  <si>
    <t xml:space="preserve">  GP14798:DONE:06/14,GN33051:SCH:06/17</t>
  </si>
  <si>
    <t>LB16386-2</t>
  </si>
  <si>
    <t>LB16386-3</t>
  </si>
  <si>
    <t>LB16423-1</t>
  </si>
  <si>
    <t>LB16423-2</t>
  </si>
  <si>
    <t>LB16442-1</t>
  </si>
  <si>
    <t>LB16442-2</t>
  </si>
  <si>
    <t>LB16443-1</t>
  </si>
  <si>
    <t>LB16438-1</t>
  </si>
  <si>
    <t>og1664, TOCSM5310</t>
  </si>
  <si>
    <t xml:space="preserve">  GP14804:DONE:06/17,GN33057:SCH:06/17</t>
  </si>
  <si>
    <t>LB16439-1</t>
  </si>
  <si>
    <t xml:space="preserve">  GP14804:DONE:06/17,GN33057:AQR:06/18</t>
  </si>
  <si>
    <t>LB16440-1</t>
  </si>
  <si>
    <t xml:space="preserve">  GP14805:DONE:06/17,GN33058:AQR:06/18</t>
  </si>
  <si>
    <t>LB16441-1</t>
  </si>
  <si>
    <t>LB16445-1</t>
  </si>
  <si>
    <t>SULFMB</t>
  </si>
  <si>
    <t>LB16445-2</t>
  </si>
  <si>
    <t>LB16454-1</t>
  </si>
  <si>
    <t>CHLIC300, og1664</t>
  </si>
  <si>
    <t>LB16475-1</t>
  </si>
  <si>
    <t>LB16476-1</t>
  </si>
  <si>
    <t>LB16482-1</t>
  </si>
  <si>
    <t>LB16482-2</t>
  </si>
  <si>
    <t>LB16483-1</t>
  </si>
  <si>
    <t xml:space="preserve">  GP14808:DONE:06/18,GN33066:SCH:06/18</t>
  </si>
  <si>
    <t>LB16485-1</t>
  </si>
  <si>
    <t>LB16498-1</t>
  </si>
  <si>
    <t>og1664, tocsm5310</t>
  </si>
  <si>
    <t>LB16499-1</t>
  </si>
  <si>
    <t>LB16500-1</t>
  </si>
  <si>
    <t>LB16501-1</t>
  </si>
  <si>
    <t>LB16502-1</t>
  </si>
  <si>
    <t>LB16521-1</t>
  </si>
  <si>
    <t>LB16391-1</t>
  </si>
  <si>
    <t>BOD, og1664</t>
  </si>
  <si>
    <t>LB16392-1</t>
  </si>
  <si>
    <t>bod, og1664</t>
  </si>
  <si>
    <t>LB16393-1</t>
  </si>
  <si>
    <t>LB16468-1</t>
  </si>
  <si>
    <t>BOD, cod</t>
  </si>
  <si>
    <t>LB16472-1</t>
  </si>
  <si>
    <t>amn, BOD, cod</t>
  </si>
  <si>
    <t>LB16531-1A</t>
  </si>
  <si>
    <t>LB16531-3A</t>
  </si>
  <si>
    <t>LB16531-4A</t>
  </si>
  <si>
    <t>LB16532-1A</t>
  </si>
  <si>
    <t>LB16532-3A</t>
  </si>
  <si>
    <t>LB16532-4A</t>
  </si>
  <si>
    <t>LB16171-1</t>
  </si>
  <si>
    <t>LB16173-1</t>
  </si>
  <si>
    <t>LB16187-1</t>
  </si>
  <si>
    <t>LB16389-1</t>
  </si>
  <si>
    <t>LB16417-1</t>
  </si>
  <si>
    <t>IGN1030</t>
  </si>
  <si>
    <t>LB16464-1A</t>
  </si>
  <si>
    <t>amn</t>
  </si>
  <si>
    <t>LB16469-1</t>
  </si>
  <si>
    <t>TDS</t>
  </si>
  <si>
    <t>LB16471-1</t>
  </si>
  <si>
    <t>LB16472-2</t>
  </si>
  <si>
    <t>LB16107-1R</t>
  </si>
  <si>
    <t>LB16107</t>
  </si>
  <si>
    <t>LB16537-1</t>
  </si>
  <si>
    <t>LB16538-1</t>
  </si>
  <si>
    <t>LB16538-2</t>
  </si>
  <si>
    <t>LB16539-1</t>
  </si>
  <si>
    <t>LB16523-1</t>
  </si>
  <si>
    <t>LB16525-1</t>
  </si>
  <si>
    <t>LB16525-2</t>
  </si>
  <si>
    <t>LB16215-2</t>
  </si>
  <si>
    <t>LB16215-5</t>
  </si>
  <si>
    <t>LB16215-8</t>
  </si>
  <si>
    <t>LB16215-11</t>
  </si>
  <si>
    <t>LB16215-14</t>
  </si>
  <si>
    <t>NO32IC300, so4ic300</t>
  </si>
  <si>
    <t>LB16509-1</t>
  </si>
  <si>
    <t>pn</t>
  </si>
  <si>
    <t>LB16510-1</t>
  </si>
  <si>
    <t>LB16511-1</t>
  </si>
  <si>
    <t>LB16521-1A</t>
  </si>
  <si>
    <t>LB16534-1</t>
  </si>
  <si>
    <t>LB16534-2</t>
  </si>
  <si>
    <t>LB16534-3</t>
  </si>
  <si>
    <t>LB16534-4</t>
  </si>
  <si>
    <t>LB16534-5</t>
  </si>
  <si>
    <t>LB16534-6</t>
  </si>
  <si>
    <t>LB16534-7</t>
  </si>
  <si>
    <t>LB16536-1</t>
  </si>
  <si>
    <t>LB16536-2</t>
  </si>
  <si>
    <t>LB16536-3</t>
  </si>
  <si>
    <t>LB16536-4</t>
  </si>
  <si>
    <t>LB16536-5</t>
  </si>
  <si>
    <t>LB16536-6</t>
  </si>
  <si>
    <t>LB16536-7</t>
  </si>
  <si>
    <t>LB16536-8</t>
  </si>
  <si>
    <t>LB16536-9</t>
  </si>
  <si>
    <t>LB16536-10</t>
  </si>
  <si>
    <t>LB16435-1</t>
  </si>
  <si>
    <t>BOD, cod, COMP</t>
  </si>
  <si>
    <t>LB15942-1</t>
  </si>
  <si>
    <t>PHTEMP, tocsm5310, TSS</t>
  </si>
  <si>
    <t>LB16429-1</t>
  </si>
  <si>
    <t>LB16430-1</t>
  </si>
  <si>
    <t>LB16431-1</t>
  </si>
  <si>
    <t>LB16437-1</t>
  </si>
  <si>
    <t>amn, BOD, cod, HRD, og1664, TDS, TOCSM5310</t>
  </si>
  <si>
    <t xml:space="preserve">  GP14805:DONE:06/17,GP14806:DONE:06/17,GN33060:SCH:06/17,GN33058:AQR:06/18</t>
  </si>
  <si>
    <t>LB16437-2</t>
  </si>
  <si>
    <t>LB15942-2</t>
  </si>
  <si>
    <t>LB16527-1</t>
  </si>
  <si>
    <t>amn, cbod5</t>
  </si>
  <si>
    <t>LB16527-2</t>
  </si>
  <si>
    <t>LB16527-3</t>
  </si>
  <si>
    <t>LB16527-4</t>
  </si>
  <si>
    <t>LB16527-5</t>
  </si>
  <si>
    <t>LB16527-6</t>
  </si>
  <si>
    <t>LB16528-1</t>
  </si>
  <si>
    <t>LB16528-2</t>
  </si>
  <si>
    <t>CHLIC9056, NO3OIC9056, S, SO4IC9056, tpo4</t>
  </si>
  <si>
    <t xml:space="preserve">  GP14800:DONE:06/17,GN33075:SCH:06/18</t>
  </si>
  <si>
    <t>chlic9056, no3oic9056, S, so4ic9056, tpo4</t>
  </si>
  <si>
    <t>LB16280-1</t>
  </si>
  <si>
    <t>LB16435-2</t>
  </si>
  <si>
    <t>chlic9056, so4ic9056</t>
  </si>
  <si>
    <t>tocsm5310</t>
  </si>
  <si>
    <t>LB16450-1</t>
  </si>
  <si>
    <t>LB16451-1</t>
  </si>
  <si>
    <t>LB16452-1</t>
  </si>
  <si>
    <t>LB16453-1</t>
  </si>
  <si>
    <t>LB16467-1</t>
  </si>
  <si>
    <t>LB16473-1</t>
  </si>
  <si>
    <t>LB16526-1</t>
  </si>
  <si>
    <t>LB16526-2</t>
  </si>
  <si>
    <t>LB16449-1</t>
  </si>
  <si>
    <t>LB16449-2</t>
  </si>
  <si>
    <t>LB16462-1</t>
  </si>
  <si>
    <t>cod, og1664, TDS, TOCSM5310</t>
  </si>
  <si>
    <t>LB16363-1</t>
  </si>
  <si>
    <t>LB16363-2</t>
  </si>
  <si>
    <t>LB16364-1</t>
  </si>
  <si>
    <t>LB16364-2</t>
  </si>
  <si>
    <t>LB16364-3</t>
  </si>
  <si>
    <t>LB16364-4</t>
  </si>
  <si>
    <t>LB16365-1</t>
  </si>
  <si>
    <t>LB16365-2</t>
  </si>
  <si>
    <t>LB16365-3</t>
  </si>
  <si>
    <t>LB16365-4</t>
  </si>
  <si>
    <t>LB16463-1</t>
  </si>
  <si>
    <t>LB16463-2</t>
  </si>
  <si>
    <t>HRD</t>
  </si>
  <si>
    <t>no2ic300, no3oic300</t>
  </si>
  <si>
    <t>LB16427-1</t>
  </si>
  <si>
    <t>LB16493-1</t>
  </si>
  <si>
    <t>BOD, og1664, TSS</t>
  </si>
  <si>
    <t>LB16494-1</t>
  </si>
  <si>
    <t>LB16495-1</t>
  </si>
  <si>
    <t>LB16518-1</t>
  </si>
  <si>
    <t>amn, bod, og1664, TRC, TSS</t>
  </si>
  <si>
    <t>ALK, amn, no2, NO32IC300, so4ic300</t>
  </si>
  <si>
    <t>ALK, amn, no2, NO32IC300, OPO4, so4ic300, tpo4</t>
  </si>
  <si>
    <t>LB16350-1</t>
  </si>
  <si>
    <t>bod, TSS</t>
  </si>
  <si>
    <t>LB16503-4</t>
  </si>
  <si>
    <t>LB16506-2</t>
  </si>
  <si>
    <t>og1664, TSS</t>
  </si>
  <si>
    <t>chlic300, so4ic300, TDS</t>
  </si>
  <si>
    <t>LB16413-1</t>
  </si>
  <si>
    <t>LB16517-1</t>
  </si>
  <si>
    <t>cod, og1664, TSS</t>
  </si>
  <si>
    <t>LB16402-1</t>
  </si>
  <si>
    <t>LB16404-1</t>
  </si>
  <si>
    <t>LB16404-2</t>
  </si>
  <si>
    <t>LB16404-3</t>
  </si>
  <si>
    <t>LB16404-4</t>
  </si>
  <si>
    <t>LB16406-1</t>
  </si>
  <si>
    <t>LB16410-1</t>
  </si>
  <si>
    <t>LB16411-1</t>
  </si>
  <si>
    <t>LB16503-2</t>
  </si>
  <si>
    <t>LB16504-1</t>
  </si>
  <si>
    <t>LB16504-2</t>
  </si>
  <si>
    <t>%SOL</t>
  </si>
  <si>
    <t xml:space="preserve">  GN33074:SCH:06/18</t>
  </si>
  <si>
    <t>LB16522-1</t>
  </si>
  <si>
    <t>fic300</t>
  </si>
  <si>
    <t>LB16533-1</t>
  </si>
  <si>
    <t>LB16533-2</t>
  </si>
  <si>
    <t>LB16533-3</t>
  </si>
  <si>
    <t>LB16533-4</t>
  </si>
  <si>
    <t>LB16533-5</t>
  </si>
  <si>
    <t>LB16533-6</t>
  </si>
  <si>
    <t>LB16533-7</t>
  </si>
  <si>
    <t>LB16533-8</t>
  </si>
  <si>
    <t>LB16533-9</t>
  </si>
  <si>
    <t>LB16533-10</t>
  </si>
  <si>
    <t>LB16466-1</t>
  </si>
  <si>
    <t>LB16351-1</t>
  </si>
  <si>
    <t>TOCSM5310, TSS</t>
  </si>
  <si>
    <t>LB16351-2</t>
  </si>
  <si>
    <t>amn, no32, og1664, PHTEMP, pn, tocsm5310, tpo4</t>
  </si>
  <si>
    <t xml:space="preserve">  GP:SUB:06/18-ALNJ</t>
  </si>
  <si>
    <t>amn, og1664, PHTEMP, pn, tocsm5310, tpo4</t>
  </si>
  <si>
    <t>LB16491-1</t>
  </si>
  <si>
    <t>LB16491-2</t>
  </si>
  <si>
    <t>LB16491-3</t>
  </si>
  <si>
    <t>LB16491-4</t>
  </si>
  <si>
    <t>LB16491-5</t>
  </si>
  <si>
    <t>LB16491-6</t>
  </si>
  <si>
    <t>LB16491-7</t>
  </si>
  <si>
    <t>LB16492-1</t>
  </si>
  <si>
    <t>LB16492-2</t>
  </si>
  <si>
    <t>LB16492-3</t>
  </si>
  <si>
    <t>LB16492-4</t>
  </si>
  <si>
    <t>LB16492-5</t>
  </si>
  <si>
    <t>LB16520-1</t>
  </si>
  <si>
    <t>bod, TVS</t>
  </si>
  <si>
    <t>LB16530-1</t>
  </si>
  <si>
    <t>LB16529-1</t>
  </si>
  <si>
    <t>LB16352-1</t>
  </si>
  <si>
    <t>LB16352-2</t>
  </si>
  <si>
    <t>ehg</t>
  </si>
  <si>
    <t>hg</t>
  </si>
  <si>
    <t>EHG</t>
  </si>
  <si>
    <t xml:space="preserve">  MP30891:DONE:06/18</t>
  </si>
  <si>
    <t xml:space="preserve">  MP30892:DONE:06/18</t>
  </si>
  <si>
    <t>Wetchem</t>
  </si>
  <si>
    <t>VOA</t>
  </si>
  <si>
    <t>Instrument</t>
  </si>
  <si>
    <t>Status</t>
  </si>
  <si>
    <t>Comments</t>
  </si>
  <si>
    <t>Date updated</t>
  </si>
  <si>
    <t>Initials</t>
  </si>
  <si>
    <t>Method/Matrix</t>
  </si>
  <si>
    <t>IC Thermo Fisher</t>
  </si>
  <si>
    <t>E</t>
  </si>
  <si>
    <t>8260AQ</t>
  </si>
  <si>
    <t>AVAILABLE</t>
  </si>
  <si>
    <t>QC/SAMPLES</t>
  </si>
  <si>
    <t>JY</t>
  </si>
  <si>
    <t>TOC Shimadzu - Waters</t>
  </si>
  <si>
    <t>G</t>
  </si>
  <si>
    <t>Skalar</t>
  </si>
  <si>
    <t>H</t>
  </si>
  <si>
    <t>8260SO</t>
  </si>
  <si>
    <t>need ical processed from 6/18</t>
  </si>
  <si>
    <t>BC</t>
  </si>
  <si>
    <t>TOC Shimadzu - Soils</t>
  </si>
  <si>
    <t>I</t>
  </si>
  <si>
    <t>Metals</t>
  </si>
  <si>
    <t>J</t>
  </si>
  <si>
    <t>down</t>
  </si>
  <si>
    <t>mass spec is down</t>
  </si>
  <si>
    <t>K</t>
  </si>
  <si>
    <t>6200/8260 soils</t>
  </si>
  <si>
    <t>SIM</t>
  </si>
  <si>
    <t>NN</t>
  </si>
  <si>
    <t>ICP-OES 1</t>
  </si>
  <si>
    <t>Available</t>
  </si>
  <si>
    <t>BB</t>
  </si>
  <si>
    <t>Q</t>
  </si>
  <si>
    <t>8260/6200</t>
  </si>
  <si>
    <t>need 8260 ical processed from 6/18</t>
  </si>
  <si>
    <t>ICP-OES 2</t>
  </si>
  <si>
    <t>X</t>
  </si>
  <si>
    <t>ICP-MS Agilent 1</t>
  </si>
  <si>
    <t>Y</t>
  </si>
  <si>
    <t>8260AQ/SO/PIANO</t>
  </si>
  <si>
    <t xml:space="preserve">PIANO ONLY </t>
  </si>
  <si>
    <t>RPJ</t>
  </si>
  <si>
    <t>ICP-MS Agilent 2</t>
  </si>
  <si>
    <t>In person training will be scheduled to set up method 6-24/25</t>
  </si>
  <si>
    <t>ICP-MS Perkin Elmer</t>
  </si>
  <si>
    <t xml:space="preserve">PE coming next week for pick up </t>
  </si>
  <si>
    <t>QQ</t>
  </si>
  <si>
    <t>Alcohols</t>
  </si>
  <si>
    <t>Hg analyzer old</t>
  </si>
  <si>
    <t>RR</t>
  </si>
  <si>
    <t>Glycols</t>
  </si>
  <si>
    <t>Hg analyzer New</t>
  </si>
  <si>
    <t>GCLA</t>
  </si>
  <si>
    <t>GRO</t>
  </si>
  <si>
    <t>Mars Mircowave</t>
  </si>
  <si>
    <t xml:space="preserve">GCLE (2024) </t>
  </si>
  <si>
    <t>MAVPH/GRO/VPH</t>
  </si>
  <si>
    <t>EXT</t>
  </si>
  <si>
    <t>GCLP</t>
  </si>
  <si>
    <t>8021/602</t>
  </si>
  <si>
    <t>GCLC</t>
  </si>
  <si>
    <t>VPH/MAVPH</t>
  </si>
  <si>
    <t>GCLN</t>
  </si>
  <si>
    <t>Alcohols/ Glycols (SO/AQ)</t>
  </si>
  <si>
    <t>Biotage Frac System</t>
  </si>
  <si>
    <t>Semis</t>
  </si>
  <si>
    <t>C</t>
  </si>
  <si>
    <t>SIM/8270</t>
  </si>
  <si>
    <t>sim/8270</t>
  </si>
  <si>
    <t>BA</t>
  </si>
  <si>
    <t>D</t>
  </si>
  <si>
    <t>8270 AQ/SO</t>
  </si>
  <si>
    <t>8270/apxB</t>
  </si>
  <si>
    <t>F</t>
  </si>
  <si>
    <t>8270 aq/so</t>
  </si>
  <si>
    <t>DOWN</t>
  </si>
  <si>
    <t>HED PSU broke</t>
  </si>
  <si>
    <t>BH</t>
  </si>
  <si>
    <t>LVI AQ</t>
  </si>
  <si>
    <t>LVI</t>
  </si>
  <si>
    <t>8270/Puff/ApxB/ApxA/625/SKBP/OPP/Norr</t>
  </si>
  <si>
    <t>V</t>
  </si>
  <si>
    <t>8270 aq/so  &amp; LVI when needed</t>
  </si>
  <si>
    <t>W</t>
  </si>
  <si>
    <t>Forensics</t>
  </si>
  <si>
    <t>New Column before samples</t>
  </si>
  <si>
    <t>Z</t>
  </si>
  <si>
    <t>MA/LAEPH</t>
  </si>
  <si>
    <t>GCLM</t>
  </si>
  <si>
    <t>8082 PCB</t>
  </si>
  <si>
    <t>GLB</t>
  </si>
  <si>
    <t>DRO/ORO SO</t>
  </si>
  <si>
    <t>GONE</t>
  </si>
  <si>
    <t>New Instrument ordered</t>
  </si>
  <si>
    <t>GCL-I</t>
  </si>
  <si>
    <t>8011/504 AQ</t>
  </si>
  <si>
    <t>GOO</t>
  </si>
  <si>
    <t>8081 Pre-production Phase</t>
  </si>
  <si>
    <t>GJJ</t>
  </si>
  <si>
    <t>TX1005/ DRO/ORO soils</t>
  </si>
  <si>
    <t>GLL</t>
  </si>
  <si>
    <t>whole oil</t>
  </si>
  <si>
    <t>HPLC HM</t>
  </si>
  <si>
    <t>8315/ 1667</t>
  </si>
  <si>
    <t>GLH</t>
  </si>
  <si>
    <t>DRO/ORO AQ</t>
  </si>
  <si>
    <t>Start Date</t>
  </si>
  <si>
    <t>End Date</t>
  </si>
  <si>
    <t>**always copy paste dates to remove formula</t>
  </si>
  <si>
    <t>LATE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</si>
  <si>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</si>
  <si>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</si>
  <si>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</si>
  <si>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</si>
  <si>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</si>
  <si>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</si>
  <si>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</si>
  <si>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</si>
  <si>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HGALL</t>
  </si>
  <si>
    <t>StatusDate</t>
  </si>
  <si>
    <t>ServiceGroup</t>
  </si>
  <si>
    <t>DeptNum</t>
  </si>
  <si>
    <t>DeptType</t>
  </si>
  <si>
    <t>Dept</t>
  </si>
  <si>
    <t>SampleCount</t>
  </si>
  <si>
    <t>Saturday</t>
  </si>
  <si>
    <t>Sunday</t>
  </si>
  <si>
    <t>Monday</t>
  </si>
  <si>
    <t>Tuesday</t>
  </si>
  <si>
    <t>Wednesday</t>
  </si>
  <si>
    <t>Thursday</t>
  </si>
  <si>
    <t>PR</t>
  </si>
  <si>
    <t>OP</t>
  </si>
  <si>
    <t>Daily Production (Tests)</t>
  </si>
  <si>
    <t>GEN</t>
  </si>
  <si>
    <t>MSV</t>
  </si>
  <si>
    <t>GCV</t>
  </si>
  <si>
    <t>MET</t>
  </si>
  <si>
    <t>OP(GCS+MSS)</t>
  </si>
  <si>
    <t>ORG (AN)</t>
  </si>
  <si>
    <t>WITH FORMULA</t>
  </si>
  <si>
    <t>**do not copy  current date for guidance only</t>
  </si>
  <si>
    <t>GP</t>
  </si>
  <si>
    <t>MP</t>
  </si>
  <si>
    <t>FLD</t>
  </si>
  <si>
    <t>AN</t>
  </si>
  <si>
    <t>LCMS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</si>
  <si>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</si>
  <si>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</si>
  <si>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</si>
  <si>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</si>
  <si>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</si>
  <si>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</si>
  <si>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</si>
  <si>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</si>
  <si>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</si>
  <si>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</si>
  <si>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</si>
  <si>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Orgprep</t>
  </si>
  <si>
    <t>Filter: PR, OP, DONE</t>
  </si>
  <si>
    <t>EXTLCMS</t>
  </si>
  <si>
    <t>PFAS</t>
  </si>
  <si>
    <t>Hg</t>
  </si>
  <si>
    <t>LCMSPFAS</t>
  </si>
  <si>
    <t>Rush Rev</t>
  </si>
  <si>
    <t>Surcharges-Sales</t>
  </si>
  <si>
    <t>Open jobs</t>
  </si>
  <si>
    <t>Late tab</t>
  </si>
  <si>
    <t>Late tab, count all jobs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</si>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</sst>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7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/>
      <name val="Calibri"/>
      <family val="2"/>
      <scheme val="minor"/>
    </font>
    <font>
      <sz val="9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19" fillId="0" borderId="0" xfId="0" applyFont="1" applyAlignment="1">
      <alignment horizontal="center"/>
    </xf>
    <xf numFmtId="0" fontId="0" fillId="34" borderId="10" xfId="0" applyFill="1" applyBorder="1"/>
    <xf numFmtId="164" fontId="0" fillId="0" borderId="11" xfId="0" applyNumberFormat="1" applyBorder="1"/>
    <xf numFmtId="0" fontId="0" fillId="34" borderId="12" xfId="0" applyFill="1" applyBorder="1"/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0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0" fillId="36" borderId="15" xfId="0" applyFont="1" applyFill="1" applyBorder="1" applyAlignment="1">
      <alignment horizontal="right"/>
    </xf>
    <xf numFmtId="0" fontId="19" fillId="0" borderId="0" xfId="0" applyFont="1"/>
    <xf numFmtId="0" fontId="21" fillId="36" borderId="0" xfId="0" applyFont="1" applyFill="1" applyAlignment="1">
      <alignment horizontal="center"/>
    </xf>
    <xf numFmtId="0" fontId="27" fillId="33" borderId="22" xfId="0" applyFont="1" applyFill="1" applyBorder="1" applyAlignment="1">
      <alignment horizontal="center" vertical="center" wrapText="1"/>
    </xf>
    <xf numFmtId="0" fontId="27" fillId="33" borderId="23" xfId="0" applyFont="1" applyFill="1" applyBorder="1" applyAlignment="1">
      <alignment horizontal="center" vertical="center" wrapText="1"/>
    </xf>
    <xf numFmtId="0" fontId="27" fillId="33" borderId="24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29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0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29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2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2" fillId="40" borderId="14" xfId="0" applyFont="1" applyFill="1" applyBorder="1" applyAlignment="1">
      <alignment horizontal="center" vertical="center"/>
    </xf>
    <xf numFmtId="0" fontId="32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43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0" fontId="33" fillId="0" borderId="16" xfId="0" applyFont="1" applyBorder="1"/>
    <xf numFmtId="0" fontId="14" fillId="0" borderId="0" xfId="0" applyFont="1"/>
    <xf numFmtId="0" fontId="16" fillId="33" borderId="28" xfId="0" applyFont="1" applyFill="1" applyBorder="1" applyAlignment="1">
      <alignment horizontal="center"/>
    </xf>
    <xf numFmtId="14" fontId="16" fillId="33" borderId="29" xfId="0" applyNumberFormat="1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34" fillId="0" borderId="0" xfId="0" applyFont="1" applyAlignment="1">
      <alignment vertical="top"/>
    </xf>
    <xf numFmtId="0" fontId="20" fillId="36" borderId="17" xfId="0" applyFont="1" applyFill="1" applyBorder="1" applyAlignment="1">
      <alignment horizontal="center"/>
    </xf>
    <xf numFmtId="0" fontId="21" fillId="36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1" borderId="0" xfId="0" applyFill="1"/>
    <xf numFmtId="0" fontId="0" fillId="42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35" fillId="0" borderId="0" xfId="0" applyFont="1"/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0" fillId="36" borderId="31" xfId="0" applyNumberFormat="1" applyFont="1" applyFill="1" applyBorder="1" applyAlignment="1">
      <alignment horizontal="center"/>
    </xf>
    <xf numFmtId="14" fontId="20" fillId="36" borderId="32" xfId="0" applyNumberFormat="1" applyFont="1" applyFill="1" applyBorder="1" applyAlignment="1">
      <alignment horizontal="center"/>
    </xf>
    <xf numFmtId="14" fontId="20" fillId="36" borderId="33" xfId="0" applyNumberFormat="1" applyFont="1" applyFill="1" applyBorder="1" applyAlignment="1">
      <alignment horizontal="center"/>
    </xf>
    <xf numFmtId="14" fontId="20" fillId="36" borderId="28" xfId="0" applyNumberFormat="1" applyFont="1" applyFill="1" applyBorder="1" applyAlignment="1">
      <alignment horizontal="center"/>
    </xf>
    <xf numFmtId="14" fontId="20" fillId="36" borderId="29" xfId="0" applyNumberFormat="1" applyFont="1" applyFill="1" applyBorder="1" applyAlignment="1">
      <alignment horizontal="center"/>
    </xf>
    <xf numFmtId="14" fontId="20" fillId="36" borderId="30" xfId="0" applyNumberFormat="1" applyFont="1" applyFill="1" applyBorder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19" fillId="41" borderId="0" xfId="0" quotePrefix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22" fontId="19" fillId="0" borderId="0" xfId="0" applyNumberFormat="1" applyFont="1" applyAlignment="1">
      <alignment horizontal="center" vertical="center"/>
    </xf>
    <xf numFmtId="15" fontId="19" fillId="0" borderId="0" xfId="0" applyNumberFormat="1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3" borderId="0" xfId="0" applyFill="1" applyAlignment="1">
      <alignment vertical="center"/>
    </xf>
    <xf numFmtId="0" fontId="0" fillId="41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19" fillId="43" borderId="0" xfId="0" quotePrefix="1" applyFont="1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19" fillId="44" borderId="0" xfId="0" quotePrefix="1" applyFont="1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19" fillId="45" borderId="0" xfId="0" quotePrefix="1" applyFont="1" applyFill="1" applyAlignment="1">
      <alignment horizontal="center" vertical="center"/>
    </xf>
    <xf numFmtId="0" fontId="23" fillId="41" borderId="0" xfId="0" applyFont="1" applyFill="1" applyAlignment="1">
      <alignment horizontal="center" vertical="center"/>
    </xf>
    <xf numFmtId="0" fontId="25" fillId="41" borderId="0" xfId="0" quotePrefix="1" applyFont="1" applyFill="1" applyAlignment="1">
      <alignment horizontal="center" vertical="center"/>
    </xf>
    <xf numFmtId="0" fontId="23" fillId="43" borderId="0" xfId="0" applyFont="1" applyFill="1" applyAlignment="1">
      <alignment horizontal="center" vertical="center"/>
    </xf>
    <xf numFmtId="0" fontId="25" fillId="43" borderId="0" xfId="0" quotePrefix="1" applyFont="1" applyFill="1" applyAlignment="1">
      <alignment horizontal="center" vertical="center"/>
    </xf>
    <xf numFmtId="0" fontId="23" fillId="44" borderId="0" xfId="0" applyFont="1" applyFill="1" applyAlignment="1">
      <alignment horizontal="center" vertical="center"/>
    </xf>
    <xf numFmtId="0" fontId="25" fillId="44" borderId="0" xfId="0" quotePrefix="1" applyFont="1" applyFill="1" applyAlignment="1">
      <alignment horizontal="center" vertical="center"/>
    </xf>
    <xf numFmtId="0" fontId="23" fillId="45" borderId="0" xfId="0" applyFont="1" applyFill="1" applyAlignment="1">
      <alignment horizontal="center" vertical="center"/>
    </xf>
    <xf numFmtId="0" fontId="25" fillId="45" borderId="0" xfId="0" quotePrefix="1" applyFont="1" applyFill="1" applyAlignment="1">
      <alignment horizontal="center" vertical="center"/>
    </xf>
    <xf numFmtId="0" fontId="24" fillId="41" borderId="0" xfId="0" applyFont="1" applyFill="1" applyAlignment="1">
      <alignment horizontal="center" vertical="center"/>
    </xf>
    <xf numFmtId="0" fontId="26" fillId="41" borderId="0" xfId="0" quotePrefix="1" applyFont="1" applyFill="1" applyAlignment="1">
      <alignment horizontal="center" vertical="center"/>
    </xf>
    <xf numFmtId="0" fontId="24" fillId="43" borderId="0" xfId="0" applyFont="1" applyFill="1" applyAlignment="1">
      <alignment horizontal="center" vertical="center"/>
    </xf>
    <xf numFmtId="0" fontId="26" fillId="43" borderId="0" xfId="0" quotePrefix="1" applyFont="1" applyFill="1" applyAlignment="1">
      <alignment horizontal="center" vertical="center"/>
    </xf>
    <xf numFmtId="0" fontId="24" fillId="44" borderId="0" xfId="0" applyFont="1" applyFill="1" applyAlignment="1">
      <alignment horizontal="center" vertical="center"/>
    </xf>
    <xf numFmtId="0" fontId="26" fillId="44" borderId="0" xfId="0" quotePrefix="1" applyFont="1" applyFill="1" applyAlignment="1">
      <alignment horizontal="center" vertical="center"/>
    </xf>
    <xf numFmtId="0" fontId="24" fillId="45" borderId="0" xfId="0" applyFont="1" applyFill="1" applyAlignment="1">
      <alignment horizontal="center" vertical="center"/>
    </xf>
    <xf numFmtId="0" fontId="26" fillId="45" borderId="0" xfId="0" quotePrefix="1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41" borderId="0" xfId="0" applyFill="1" applyAlignment="1">
      <alignment vertical="center"/>
    </xf>
    <xf numFmtId="15" fontId="0" fillId="41" borderId="0" xfId="0" applyNumberForma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0" fillId="38" borderId="0" xfId="0" applyFill="1" applyAlignment="1">
      <alignment vertical="center"/>
    </xf>
    <xf numFmtId="0" fontId="23" fillId="41" borderId="0" xfId="0" applyFont="1" applyFill="1" applyAlignment="1">
      <alignment vertical="center"/>
    </xf>
    <xf numFmtId="15" fontId="23" fillId="41" borderId="0" xfId="0" applyNumberFormat="1" applyFont="1" applyFill="1" applyAlignment="1">
      <alignment horizontal="center" vertical="center"/>
    </xf>
    <xf numFmtId="0" fontId="24" fillId="41" borderId="0" xfId="0" applyFont="1" applyFill="1" applyAlignment="1">
      <alignment vertical="center"/>
    </xf>
    <xf numFmtId="15" fontId="24" fillId="41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43" borderId="0" xfId="0" applyFill="1" applyAlignment="1">
      <alignment vertical="center"/>
    </xf>
    <xf numFmtId="15" fontId="0" fillId="43" borderId="0" xfId="0" applyNumberFormat="1" applyFill="1" applyAlignment="1">
      <alignment horizontal="center" vertical="center"/>
    </xf>
    <xf numFmtId="0" fontId="23" fillId="43" borderId="0" xfId="0" applyFont="1" applyFill="1" applyAlignment="1">
      <alignment vertical="center"/>
    </xf>
    <xf numFmtId="15" fontId="23" fillId="43" borderId="0" xfId="0" applyNumberFormat="1" applyFont="1" applyFill="1" applyAlignment="1">
      <alignment horizontal="center" vertical="center"/>
    </xf>
    <xf numFmtId="0" fontId="24" fillId="43" borderId="0" xfId="0" applyFont="1" applyFill="1" applyAlignment="1">
      <alignment vertical="center"/>
    </xf>
    <xf numFmtId="15" fontId="24" fillId="43" borderId="0" xfId="0" applyNumberFormat="1" applyFont="1" applyFill="1" applyAlignment="1">
      <alignment horizontal="center" vertical="center"/>
    </xf>
    <xf numFmtId="0" fontId="0" fillId="44" borderId="0" xfId="0" applyFill="1" applyAlignment="1">
      <alignment vertical="center"/>
    </xf>
    <xf numFmtId="15" fontId="0" fillId="44" borderId="0" xfId="0" applyNumberFormat="1" applyFill="1" applyAlignment="1">
      <alignment horizontal="center" vertical="center"/>
    </xf>
    <xf numFmtId="0" fontId="23" fillId="44" borderId="0" xfId="0" applyFont="1" applyFill="1" applyAlignment="1">
      <alignment vertical="center"/>
    </xf>
    <xf numFmtId="15" fontId="23" fillId="44" borderId="0" xfId="0" applyNumberFormat="1" applyFont="1" applyFill="1" applyAlignment="1">
      <alignment horizontal="center" vertical="center"/>
    </xf>
    <xf numFmtId="0" fontId="24" fillId="44" borderId="0" xfId="0" applyFont="1" applyFill="1" applyAlignment="1">
      <alignment vertical="center"/>
    </xf>
    <xf numFmtId="15" fontId="24" fillId="44" borderId="0" xfId="0" applyNumberFormat="1" applyFont="1" applyFill="1" applyAlignment="1">
      <alignment horizontal="center" vertical="center"/>
    </xf>
    <xf numFmtId="0" fontId="24" fillId="45" borderId="0" xfId="0" applyFont="1" applyFill="1" applyAlignment="1">
      <alignment vertical="center"/>
    </xf>
    <xf numFmtId="15" fontId="24" fillId="45" borderId="0" xfId="0" applyNumberFormat="1" applyFont="1" applyFill="1" applyAlignment="1">
      <alignment horizontal="center" vertical="center"/>
    </xf>
    <xf numFmtId="0" fontId="0" fillId="45" borderId="0" xfId="0" applyFill="1" applyAlignment="1">
      <alignment vertical="center"/>
    </xf>
    <xf numFmtId="15" fontId="0" fillId="45" borderId="0" xfId="0" applyNumberFormat="1" applyFill="1" applyAlignment="1">
      <alignment horizontal="center" vertical="center"/>
    </xf>
    <xf numFmtId="0" fontId="23" fillId="45" borderId="0" xfId="0" applyFont="1" applyFill="1" applyAlignment="1">
      <alignment vertical="center"/>
    </xf>
    <xf numFmtId="15" fontId="23" fillId="45" borderId="0" xfId="0" applyNumberFormat="1" applyFont="1" applyFill="1" applyAlignment="1">
      <alignment horizontal="center" vertical="center"/>
    </xf>
    <xf numFmtId="0" fontId="25" fillId="41" borderId="0" xfId="0" applyFont="1" applyFill="1" applyAlignment="1">
      <alignment horizontal="center" vertical="center"/>
    </xf>
    <xf numFmtId="15" fontId="25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5" fontId="19" fillId="41" borderId="0" xfId="0" applyNumberFormat="1" applyFont="1" applyFill="1" applyAlignment="1">
      <alignment horizontal="center" vertical="center"/>
    </xf>
    <xf numFmtId="0" fontId="25" fillId="45" borderId="0" xfId="0" applyFont="1" applyFill="1" applyAlignment="1">
      <alignment horizontal="center" vertical="center"/>
    </xf>
    <xf numFmtId="15" fontId="25" fillId="45" borderId="0" xfId="0" applyNumberFormat="1" applyFont="1" applyFill="1" applyAlignment="1">
      <alignment horizontal="center" vertical="center"/>
    </xf>
    <xf numFmtId="0" fontId="19" fillId="45" borderId="0" xfId="0" applyFont="1" applyFill="1" applyAlignment="1">
      <alignment horizontal="center" vertical="center"/>
    </xf>
    <xf numFmtId="15" fontId="19" fillId="45" borderId="0" xfId="0" applyNumberFormat="1" applyFont="1" applyFill="1" applyAlignment="1">
      <alignment horizontal="center" vertical="center"/>
    </xf>
    <xf numFmtId="0" fontId="19" fillId="43" borderId="0" xfId="0" applyFont="1" applyFill="1" applyAlignment="1">
      <alignment horizontal="center" vertical="center"/>
    </xf>
    <xf numFmtId="15" fontId="19" fillId="43" borderId="0" xfId="0" applyNumberFormat="1" applyFont="1" applyFill="1" applyAlignment="1">
      <alignment horizontal="center" vertical="center"/>
    </xf>
    <xf numFmtId="0" fontId="25" fillId="43" borderId="0" xfId="0" applyFont="1" applyFill="1" applyAlignment="1">
      <alignment horizontal="center" vertical="center"/>
    </xf>
    <xf numFmtId="15" fontId="25" fillId="43" borderId="0" xfId="0" applyNumberFormat="1" applyFont="1" applyFill="1" applyAlignment="1">
      <alignment horizontal="center" vertical="center"/>
    </xf>
    <xf numFmtId="0" fontId="25" fillId="44" borderId="0" xfId="0" applyFont="1" applyFill="1" applyAlignment="1">
      <alignment horizontal="center" vertical="center"/>
    </xf>
    <xf numFmtId="15" fontId="25" fillId="44" borderId="0" xfId="0" applyNumberFormat="1" applyFont="1" applyFill="1" applyAlignment="1">
      <alignment horizontal="center" vertical="center"/>
    </xf>
    <xf numFmtId="0" fontId="19" fillId="44" borderId="0" xfId="0" applyFont="1" applyFill="1" applyAlignment="1">
      <alignment horizontal="center" vertical="center"/>
    </xf>
    <xf numFmtId="15" fontId="19" fillId="44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horizontal="center"/>
    </xf>
    <xf numFmtId="16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14" fontId="36" fillId="0" borderId="0" xfId="0" applyNumberFormat="1" applyFont="1" applyAlignment="1">
      <alignment horizontal="center"/>
    </xf>
    <xf numFmtId="14" fontId="19" fillId="41" borderId="0" xfId="0" quotePrefix="1" applyNumberFormat="1" applyFont="1" applyFill="1" applyAlignment="1">
      <alignment horizontal="center" vertical="center"/>
    </xf>
    <xf numFmtId="14" fontId="26" fillId="41" borderId="0" xfId="0" quotePrefix="1" applyNumberFormat="1" applyFont="1" applyFill="1" applyAlignment="1">
      <alignment horizontal="center" vertical="center"/>
    </xf>
    <xf numFmtId="14" fontId="25" fillId="41" borderId="0" xfId="0" quotePrefix="1" applyNumberFormat="1" applyFont="1" applyFill="1" applyAlignment="1">
      <alignment horizontal="center" vertical="center"/>
    </xf>
    <xf numFmtId="14" fontId="19" fillId="43" borderId="0" xfId="0" quotePrefix="1" applyNumberFormat="1" applyFont="1" applyFill="1" applyAlignment="1">
      <alignment horizontal="center" vertical="center"/>
    </xf>
    <xf numFmtId="14" fontId="26" fillId="43" borderId="0" xfId="0" quotePrefix="1" applyNumberFormat="1" applyFont="1" applyFill="1" applyAlignment="1">
      <alignment horizontal="center" vertical="center"/>
    </xf>
    <xf numFmtId="14" fontId="25" fillId="43" borderId="0" xfId="0" quotePrefix="1" applyNumberFormat="1" applyFont="1" applyFill="1" applyAlignment="1">
      <alignment horizontal="center" vertical="center"/>
    </xf>
    <xf numFmtId="14" fontId="19" fillId="44" borderId="0" xfId="0" quotePrefix="1" applyNumberFormat="1" applyFont="1" applyFill="1" applyAlignment="1">
      <alignment horizontal="center" vertical="center"/>
    </xf>
    <xf numFmtId="14" fontId="25" fillId="44" borderId="0" xfId="0" quotePrefix="1" applyNumberFormat="1" applyFont="1" applyFill="1" applyAlignment="1">
      <alignment horizontal="center" vertical="center"/>
    </xf>
    <xf numFmtId="14" fontId="26" fillId="44" borderId="0" xfId="0" quotePrefix="1" applyNumberFormat="1" applyFont="1" applyFill="1" applyAlignment="1">
      <alignment horizontal="center" vertical="center"/>
    </xf>
    <xf numFmtId="14" fontId="25" fillId="45" borderId="0" xfId="0" quotePrefix="1" applyNumberFormat="1" applyFont="1" applyFill="1" applyAlignment="1">
      <alignment horizontal="center" vertical="center"/>
    </xf>
    <xf numFmtId="14" fontId="19" fillId="45" borderId="0" xfId="0" quotePrefix="1" applyNumberFormat="1" applyFont="1" applyFill="1" applyAlignment="1">
      <alignment horizontal="center" vertical="center"/>
    </xf>
    <xf numFmtId="14" fontId="26" fillId="45" borderId="0" xfId="0" quotePrefix="1" applyNumberFormat="1" applyFont="1" applyFill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0" fillId="36" borderId="20" xfId="0" applyFont="1" applyFill="1" applyBorder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23" fillId="37" borderId="15" xfId="0" applyFont="1" applyFill="1" applyBorder="1" applyAlignment="1">
      <alignment horizontal="center"/>
    </xf>
    <xf numFmtId="0" fontId="23" fillId="37" borderId="0" xfId="0" applyFont="1" applyFill="1" applyAlignment="1">
      <alignment horizontal="center"/>
    </xf>
    <xf numFmtId="0" fontId="23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1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6600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C3023-BDA4-4AE1-A5F3-63FDCC2EC482}" name="Table3" displayName="Table3" ref="A1:V803" totalsRowShown="0" headerRowDxfId="71" dataDxfId="70">
  <autoFilter ref="A1:V803" xr:uid="{5AE9F304-0AC0-4CE9-BBE5-BC969750A457}"/>
  <tableColumns count="22">
    <tableColumn id="1" xr3:uid="{CF34F3B4-2E2F-4DB5-8F15-ECA70576B547}" name="Job Number" dataDxfId="69"/>
    <tableColumn id="2" xr3:uid="{A6653AA2-EE03-4016-95B0-7D17D75E6BC9}" name="Account Number" dataDxfId="68"/>
    <tableColumn id="3" xr3:uid="{F2DA03F1-9815-45CC-ABE4-EFC842A81D28}" name="Project Description" dataDxfId="67"/>
    <tableColumn id="4" xr3:uid="{8D1F147B-B8A9-43E8-A804-A0E2014F2D31}" name="ST" dataDxfId="66"/>
    <tableColumn id="5" xr3:uid="{B9AEF92D-2FFF-4016-A04B-B9E796D6F955}" name="Receive Date" dataDxfId="65"/>
    <tableColumn id="6" xr3:uid="{5AC9F6D9-E335-41EF-BC98-43107786BD9E}" name="Due Date" dataDxfId="64"/>
    <tableColumn id="7" xr3:uid="{57C5C33F-1429-4218-9747-3327EEEDB3DA}" name="HC Date" dataDxfId="63"/>
    <tableColumn id="8" xr3:uid="{BF89DA4C-CEB0-4663-ACE9-DCB614B44981}" name="TAT" dataDxfId="62"/>
    <tableColumn id="9" xr3:uid="{CB357CBE-5819-4E17-BB80-04443A313C10}" name="# Spl" dataDxfId="61"/>
    <tableColumn id="10" xr3:uid="{84D32A62-B773-4B91-8245-60808529C884}" name="Days Late" dataDxfId="60"/>
    <tableColumn id="11" xr3:uid="{297ADC57-FA6D-4CFB-8443-F620A91440A4}" name="CS" dataDxfId="59"/>
    <tableColumn id="12" xr3:uid="{DBD11850-FAB0-4CBE-83BE-D101365B554B}" name="STAT" dataDxfId="58"/>
    <tableColumn id="13" xr3:uid="{094ABCB7-8CA6-43B8-AD1F-95DB2292B64C}" name="DEPT" dataDxfId="57"/>
    <tableColumn id="14" xr3:uid="{BB0DEAC1-ED4E-44CC-A71E-7CAC94B335BA}" name="Comments/ETA" dataDxfId="56"/>
    <tableColumn id="15" xr3:uid="{B55307B1-EA2C-4714-90AE-07C3FE3BE848}" name="GCVOA" dataDxfId="55"/>
    <tableColumn id="16" xr3:uid="{51DE4697-BC5D-45A7-9979-69F64A02AD33}" name="GCSEMI" dataDxfId="54"/>
    <tableColumn id="17" xr3:uid="{4083BA6B-9B2A-46A2-A714-6E17F33FA1CD}" name="ORGPREP" dataDxfId="53"/>
    <tableColumn id="18" xr3:uid="{C73B6EC2-6550-4485-A64C-51CCD118A166}" name="MSSEMI" dataDxfId="52"/>
    <tableColumn id="19" xr3:uid="{3C6E6C7A-B949-4807-9C62-35C66D9F79B5}" name="MSVOA" dataDxfId="51"/>
    <tableColumn id="20" xr3:uid="{4F44E6DE-663C-4B58-8FF4-ED36F1C69FFB}" name="METALS" dataDxfId="50"/>
    <tableColumn id="21" xr3:uid="{0E8CF90C-DB4C-4E23-A9F6-B9A570E3EE86}" name="GENCHEM" dataDxfId="49"/>
    <tableColumn id="22" xr3:uid="{EBECE164-C0EE-4D2D-BED0-BEB76F60D56B}" name="HG" dataDxfId="4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DC70A2-C42F-4A79-9850-CE07DE86F245}" name="Table2" displayName="Table2" ref="A1:U108" totalsRowShown="0" headerRowDxfId="47" dataDxfId="46">
  <autoFilter ref="A1:U108" xr:uid="{69809A20-3BDE-4C60-B373-56399C35CC55}"/>
  <tableColumns count="21">
    <tableColumn id="1" xr3:uid="{0B8FC44C-467E-4193-817E-488705B7D82B}" name="Job Number" dataDxfId="45"/>
    <tableColumn id="2" xr3:uid="{8C7BD606-A668-4C7B-AD4E-DCB7BEA71FE7}" name="Account" dataDxfId="44"/>
    <tableColumn id="3" xr3:uid="{8EED49C8-3783-4B4F-8E0F-372ACDC0B305}" name="Project Description" dataDxfId="43"/>
    <tableColumn id="4" xr3:uid="{5040C65B-F1C4-4C8B-91B2-368BB094E450}" name="ST" dataDxfId="42"/>
    <tableColumn id="5" xr3:uid="{E14CB087-6672-4E1C-A53F-F5FEA3750237}" name="Receive Date" dataDxfId="41"/>
    <tableColumn id="6" xr3:uid="{5BC0A2BE-29CB-4AE3-B36E-5C3137E7C128}" name="Due Date" dataDxfId="40"/>
    <tableColumn id="7" xr3:uid="{ECD180A0-AE19-42A5-AFD7-BCA232D5A7CB}" name="TAT" dataDxfId="39"/>
    <tableColumn id="8" xr3:uid="{2CEB2BAB-C226-4F42-8F55-145129AD63ED}" name="# Spl" dataDxfId="38"/>
    <tableColumn id="9" xr3:uid="{B4E041A9-349A-4CC3-AE9C-1ECB168C8493}" name="Days Late" dataDxfId="37"/>
    <tableColumn id="10" xr3:uid="{6986EE50-32DF-46D3-9036-573D147ABEED}" name="CS Code" dataDxfId="36"/>
    <tableColumn id="11" xr3:uid="{78656600-9D59-439A-AD92-41394A6040C4}" name="Deliv" dataDxfId="35"/>
    <tableColumn id="12" xr3:uid="{55435432-B5F6-4512-BBD9-7705A150414A}" name="Incomplete Tests by SGroup" dataDxfId="34"/>
    <tableColumn id="13" xr3:uid="{5098E4C8-CEF3-44FF-8800-52ED4D91819A}" name="Comments/ETA" dataDxfId="33"/>
    <tableColumn id="14" xr3:uid="{FDA462EA-C7EA-47D2-90CA-C5E07A77F4F3}" name="GCVOA" dataDxfId="32">
      <calculatedColumnFormula>IF(ISNA(_xlfn.XLOOKUP($A2,GCVOA!$B:$B,GCVOA!$N:$N)),"",  _xlfn.XLOOKUP($A2,GCVOA!$B:$B,GCVOA!$N:$N))</calculatedColumnFormula>
    </tableColumn>
    <tableColumn id="15" xr3:uid="{5E44C1ED-5AAC-4E98-AE73-A5808A60CCA5}" name="GCSEMI" dataDxfId="31">
      <calculatedColumnFormula>IF(ISNA(_xlfn.XLOOKUP($A2,GCSEMI!$B:$B,GCSEMI!$N:$N)),"",  _xlfn.XLOOKUP($A2,GCSEMI!$B:$B,GCSEMI!$N:$N))</calculatedColumnFormula>
    </tableColumn>
    <tableColumn id="16" xr3:uid="{4B40E13C-3CB5-49EB-A8E8-BC693E335195}" name="ORGPREP" dataDxfId="30">
      <calculatedColumnFormula>IF(ISNA(_xlfn.XLOOKUP($A2,ORGPREP!$B:$B,ORGPREP!$N:$N)),"",  _xlfn.XLOOKUP($A2,ORGPREP!$B:$B,ORGPREP!$N:$N))</calculatedColumnFormula>
    </tableColumn>
    <tableColumn id="17" xr3:uid="{39E25763-E1A2-4663-921A-135CC4F338A5}" name="MSSEMI" dataDxfId="29">
      <calculatedColumnFormula>IF(ISNA(_xlfn.XLOOKUP($A2,MSSEMI!$B:$B,MSSEMI!$N:$N)),"",  _xlfn.XLOOKUP($A2,MSSEMI!$B:$B,MSSEMI!$N:$N))</calculatedColumnFormula>
    </tableColumn>
    <tableColumn id="18" xr3:uid="{E4DE27AE-87A6-44C3-BBB7-4E3A4E432907}" name="MSVOA" dataDxfId="28">
      <calculatedColumnFormula>IF(ISNA(_xlfn.XLOOKUP($A2,MSVOA!$B:$B,MSVOA!$N:$N)),"",  _xlfn.XLOOKUP($A2,MSVOA!$B:$B,MSVOA!$N:$N))</calculatedColumnFormula>
    </tableColumn>
    <tableColumn id="19" xr3:uid="{8EC64989-7765-41DB-B3DE-F7ED583F1267}" name="METALS" dataDxfId="27">
      <calculatedColumnFormula>IF(ISNA(_xlfn.XLOOKUP($A2,METALS!$B:$B,METALS!$N:$N)),"",  _xlfn.XLOOKUP($A2,METALS!$B:$B,METALS!$N:$N))</calculatedColumnFormula>
    </tableColumn>
    <tableColumn id="20" xr3:uid="{2804F885-4205-4B4F-AFFF-FB567D093556}" name="GENCHEM" dataDxfId="26">
      <calculatedColumnFormula>IF(ISNA(_xlfn.XLOOKUP($A2,GENCHEM!$B:$B,GENCHEM!$N:$N)),"",  _xlfn.XLOOKUP($A2,GENCHEM!$B:$B,GENCHEM!$N:$N))</calculatedColumnFormula>
    </tableColumn>
    <tableColumn id="21" xr3:uid="{0CA3BABE-F07B-4DA6-BB15-B29653445D66}" name="HG" dataDxfId="25">
      <calculatedColumnFormula>IF(ISNA(_xlfn.XLOOKUP($A2,HG!$B:$B,HG!$N:$N)),"",  _xlfn.XLOOKUP($A2,HG!$B:$B,HG!$N:$N))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A838AE-9065-4CEC-8F99-3C4923445B47}" name="Table35" displayName="Table35" ref="A1:V803" totalsRowShown="0" headerRowDxfId="24" dataDxfId="23">
  <autoFilter ref="A1:V803" xr:uid="{38A838AE-9065-4CEC-8F99-3C4923445B47}">
    <filterColumn colId="1">
      <filters>
        <filter val="ALMS"/>
        <filter val="ALNJ"/>
        <filter val="ALSE"/>
      </filters>
    </filterColumn>
  </autoFilter>
  <tableColumns count="22">
    <tableColumn id="1" xr3:uid="{8588EC5E-3AC3-4F86-94DB-CE8130987716}" name="Job Number" dataDxfId="22"/>
    <tableColumn id="2" xr3:uid="{A68C6341-ADA6-4B01-AF3C-2A6F5F4A7A2E}" name="Account Number" dataDxfId="21"/>
    <tableColumn id="3" xr3:uid="{CA8E6A4A-D61B-4039-80D1-09913D0EDE1D}" name="Project Description" dataDxfId="20"/>
    <tableColumn id="4" xr3:uid="{BEE56F99-4314-46CE-B367-45DD6795EFE5}" name="ST" dataDxfId="19"/>
    <tableColumn id="5" xr3:uid="{ECE9877E-B4ED-45A7-9058-48824EA5D279}" name="Receive Date" dataDxfId="18"/>
    <tableColumn id="6" xr3:uid="{BE47B72B-0B29-4064-8997-7050CE4800EB}" name="Due Date" dataDxfId="17"/>
    <tableColumn id="7" xr3:uid="{4519DD7B-8872-4894-9435-A3FA8B204882}" name="HC Date" dataDxfId="16"/>
    <tableColumn id="8" xr3:uid="{81C0ABBA-F46E-44BA-A0F8-41C47F090C57}" name="TAT" dataDxfId="15"/>
    <tableColumn id="9" xr3:uid="{491C2B4E-C3F8-4339-8113-3AC5144703DA}" name="# Spl" dataDxfId="14"/>
    <tableColumn id="10" xr3:uid="{7B354BFF-1C93-445E-842C-AD4D8C079460}" name="Days Late" dataDxfId="13"/>
    <tableColumn id="11" xr3:uid="{736AA063-1813-49C5-A98A-D06260E795CE}" name="CS" dataDxfId="12"/>
    <tableColumn id="12" xr3:uid="{7E4EA4BB-FF63-4FD3-9EDC-2A9A73BEAEBC}" name="STAT" dataDxfId="11"/>
    <tableColumn id="13" xr3:uid="{50EDE9B3-2191-40D6-98D1-81C37D68EC0E}" name="DEPT" dataDxfId="10"/>
    <tableColumn id="14" xr3:uid="{7080C6C6-B9C9-4BF1-8AE2-4E39123A2B65}" name="Comments/ETA" dataDxfId="9"/>
    <tableColumn id="15" xr3:uid="{27259308-FFE2-496A-A912-C42803C2103C}" name="GCVOA" dataDxfId="8"/>
    <tableColumn id="16" xr3:uid="{ED1DA9DD-AD17-43EE-B558-3C8AE98A04EA}" name="GCSEMI" dataDxfId="7"/>
    <tableColumn id="17" xr3:uid="{6354CAC1-439D-4C79-ABDC-D1C4CEBC173E}" name="ORGPREP" dataDxfId="6"/>
    <tableColumn id="18" xr3:uid="{9986AE3B-6577-4CEF-AD9B-0F1E882348B8}" name="MSSEMI" dataDxfId="5"/>
    <tableColumn id="19" xr3:uid="{53314EED-147D-429D-BDA4-F503C5F65970}" name="MSVOA" dataDxfId="4"/>
    <tableColumn id="20" xr3:uid="{8CA583B3-19B8-4940-9CEA-870A93107043}" name="METALS" dataDxfId="3"/>
    <tableColumn id="21" xr3:uid="{6D279532-5A20-4FDF-B88C-BA693E98E8DF}" name="GENCHEM" dataDxfId="2"/>
    <tableColumn id="22" xr3:uid="{8D4AEA4E-365B-4DC2-9450-A52AC3692BDA}" name="HG" dataDxfId="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F304-0AC0-4CE9-BBE5-BC969750A457}">
  <sheetPr>
    <tabColor theme="5" tint="-0.249977111117893"/>
  </sheetPr>
  <dimension ref="A1:V828"/>
  <sheetViews>
    <sheetView zoomScale="85" zoomScaleNormal="85" workbookViewId="0">
      <pane xSplit="1" ySplit="1" topLeftCell="C612" activePane="bottomRight" state="frozen"/>
      <selection pane="topRight" activeCell="B1" sqref="B1"/>
      <selection pane="bottomLeft" activeCell="A122" sqref="A122"/>
      <selection pane="bottomRight" activeCell="J709" sqref="J709"/>
    </sheetView>
  </sheetViews>
  <sheetFormatPr defaultRowHeight="14.45" customHeight="1"/>
  <cols>
    <col min="1" max="1" width="49.140625" customWidth="1"/>
    <col min="2" max="2" width="20.5703125" style="9" bestFit="1" customWidth="1"/>
    <col min="3" max="3" width="82" style="9" bestFit="1" customWidth="1"/>
    <col min="4" max="4" width="8.5703125" style="9" bestFit="1" customWidth="1"/>
    <col min="5" max="5" width="17.5703125" style="9" bestFit="1" customWidth="1"/>
    <col min="6" max="6" width="14.42578125" style="9" bestFit="1" customWidth="1"/>
    <col min="7" max="7" width="13.42578125" style="9" bestFit="1" customWidth="1"/>
    <col min="8" max="8" width="9.7109375" style="9" bestFit="1" customWidth="1"/>
    <col min="9" max="9" width="10.5703125" style="9" bestFit="1" customWidth="1"/>
    <col min="10" max="10" width="14.7109375" style="9" bestFit="1" customWidth="1"/>
    <col min="11" max="11" width="8.5703125" style="9" bestFit="1" customWidth="1"/>
    <col min="12" max="12" width="10.7109375" style="9" bestFit="1" customWidth="1"/>
    <col min="13" max="13" width="10.85546875" style="9" bestFit="1" customWidth="1"/>
    <col min="14" max="14" width="27.85546875" style="63" customWidth="1"/>
    <col min="15" max="15" width="10.42578125" customWidth="1"/>
    <col min="16" max="16" width="10.7109375" customWidth="1"/>
    <col min="17" max="17" width="13" customWidth="1"/>
    <col min="18" max="18" width="10.7109375" customWidth="1"/>
    <col min="19" max="19" width="10.42578125" customWidth="1"/>
    <col min="20" max="20" width="11.140625" customWidth="1"/>
    <col min="21" max="21" width="12.7109375" customWidth="1"/>
  </cols>
  <sheetData>
    <row r="1" spans="1:22" ht="24" customHeight="1">
      <c r="A1" s="78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70" t="s">
        <v>21</v>
      </c>
    </row>
    <row r="2" spans="1:22" ht="24" customHeight="1">
      <c r="A2" s="129" t="s">
        <v>22</v>
      </c>
      <c r="B2" s="84" t="s">
        <v>23</v>
      </c>
      <c r="C2" s="84" t="s">
        <v>24</v>
      </c>
      <c r="D2" s="84" t="s">
        <v>25</v>
      </c>
      <c r="E2" s="130">
        <v>44783</v>
      </c>
      <c r="F2" s="130">
        <v>44795</v>
      </c>
      <c r="G2" s="130">
        <v>44945</v>
      </c>
      <c r="H2" s="84">
        <v>10</v>
      </c>
      <c r="I2" s="84">
        <v>83</v>
      </c>
      <c r="J2" s="84">
        <v>882</v>
      </c>
      <c r="K2" s="84" t="s">
        <v>26</v>
      </c>
      <c r="L2" s="84" t="s">
        <v>27</v>
      </c>
      <c r="M2" s="84" t="s">
        <v>28</v>
      </c>
      <c r="N2" s="84">
        <v>0</v>
      </c>
      <c r="O2" s="85" t="str">
        <f>IF(ISNA(_xlfn.XLOOKUP($A2,GCVOA!$B:$B,GCVOA!$N:$N)),"",  _xlfn.XLOOKUP($A2,GCVOA!$B:$B,GCVOA!$N:$N))</f>
        <v/>
      </c>
      <c r="P2" s="85" t="str">
        <f>IF(ISNA(_xlfn.XLOOKUP($A2,GCSEMI!$B:$B,GCSEMI!$N:$N)),"",  _xlfn.XLOOKUP($A2,GCSEMI!$B:$B,GCSEMI!$N:$N))</f>
        <v/>
      </c>
      <c r="Q2" s="85" t="str">
        <f>IF(ISNA(_xlfn.XLOOKUP($A2,ORGPREP!$B:$B,ORGPREP!$N:$N)),"",  _xlfn.XLOOKUP($A2,ORGPREP!$B:$B,ORGPREP!$N:$N))</f>
        <v/>
      </c>
      <c r="R2" s="85" t="str">
        <f>IF(ISNA(_xlfn.XLOOKUP($A2,MSSEMI!$B:$B,MSSEMI!$N:$N)),"",  _xlfn.XLOOKUP($A2,MSSEMI!$B:$B,MSSEMI!$N:$N))</f>
        <v/>
      </c>
      <c r="S2" s="85" t="str">
        <f>IF(ISNA(_xlfn.XLOOKUP($A2,MSVOA!$B:$B,MSVOA!$N:$N)),"",  _xlfn.XLOOKUP($A2,MSVOA!$B:$B,MSVOA!$N:$N))</f>
        <v/>
      </c>
      <c r="T2" s="85" t="str">
        <f>IF(ISNA(_xlfn.XLOOKUP($A2,METALS!$B:$B,METALS!$N:$N)),"",  _xlfn.XLOOKUP($A2,METALS!$B:$B,METALS!$N:$N))</f>
        <v/>
      </c>
      <c r="U2" s="85" t="str">
        <f>IF(ISNA(_xlfn.XLOOKUP($A2,GENCHEM!$B:$B,GENCHEM!$N:$N)),"",  _xlfn.XLOOKUP($A2,GENCHEM!$B:$B,GENCHEM!$N:$N))</f>
        <v/>
      </c>
      <c r="V2" s="85" t="str">
        <f>IF(ISNA(_xlfn.XLOOKUP($A2,HG!$B:$B,HG!$N:$N)),"",  _xlfn.XLOOKUP($A2,HG!$B:$B,HG!$N:$N))</f>
        <v/>
      </c>
    </row>
    <row r="3" spans="1:22" ht="24" customHeight="1">
      <c r="A3" s="77" t="s">
        <v>29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O3" s="75"/>
      <c r="P3" s="75"/>
      <c r="Q3" s="75"/>
      <c r="R3" s="75"/>
      <c r="S3" s="75"/>
      <c r="T3" s="75"/>
      <c r="U3" s="75"/>
      <c r="V3" s="75"/>
    </row>
    <row r="4" spans="1:22" ht="24" customHeight="1">
      <c r="A4" s="129" t="s">
        <v>30</v>
      </c>
      <c r="B4" s="84" t="s">
        <v>23</v>
      </c>
      <c r="C4" s="84" t="s">
        <v>24</v>
      </c>
      <c r="D4" s="84" t="s">
        <v>25</v>
      </c>
      <c r="E4" s="130">
        <v>44783</v>
      </c>
      <c r="F4" s="130">
        <v>44795</v>
      </c>
      <c r="G4" s="130">
        <v>44945</v>
      </c>
      <c r="H4" s="84">
        <v>10</v>
      </c>
      <c r="I4" s="84">
        <v>79</v>
      </c>
      <c r="J4" s="84">
        <v>882</v>
      </c>
      <c r="K4" s="84" t="s">
        <v>26</v>
      </c>
      <c r="L4" s="84" t="s">
        <v>27</v>
      </c>
      <c r="M4" s="84" t="s">
        <v>28</v>
      </c>
      <c r="N4" s="84">
        <v>0</v>
      </c>
      <c r="O4" s="85" t="str">
        <f>IF(ISNA(_xlfn.XLOOKUP($A4,GCVOA!$B:$B,GCVOA!$N:$N)),"",  _xlfn.XLOOKUP($A4,GCVOA!$B:$B,GCVOA!$N:$N))</f>
        <v/>
      </c>
      <c r="P4" s="85" t="str">
        <f>IF(ISNA(_xlfn.XLOOKUP($A4,GCSEMI!$B:$B,GCSEMI!$N:$N)),"",  _xlfn.XLOOKUP($A4,GCSEMI!$B:$B,GCSEMI!$N:$N))</f>
        <v/>
      </c>
      <c r="Q4" s="85" t="str">
        <f>IF(ISNA(_xlfn.XLOOKUP($A4,ORGPREP!$B:$B,ORGPREP!$N:$N)),"",  _xlfn.XLOOKUP($A4,ORGPREP!$B:$B,ORGPREP!$N:$N))</f>
        <v/>
      </c>
      <c r="R4" s="85" t="str">
        <f>IF(ISNA(_xlfn.XLOOKUP($A4,MSSEMI!$B:$B,MSSEMI!$N:$N)),"",  _xlfn.XLOOKUP($A4,MSSEMI!$B:$B,MSSEMI!$N:$N))</f>
        <v/>
      </c>
      <c r="S4" s="85" t="str">
        <f>IF(ISNA(_xlfn.XLOOKUP($A4,MSVOA!$B:$B,MSVOA!$N:$N)),"",  _xlfn.XLOOKUP($A4,MSVOA!$B:$B,MSVOA!$N:$N))</f>
        <v/>
      </c>
      <c r="T4" s="85" t="str">
        <f>IF(ISNA(_xlfn.XLOOKUP($A4,METALS!$B:$B,METALS!$N:$N)),"",  _xlfn.XLOOKUP($A4,METALS!$B:$B,METALS!$N:$N))</f>
        <v/>
      </c>
      <c r="U4" s="85" t="str">
        <f>IF(ISNA(_xlfn.XLOOKUP($A4,GENCHEM!$B:$B,GENCHEM!$N:$N)),"",  _xlfn.XLOOKUP($A4,GENCHEM!$B:$B,GENCHEM!$N:$N))</f>
        <v/>
      </c>
      <c r="V4" s="85" t="str">
        <f>IF(ISNA(_xlfn.XLOOKUP($A4,HG!$B:$B,HG!$N:$N)),"",  _xlfn.XLOOKUP($A4,HG!$B:$B,HG!$N:$N))</f>
        <v/>
      </c>
    </row>
    <row r="5" spans="1:22" ht="24" customHeight="1">
      <c r="A5" s="77" t="s">
        <v>29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O5" s="75"/>
      <c r="P5" s="75"/>
      <c r="Q5" s="75"/>
      <c r="R5" s="75"/>
      <c r="S5" s="75"/>
      <c r="T5" s="75"/>
      <c r="U5" s="75"/>
      <c r="V5" s="75"/>
    </row>
    <row r="6" spans="1:22" ht="24" customHeight="1">
      <c r="A6" s="129" t="s">
        <v>31</v>
      </c>
      <c r="B6" s="84" t="s">
        <v>23</v>
      </c>
      <c r="C6" s="84" t="s">
        <v>24</v>
      </c>
      <c r="D6" s="84" t="s">
        <v>25</v>
      </c>
      <c r="E6" s="130">
        <v>44783</v>
      </c>
      <c r="F6" s="130">
        <v>44795</v>
      </c>
      <c r="G6" s="130">
        <v>44945</v>
      </c>
      <c r="H6" s="84">
        <v>10</v>
      </c>
      <c r="I6" s="84">
        <v>73</v>
      </c>
      <c r="J6" s="84">
        <v>882</v>
      </c>
      <c r="K6" s="84" t="s">
        <v>26</v>
      </c>
      <c r="L6" s="84" t="s">
        <v>27</v>
      </c>
      <c r="M6" s="84" t="s">
        <v>28</v>
      </c>
      <c r="N6" s="84">
        <v>0</v>
      </c>
      <c r="O6" s="85" t="str">
        <f>IF(ISNA(_xlfn.XLOOKUP($A6,GCVOA!$B:$B,GCVOA!$N:$N)),"",  _xlfn.XLOOKUP($A6,GCVOA!$B:$B,GCVOA!$N:$N))</f>
        <v/>
      </c>
      <c r="P6" s="85" t="str">
        <f>IF(ISNA(_xlfn.XLOOKUP($A6,GCSEMI!$B:$B,GCSEMI!$N:$N)),"",  _xlfn.XLOOKUP($A6,GCSEMI!$B:$B,GCSEMI!$N:$N))</f>
        <v/>
      </c>
      <c r="Q6" s="85" t="str">
        <f>IF(ISNA(_xlfn.XLOOKUP($A6,ORGPREP!$B:$B,ORGPREP!$N:$N)),"",  _xlfn.XLOOKUP($A6,ORGPREP!$B:$B,ORGPREP!$N:$N))</f>
        <v/>
      </c>
      <c r="R6" s="85" t="str">
        <f>IF(ISNA(_xlfn.XLOOKUP($A6,MSSEMI!$B:$B,MSSEMI!$N:$N)),"",  _xlfn.XLOOKUP($A6,MSSEMI!$B:$B,MSSEMI!$N:$N))</f>
        <v/>
      </c>
      <c r="S6" s="85" t="str">
        <f>IF(ISNA(_xlfn.XLOOKUP($A6,MSVOA!$B:$B,MSVOA!$N:$N)),"",  _xlfn.XLOOKUP($A6,MSVOA!$B:$B,MSVOA!$N:$N))</f>
        <v/>
      </c>
      <c r="T6" s="85" t="str">
        <f>IF(ISNA(_xlfn.XLOOKUP($A6,METALS!$B:$B,METALS!$N:$N)),"",  _xlfn.XLOOKUP($A6,METALS!$B:$B,METALS!$N:$N))</f>
        <v/>
      </c>
      <c r="U6" s="85" t="str">
        <f>IF(ISNA(_xlfn.XLOOKUP($A6,GENCHEM!$B:$B,GENCHEM!$N:$N)),"",  _xlfn.XLOOKUP($A6,GENCHEM!$B:$B,GENCHEM!$N:$N))</f>
        <v/>
      </c>
      <c r="V6" s="85" t="str">
        <f>IF(ISNA(_xlfn.XLOOKUP($A6,HG!$B:$B,HG!$N:$N)),"",  _xlfn.XLOOKUP($A6,HG!$B:$B,HG!$N:$N))</f>
        <v/>
      </c>
    </row>
    <row r="7" spans="1:22" ht="24" customHeight="1">
      <c r="A7" s="77" t="s">
        <v>29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O7" s="75"/>
      <c r="P7" s="75"/>
      <c r="Q7" s="75"/>
      <c r="R7" s="75"/>
      <c r="S7" s="75"/>
      <c r="T7" s="75"/>
      <c r="U7" s="75"/>
      <c r="V7" s="75"/>
    </row>
    <row r="8" spans="1:22" ht="24" customHeight="1">
      <c r="A8" s="129" t="s">
        <v>32</v>
      </c>
      <c r="B8" s="84" t="s">
        <v>23</v>
      </c>
      <c r="C8" s="84" t="s">
        <v>24</v>
      </c>
      <c r="D8" s="84" t="s">
        <v>25</v>
      </c>
      <c r="E8" s="130">
        <v>44784</v>
      </c>
      <c r="F8" s="130">
        <v>44795</v>
      </c>
      <c r="G8" s="130">
        <v>44945</v>
      </c>
      <c r="H8" s="84">
        <v>10</v>
      </c>
      <c r="I8" s="84">
        <v>136</v>
      </c>
      <c r="J8" s="84">
        <v>882</v>
      </c>
      <c r="K8" s="84" t="s">
        <v>26</v>
      </c>
      <c r="L8" s="84" t="s">
        <v>27</v>
      </c>
      <c r="M8" s="84" t="s">
        <v>28</v>
      </c>
      <c r="N8" s="84">
        <v>0</v>
      </c>
      <c r="O8" s="85" t="str">
        <f>IF(ISNA(_xlfn.XLOOKUP($A8,GCVOA!$B:$B,GCVOA!$N:$N)),"",  _xlfn.XLOOKUP($A8,GCVOA!$B:$B,GCVOA!$N:$N))</f>
        <v/>
      </c>
      <c r="P8" s="85" t="str">
        <f>IF(ISNA(_xlfn.XLOOKUP($A8,GCSEMI!$B:$B,GCSEMI!$N:$N)),"",  _xlfn.XLOOKUP($A8,GCSEMI!$B:$B,GCSEMI!$N:$N))</f>
        <v/>
      </c>
      <c r="Q8" s="85" t="str">
        <f>IF(ISNA(_xlfn.XLOOKUP($A8,ORGPREP!$B:$B,ORGPREP!$N:$N)),"",  _xlfn.XLOOKUP($A8,ORGPREP!$B:$B,ORGPREP!$N:$N))</f>
        <v/>
      </c>
      <c r="R8" s="85" t="str">
        <f>IF(ISNA(_xlfn.XLOOKUP($A8,MSSEMI!$B:$B,MSSEMI!$N:$N)),"",  _xlfn.XLOOKUP($A8,MSSEMI!$B:$B,MSSEMI!$N:$N))</f>
        <v/>
      </c>
      <c r="S8" s="85" t="str">
        <f>IF(ISNA(_xlfn.XLOOKUP($A8,MSVOA!$B:$B,MSVOA!$N:$N)),"",  _xlfn.XLOOKUP($A8,MSVOA!$B:$B,MSVOA!$N:$N))</f>
        <v/>
      </c>
      <c r="T8" s="85" t="str">
        <f>IF(ISNA(_xlfn.XLOOKUP($A8,METALS!$B:$B,METALS!$N:$N)),"",  _xlfn.XLOOKUP($A8,METALS!$B:$B,METALS!$N:$N))</f>
        <v/>
      </c>
      <c r="U8" s="85" t="str">
        <f>IF(ISNA(_xlfn.XLOOKUP($A8,GENCHEM!$B:$B,GENCHEM!$N:$N)),"",  _xlfn.XLOOKUP($A8,GENCHEM!$B:$B,GENCHEM!$N:$N))</f>
        <v/>
      </c>
      <c r="V8" s="85" t="str">
        <f>IF(ISNA(_xlfn.XLOOKUP($A8,HG!$B:$B,HG!$N:$N)),"",  _xlfn.XLOOKUP($A8,HG!$B:$B,HG!$N:$N))</f>
        <v/>
      </c>
    </row>
    <row r="9" spans="1:22" ht="24" customHeight="1">
      <c r="A9" s="77" t="s">
        <v>29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O9" s="75"/>
      <c r="P9" s="75"/>
      <c r="Q9" s="75"/>
      <c r="R9" s="75"/>
      <c r="S9" s="75"/>
      <c r="T9" s="75"/>
      <c r="U9" s="75"/>
      <c r="V9" s="75"/>
    </row>
    <row r="10" spans="1:22" ht="24" customHeight="1">
      <c r="A10" s="129" t="s">
        <v>33</v>
      </c>
      <c r="B10" s="84" t="s">
        <v>23</v>
      </c>
      <c r="C10" s="84" t="s">
        <v>24</v>
      </c>
      <c r="D10" s="84" t="s">
        <v>25</v>
      </c>
      <c r="E10" s="130">
        <v>44784</v>
      </c>
      <c r="F10" s="130">
        <v>44795</v>
      </c>
      <c r="G10" s="130">
        <v>44945</v>
      </c>
      <c r="H10" s="84">
        <v>10</v>
      </c>
      <c r="I10" s="84">
        <v>68</v>
      </c>
      <c r="J10" s="84">
        <v>882</v>
      </c>
      <c r="K10" s="84" t="s">
        <v>26</v>
      </c>
      <c r="L10" s="84" t="s">
        <v>27</v>
      </c>
      <c r="M10" s="84" t="s">
        <v>28</v>
      </c>
      <c r="N10" s="84">
        <v>0</v>
      </c>
      <c r="O10" s="85" t="str">
        <f>IF(ISNA(_xlfn.XLOOKUP($A10,GCVOA!$B:$B,GCVOA!$N:$N)),"",  _xlfn.XLOOKUP($A10,GCVOA!$B:$B,GCVOA!$N:$N))</f>
        <v/>
      </c>
      <c r="P10" s="85" t="str">
        <f>IF(ISNA(_xlfn.XLOOKUP($A10,GCSEMI!$B:$B,GCSEMI!$N:$N)),"",  _xlfn.XLOOKUP($A10,GCSEMI!$B:$B,GCSEMI!$N:$N))</f>
        <v/>
      </c>
      <c r="Q10" s="85" t="str">
        <f>IF(ISNA(_xlfn.XLOOKUP($A10,ORGPREP!$B:$B,ORGPREP!$N:$N)),"",  _xlfn.XLOOKUP($A10,ORGPREP!$B:$B,ORGPREP!$N:$N))</f>
        <v/>
      </c>
      <c r="R10" s="85" t="str">
        <f>IF(ISNA(_xlfn.XLOOKUP($A10,MSSEMI!$B:$B,MSSEMI!$N:$N)),"",  _xlfn.XLOOKUP($A10,MSSEMI!$B:$B,MSSEMI!$N:$N))</f>
        <v/>
      </c>
      <c r="S10" s="85" t="str">
        <f>IF(ISNA(_xlfn.XLOOKUP($A10,MSVOA!$B:$B,MSVOA!$N:$N)),"",  _xlfn.XLOOKUP($A10,MSVOA!$B:$B,MSVOA!$N:$N))</f>
        <v/>
      </c>
      <c r="T10" s="85" t="str">
        <f>IF(ISNA(_xlfn.XLOOKUP($A10,METALS!$B:$B,METALS!$N:$N)),"",  _xlfn.XLOOKUP($A10,METALS!$B:$B,METALS!$N:$N))</f>
        <v/>
      </c>
      <c r="U10" s="85" t="str">
        <f>IF(ISNA(_xlfn.XLOOKUP($A10,GENCHEM!$B:$B,GENCHEM!$N:$N)),"",  _xlfn.XLOOKUP($A10,GENCHEM!$B:$B,GENCHEM!$N:$N))</f>
        <v/>
      </c>
      <c r="V10" s="85" t="str">
        <f>IF(ISNA(_xlfn.XLOOKUP($A10,HG!$B:$B,HG!$N:$N)),"",  _xlfn.XLOOKUP($A10,HG!$B:$B,HG!$N:$N))</f>
        <v/>
      </c>
    </row>
    <row r="11" spans="1:22" ht="24" customHeight="1">
      <c r="A11" s="77" t="s">
        <v>29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O11" s="75"/>
      <c r="P11" s="75"/>
      <c r="Q11" s="75"/>
      <c r="R11" s="75"/>
      <c r="S11" s="75"/>
      <c r="T11" s="75"/>
      <c r="U11" s="75"/>
      <c r="V11" s="75"/>
    </row>
    <row r="12" spans="1:22" ht="24" customHeight="1">
      <c r="A12" s="129" t="s">
        <v>34</v>
      </c>
      <c r="B12" s="84" t="s">
        <v>23</v>
      </c>
      <c r="C12" s="84" t="s">
        <v>24</v>
      </c>
      <c r="D12" s="84" t="s">
        <v>25</v>
      </c>
      <c r="E12" s="130">
        <v>44785</v>
      </c>
      <c r="F12" s="130">
        <v>44795</v>
      </c>
      <c r="G12" s="130">
        <v>44945</v>
      </c>
      <c r="H12" s="84">
        <v>10</v>
      </c>
      <c r="I12" s="84">
        <v>84</v>
      </c>
      <c r="J12" s="84">
        <v>882</v>
      </c>
      <c r="K12" s="84" t="s">
        <v>26</v>
      </c>
      <c r="L12" s="84" t="s">
        <v>27</v>
      </c>
      <c r="M12" s="84" t="s">
        <v>28</v>
      </c>
      <c r="N12" s="84">
        <v>0</v>
      </c>
      <c r="O12" s="85" t="str">
        <f>IF(ISNA(_xlfn.XLOOKUP($A12,GCVOA!$B:$B,GCVOA!$N:$N)),"",  _xlfn.XLOOKUP($A12,GCVOA!$B:$B,GCVOA!$N:$N))</f>
        <v/>
      </c>
      <c r="P12" s="85" t="str">
        <f>IF(ISNA(_xlfn.XLOOKUP($A12,GCSEMI!$B:$B,GCSEMI!$N:$N)),"",  _xlfn.XLOOKUP($A12,GCSEMI!$B:$B,GCSEMI!$N:$N))</f>
        <v/>
      </c>
      <c r="Q12" s="85" t="str">
        <f>IF(ISNA(_xlfn.XLOOKUP($A12,ORGPREP!$B:$B,ORGPREP!$N:$N)),"",  _xlfn.XLOOKUP($A12,ORGPREP!$B:$B,ORGPREP!$N:$N))</f>
        <v/>
      </c>
      <c r="R12" s="85" t="str">
        <f>IF(ISNA(_xlfn.XLOOKUP($A12,MSSEMI!$B:$B,MSSEMI!$N:$N)),"",  _xlfn.XLOOKUP($A12,MSSEMI!$B:$B,MSSEMI!$N:$N))</f>
        <v/>
      </c>
      <c r="S12" s="85" t="str">
        <f>IF(ISNA(_xlfn.XLOOKUP($A12,MSVOA!$B:$B,MSVOA!$N:$N)),"",  _xlfn.XLOOKUP($A12,MSVOA!$B:$B,MSVOA!$N:$N))</f>
        <v/>
      </c>
      <c r="T12" s="85" t="str">
        <f>IF(ISNA(_xlfn.XLOOKUP($A12,METALS!$B:$B,METALS!$N:$N)),"",  _xlfn.XLOOKUP($A12,METALS!$B:$B,METALS!$N:$N))</f>
        <v/>
      </c>
      <c r="U12" s="85" t="str">
        <f>IF(ISNA(_xlfn.XLOOKUP($A12,GENCHEM!$B:$B,GENCHEM!$N:$N)),"",  _xlfn.XLOOKUP($A12,GENCHEM!$B:$B,GENCHEM!$N:$N))</f>
        <v/>
      </c>
      <c r="V12" s="85" t="str">
        <f>IF(ISNA(_xlfn.XLOOKUP($A12,HG!$B:$B,HG!$N:$N)),"",  _xlfn.XLOOKUP($A12,HG!$B:$B,HG!$N:$N))</f>
        <v/>
      </c>
    </row>
    <row r="13" spans="1:22" ht="24" customHeight="1">
      <c r="A13" s="77" t="s">
        <v>29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O13" s="75"/>
      <c r="P13" s="75"/>
      <c r="Q13" s="75"/>
      <c r="R13" s="75"/>
      <c r="S13" s="75"/>
      <c r="T13" s="75"/>
      <c r="U13" s="75"/>
      <c r="V13" s="75"/>
    </row>
    <row r="14" spans="1:22" ht="24" customHeight="1">
      <c r="A14" s="129" t="s">
        <v>35</v>
      </c>
      <c r="B14" s="84" t="s">
        <v>23</v>
      </c>
      <c r="C14" s="84" t="s">
        <v>24</v>
      </c>
      <c r="D14" s="84" t="s">
        <v>25</v>
      </c>
      <c r="E14" s="130">
        <v>44785</v>
      </c>
      <c r="F14" s="130">
        <v>44795</v>
      </c>
      <c r="G14" s="130">
        <v>44945</v>
      </c>
      <c r="H14" s="84">
        <v>10</v>
      </c>
      <c r="I14" s="84">
        <v>76</v>
      </c>
      <c r="J14" s="84">
        <v>882</v>
      </c>
      <c r="K14" s="84" t="s">
        <v>26</v>
      </c>
      <c r="L14" s="84" t="s">
        <v>27</v>
      </c>
      <c r="M14" s="84" t="s">
        <v>28</v>
      </c>
      <c r="N14" s="84">
        <v>0</v>
      </c>
      <c r="O14" s="85" t="str">
        <f>IF(ISNA(_xlfn.XLOOKUP($A14,GCVOA!$B:$B,GCVOA!$N:$N)),"",  _xlfn.XLOOKUP($A14,GCVOA!$B:$B,GCVOA!$N:$N))</f>
        <v/>
      </c>
      <c r="P14" s="85" t="str">
        <f>IF(ISNA(_xlfn.XLOOKUP($A14,GCSEMI!$B:$B,GCSEMI!$N:$N)),"",  _xlfn.XLOOKUP($A14,GCSEMI!$B:$B,GCSEMI!$N:$N))</f>
        <v/>
      </c>
      <c r="Q14" s="85" t="str">
        <f>IF(ISNA(_xlfn.XLOOKUP($A14,ORGPREP!$B:$B,ORGPREP!$N:$N)),"",  _xlfn.XLOOKUP($A14,ORGPREP!$B:$B,ORGPREP!$N:$N))</f>
        <v/>
      </c>
      <c r="R14" s="85" t="str">
        <f>IF(ISNA(_xlfn.XLOOKUP($A14,MSSEMI!$B:$B,MSSEMI!$N:$N)),"",  _xlfn.XLOOKUP($A14,MSSEMI!$B:$B,MSSEMI!$N:$N))</f>
        <v/>
      </c>
      <c r="S14" s="85" t="str">
        <f>IF(ISNA(_xlfn.XLOOKUP($A14,MSVOA!$B:$B,MSVOA!$N:$N)),"",  _xlfn.XLOOKUP($A14,MSVOA!$B:$B,MSVOA!$N:$N))</f>
        <v/>
      </c>
      <c r="T14" s="85" t="str">
        <f>IF(ISNA(_xlfn.XLOOKUP($A14,METALS!$B:$B,METALS!$N:$N)),"",  _xlfn.XLOOKUP($A14,METALS!$B:$B,METALS!$N:$N))</f>
        <v/>
      </c>
      <c r="U14" s="85" t="str">
        <f>IF(ISNA(_xlfn.XLOOKUP($A14,GENCHEM!$B:$B,GENCHEM!$N:$N)),"",  _xlfn.XLOOKUP($A14,GENCHEM!$B:$B,GENCHEM!$N:$N))</f>
        <v/>
      </c>
      <c r="V14" s="85" t="str">
        <f>IF(ISNA(_xlfn.XLOOKUP($A14,HG!$B:$B,HG!$N:$N)),"",  _xlfn.XLOOKUP($A14,HG!$B:$B,HG!$N:$N))</f>
        <v/>
      </c>
    </row>
    <row r="15" spans="1:22" ht="24" customHeight="1">
      <c r="A15" s="77" t="s">
        <v>29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O15" s="75"/>
      <c r="P15" s="75"/>
      <c r="Q15" s="75"/>
      <c r="R15" s="75"/>
      <c r="S15" s="75"/>
      <c r="T15" s="75"/>
      <c r="U15" s="75"/>
      <c r="V15" s="75"/>
    </row>
    <row r="16" spans="1:22" ht="24" customHeight="1">
      <c r="A16" s="129" t="s">
        <v>36</v>
      </c>
      <c r="B16" s="84" t="s">
        <v>23</v>
      </c>
      <c r="C16" s="84" t="s">
        <v>24</v>
      </c>
      <c r="D16" s="84" t="s">
        <v>25</v>
      </c>
      <c r="E16" s="130">
        <v>44785</v>
      </c>
      <c r="F16" s="130">
        <v>44795</v>
      </c>
      <c r="G16" s="130">
        <v>44945</v>
      </c>
      <c r="H16" s="84">
        <v>10</v>
      </c>
      <c r="I16" s="84">
        <v>96</v>
      </c>
      <c r="J16" s="84">
        <v>882</v>
      </c>
      <c r="K16" s="84" t="s">
        <v>26</v>
      </c>
      <c r="L16" s="84" t="s">
        <v>27</v>
      </c>
      <c r="M16" s="84" t="s">
        <v>28</v>
      </c>
      <c r="N16" s="84">
        <v>0</v>
      </c>
      <c r="O16" s="85" t="str">
        <f>IF(ISNA(_xlfn.XLOOKUP($A16,GCVOA!$B:$B,GCVOA!$N:$N)),"",  _xlfn.XLOOKUP($A16,GCVOA!$B:$B,GCVOA!$N:$N))</f>
        <v/>
      </c>
      <c r="P16" s="85" t="str">
        <f>IF(ISNA(_xlfn.XLOOKUP($A16,GCSEMI!$B:$B,GCSEMI!$N:$N)),"",  _xlfn.XLOOKUP($A16,GCSEMI!$B:$B,GCSEMI!$N:$N))</f>
        <v/>
      </c>
      <c r="Q16" s="85" t="str">
        <f>IF(ISNA(_xlfn.XLOOKUP($A16,ORGPREP!$B:$B,ORGPREP!$N:$N)),"",  _xlfn.XLOOKUP($A16,ORGPREP!$B:$B,ORGPREP!$N:$N))</f>
        <v/>
      </c>
      <c r="R16" s="85" t="str">
        <f>IF(ISNA(_xlfn.XLOOKUP($A16,MSSEMI!$B:$B,MSSEMI!$N:$N)),"",  _xlfn.XLOOKUP($A16,MSSEMI!$B:$B,MSSEMI!$N:$N))</f>
        <v/>
      </c>
      <c r="S16" s="85" t="str">
        <f>IF(ISNA(_xlfn.XLOOKUP($A16,MSVOA!$B:$B,MSVOA!$N:$N)),"",  _xlfn.XLOOKUP($A16,MSVOA!$B:$B,MSVOA!$N:$N))</f>
        <v/>
      </c>
      <c r="T16" s="85" t="str">
        <f>IF(ISNA(_xlfn.XLOOKUP($A16,METALS!$B:$B,METALS!$N:$N)),"",  _xlfn.XLOOKUP($A16,METALS!$B:$B,METALS!$N:$N))</f>
        <v/>
      </c>
      <c r="U16" s="85" t="str">
        <f>IF(ISNA(_xlfn.XLOOKUP($A16,GENCHEM!$B:$B,GENCHEM!$N:$N)),"",  _xlfn.XLOOKUP($A16,GENCHEM!$B:$B,GENCHEM!$N:$N))</f>
        <v/>
      </c>
      <c r="V16" s="85" t="str">
        <f>IF(ISNA(_xlfn.XLOOKUP($A16,HG!$B:$B,HG!$N:$N)),"",  _xlfn.XLOOKUP($A16,HG!$B:$B,HG!$N:$N))</f>
        <v/>
      </c>
    </row>
    <row r="17" spans="1:22" ht="24" customHeight="1">
      <c r="A17" s="77" t="s">
        <v>29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O17" s="75"/>
      <c r="P17" s="75"/>
      <c r="Q17" s="75"/>
      <c r="R17" s="75"/>
      <c r="S17" s="75"/>
      <c r="T17" s="75"/>
      <c r="U17" s="75"/>
      <c r="V17" s="75"/>
    </row>
    <row r="18" spans="1:22" ht="24" customHeight="1">
      <c r="A18" s="129" t="s">
        <v>37</v>
      </c>
      <c r="B18" s="84" t="s">
        <v>23</v>
      </c>
      <c r="C18" s="84" t="s">
        <v>24</v>
      </c>
      <c r="D18" s="84" t="s">
        <v>25</v>
      </c>
      <c r="E18" s="130">
        <v>44785</v>
      </c>
      <c r="F18" s="130">
        <v>44795</v>
      </c>
      <c r="G18" s="130">
        <v>44945</v>
      </c>
      <c r="H18" s="84">
        <v>10</v>
      </c>
      <c r="I18" s="84">
        <v>99</v>
      </c>
      <c r="J18" s="84">
        <v>882</v>
      </c>
      <c r="K18" s="84" t="s">
        <v>26</v>
      </c>
      <c r="L18" s="84" t="s">
        <v>27</v>
      </c>
      <c r="M18" s="84" t="s">
        <v>28</v>
      </c>
      <c r="N18" s="84">
        <v>0</v>
      </c>
      <c r="O18" s="85" t="str">
        <f>IF(ISNA(_xlfn.XLOOKUP($A18,GCVOA!$B:$B,GCVOA!$N:$N)),"",  _xlfn.XLOOKUP($A18,GCVOA!$B:$B,GCVOA!$N:$N))</f>
        <v/>
      </c>
      <c r="P18" s="85" t="str">
        <f>IF(ISNA(_xlfn.XLOOKUP($A18,GCSEMI!$B:$B,GCSEMI!$N:$N)),"",  _xlfn.XLOOKUP($A18,GCSEMI!$B:$B,GCSEMI!$N:$N))</f>
        <v/>
      </c>
      <c r="Q18" s="85" t="str">
        <f>IF(ISNA(_xlfn.XLOOKUP($A18,ORGPREP!$B:$B,ORGPREP!$N:$N)),"",  _xlfn.XLOOKUP($A18,ORGPREP!$B:$B,ORGPREP!$N:$N))</f>
        <v/>
      </c>
      <c r="R18" s="85" t="str">
        <f>IF(ISNA(_xlfn.XLOOKUP($A18,MSSEMI!$B:$B,MSSEMI!$N:$N)),"",  _xlfn.XLOOKUP($A18,MSSEMI!$B:$B,MSSEMI!$N:$N))</f>
        <v/>
      </c>
      <c r="S18" s="85" t="str">
        <f>IF(ISNA(_xlfn.XLOOKUP($A18,MSVOA!$B:$B,MSVOA!$N:$N)),"",  _xlfn.XLOOKUP($A18,MSVOA!$B:$B,MSVOA!$N:$N))</f>
        <v/>
      </c>
      <c r="T18" s="85" t="str">
        <f>IF(ISNA(_xlfn.XLOOKUP($A18,METALS!$B:$B,METALS!$N:$N)),"",  _xlfn.XLOOKUP($A18,METALS!$B:$B,METALS!$N:$N))</f>
        <v/>
      </c>
      <c r="U18" s="85" t="str">
        <f>IF(ISNA(_xlfn.XLOOKUP($A18,GENCHEM!$B:$B,GENCHEM!$N:$N)),"",  _xlfn.XLOOKUP($A18,GENCHEM!$B:$B,GENCHEM!$N:$N))</f>
        <v/>
      </c>
      <c r="V18" s="85" t="str">
        <f>IF(ISNA(_xlfn.XLOOKUP($A18,HG!$B:$B,HG!$N:$N)),"",  _xlfn.XLOOKUP($A18,HG!$B:$B,HG!$N:$N))</f>
        <v/>
      </c>
    </row>
    <row r="19" spans="1:22" ht="24" customHeight="1">
      <c r="A19" s="77" t="s">
        <v>29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O19" s="75"/>
      <c r="P19" s="75"/>
      <c r="Q19" s="75"/>
      <c r="R19" s="75"/>
      <c r="S19" s="75"/>
      <c r="T19" s="75"/>
      <c r="U19" s="75"/>
      <c r="V19" s="75"/>
    </row>
    <row r="20" spans="1:22" ht="24" customHeight="1">
      <c r="A20" s="129" t="s">
        <v>38</v>
      </c>
      <c r="B20" s="84" t="s">
        <v>23</v>
      </c>
      <c r="C20" s="84" t="s">
        <v>24</v>
      </c>
      <c r="D20" s="84" t="s">
        <v>25</v>
      </c>
      <c r="E20" s="130">
        <v>44782</v>
      </c>
      <c r="F20" s="130">
        <v>44792</v>
      </c>
      <c r="G20" s="130">
        <v>44946</v>
      </c>
      <c r="H20" s="84">
        <v>10</v>
      </c>
      <c r="I20" s="84">
        <v>83</v>
      </c>
      <c r="J20" s="84">
        <v>881</v>
      </c>
      <c r="K20" s="84" t="s">
        <v>26</v>
      </c>
      <c r="L20" s="84" t="s">
        <v>27</v>
      </c>
      <c r="M20" s="84" t="s">
        <v>28</v>
      </c>
      <c r="N20" s="84">
        <v>0</v>
      </c>
      <c r="O20" s="85" t="str">
        <f>IF(ISNA(_xlfn.XLOOKUP($A20,GCVOA!$B:$B,GCVOA!$N:$N)),"",  _xlfn.XLOOKUP($A20,GCVOA!$B:$B,GCVOA!$N:$N))</f>
        <v/>
      </c>
      <c r="P20" s="85" t="str">
        <f>IF(ISNA(_xlfn.XLOOKUP($A20,GCSEMI!$B:$B,GCSEMI!$N:$N)),"",  _xlfn.XLOOKUP($A20,GCSEMI!$B:$B,GCSEMI!$N:$N))</f>
        <v/>
      </c>
      <c r="Q20" s="85" t="str">
        <f>IF(ISNA(_xlfn.XLOOKUP($A20,ORGPREP!$B:$B,ORGPREP!$N:$N)),"",  _xlfn.XLOOKUP($A20,ORGPREP!$B:$B,ORGPREP!$N:$N))</f>
        <v/>
      </c>
      <c r="R20" s="85" t="str">
        <f>IF(ISNA(_xlfn.XLOOKUP($A20,MSSEMI!$B:$B,MSSEMI!$N:$N)),"",  _xlfn.XLOOKUP($A20,MSSEMI!$B:$B,MSSEMI!$N:$N))</f>
        <v/>
      </c>
      <c r="S20" s="85" t="str">
        <f>IF(ISNA(_xlfn.XLOOKUP($A20,MSVOA!$B:$B,MSVOA!$N:$N)),"",  _xlfn.XLOOKUP($A20,MSVOA!$B:$B,MSVOA!$N:$N))</f>
        <v/>
      </c>
      <c r="T20" s="85" t="str">
        <f>IF(ISNA(_xlfn.XLOOKUP($A20,METALS!$B:$B,METALS!$N:$N)),"",  _xlfn.XLOOKUP($A20,METALS!$B:$B,METALS!$N:$N))</f>
        <v/>
      </c>
      <c r="U20" s="85" t="str">
        <f>IF(ISNA(_xlfn.XLOOKUP($A20,GENCHEM!$B:$B,GENCHEM!$N:$N)),"",  _xlfn.XLOOKUP($A20,GENCHEM!$B:$B,GENCHEM!$N:$N))</f>
        <v/>
      </c>
      <c r="V20" s="85" t="str">
        <f>IF(ISNA(_xlfn.XLOOKUP($A20,HG!$B:$B,HG!$N:$N)),"",  _xlfn.XLOOKUP($A20,HG!$B:$B,HG!$N:$N))</f>
        <v/>
      </c>
    </row>
    <row r="21" spans="1:22" ht="24" customHeight="1">
      <c r="A21" s="77" t="s">
        <v>29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O21" s="75"/>
      <c r="P21" s="75"/>
      <c r="Q21" s="75"/>
      <c r="R21" s="75"/>
      <c r="S21" s="75"/>
      <c r="T21" s="75"/>
      <c r="U21" s="75"/>
      <c r="V21" s="75"/>
    </row>
    <row r="22" spans="1:22" ht="24" customHeight="1">
      <c r="A22" s="129" t="s">
        <v>39</v>
      </c>
      <c r="B22" s="84" t="s">
        <v>23</v>
      </c>
      <c r="C22" s="84" t="s">
        <v>24</v>
      </c>
      <c r="D22" s="84" t="s">
        <v>25</v>
      </c>
      <c r="E22" s="130">
        <v>44783</v>
      </c>
      <c r="F22" s="130">
        <v>44795</v>
      </c>
      <c r="G22" s="130">
        <v>44946</v>
      </c>
      <c r="H22" s="84">
        <v>10</v>
      </c>
      <c r="I22" s="84">
        <v>83</v>
      </c>
      <c r="J22" s="84">
        <v>881</v>
      </c>
      <c r="K22" s="84" t="s">
        <v>26</v>
      </c>
      <c r="L22" s="84" t="s">
        <v>27</v>
      </c>
      <c r="M22" s="84" t="s">
        <v>28</v>
      </c>
      <c r="N22" s="84">
        <v>0</v>
      </c>
      <c r="O22" s="85" t="str">
        <f>IF(ISNA(_xlfn.XLOOKUP($A22,GCVOA!$B:$B,GCVOA!$N:$N)),"",  _xlfn.XLOOKUP($A22,GCVOA!$B:$B,GCVOA!$N:$N))</f>
        <v/>
      </c>
      <c r="P22" s="85" t="str">
        <f>IF(ISNA(_xlfn.XLOOKUP($A22,GCSEMI!$B:$B,GCSEMI!$N:$N)),"",  _xlfn.XLOOKUP($A22,GCSEMI!$B:$B,GCSEMI!$N:$N))</f>
        <v/>
      </c>
      <c r="Q22" s="85" t="str">
        <f>IF(ISNA(_xlfn.XLOOKUP($A22,ORGPREP!$B:$B,ORGPREP!$N:$N)),"",  _xlfn.XLOOKUP($A22,ORGPREP!$B:$B,ORGPREP!$N:$N))</f>
        <v/>
      </c>
      <c r="R22" s="85" t="str">
        <f>IF(ISNA(_xlfn.XLOOKUP($A22,MSSEMI!$B:$B,MSSEMI!$N:$N)),"",  _xlfn.XLOOKUP($A22,MSSEMI!$B:$B,MSSEMI!$N:$N))</f>
        <v/>
      </c>
      <c r="S22" s="85" t="str">
        <f>IF(ISNA(_xlfn.XLOOKUP($A22,MSVOA!$B:$B,MSVOA!$N:$N)),"",  _xlfn.XLOOKUP($A22,MSVOA!$B:$B,MSVOA!$N:$N))</f>
        <v/>
      </c>
      <c r="T22" s="85" t="str">
        <f>IF(ISNA(_xlfn.XLOOKUP($A22,METALS!$B:$B,METALS!$N:$N)),"",  _xlfn.XLOOKUP($A22,METALS!$B:$B,METALS!$N:$N))</f>
        <v/>
      </c>
      <c r="U22" s="85" t="str">
        <f>IF(ISNA(_xlfn.XLOOKUP($A22,GENCHEM!$B:$B,GENCHEM!$N:$N)),"",  _xlfn.XLOOKUP($A22,GENCHEM!$B:$B,GENCHEM!$N:$N))</f>
        <v/>
      </c>
      <c r="V22" s="85" t="str">
        <f>IF(ISNA(_xlfn.XLOOKUP($A22,HG!$B:$B,HG!$N:$N)),"",  _xlfn.XLOOKUP($A22,HG!$B:$B,HG!$N:$N))</f>
        <v/>
      </c>
    </row>
    <row r="23" spans="1:22" ht="24" customHeight="1">
      <c r="A23" s="77" t="s">
        <v>29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O23" s="75"/>
      <c r="P23" s="75"/>
      <c r="Q23" s="75"/>
      <c r="R23" s="75"/>
      <c r="S23" s="75"/>
      <c r="T23" s="75"/>
      <c r="U23" s="75"/>
      <c r="V23" s="75"/>
    </row>
    <row r="24" spans="1:22" ht="24" customHeight="1">
      <c r="A24" s="129" t="s">
        <v>40</v>
      </c>
      <c r="B24" s="84" t="s">
        <v>23</v>
      </c>
      <c r="C24" s="84" t="s">
        <v>24</v>
      </c>
      <c r="D24" s="84" t="s">
        <v>25</v>
      </c>
      <c r="E24" s="130">
        <v>44784</v>
      </c>
      <c r="F24" s="130">
        <v>37276</v>
      </c>
      <c r="G24" s="130">
        <v>44946</v>
      </c>
      <c r="H24" s="84">
        <v>10</v>
      </c>
      <c r="I24" s="84">
        <v>80</v>
      </c>
      <c r="J24" s="84">
        <v>881</v>
      </c>
      <c r="K24" s="84" t="s">
        <v>26</v>
      </c>
      <c r="L24" s="84" t="s">
        <v>27</v>
      </c>
      <c r="M24" s="84" t="s">
        <v>28</v>
      </c>
      <c r="N24" s="84">
        <v>0</v>
      </c>
      <c r="O24" s="85" t="str">
        <f>IF(ISNA(_xlfn.XLOOKUP($A24,GCVOA!$B:$B,GCVOA!$N:$N)),"",  _xlfn.XLOOKUP($A24,GCVOA!$B:$B,GCVOA!$N:$N))</f>
        <v/>
      </c>
      <c r="P24" s="85" t="str">
        <f>IF(ISNA(_xlfn.XLOOKUP($A24,GCSEMI!$B:$B,GCSEMI!$N:$N)),"",  _xlfn.XLOOKUP($A24,GCSEMI!$B:$B,GCSEMI!$N:$N))</f>
        <v/>
      </c>
      <c r="Q24" s="85" t="str">
        <f>IF(ISNA(_xlfn.XLOOKUP($A24,ORGPREP!$B:$B,ORGPREP!$N:$N)),"",  _xlfn.XLOOKUP($A24,ORGPREP!$B:$B,ORGPREP!$N:$N))</f>
        <v/>
      </c>
      <c r="R24" s="85" t="str">
        <f>IF(ISNA(_xlfn.XLOOKUP($A24,MSSEMI!$B:$B,MSSEMI!$N:$N)),"",  _xlfn.XLOOKUP($A24,MSSEMI!$B:$B,MSSEMI!$N:$N))</f>
        <v/>
      </c>
      <c r="S24" s="85" t="str">
        <f>IF(ISNA(_xlfn.XLOOKUP($A24,MSVOA!$B:$B,MSVOA!$N:$N)),"",  _xlfn.XLOOKUP($A24,MSVOA!$B:$B,MSVOA!$N:$N))</f>
        <v/>
      </c>
      <c r="T24" s="85" t="str">
        <f>IF(ISNA(_xlfn.XLOOKUP($A24,METALS!$B:$B,METALS!$N:$N)),"",  _xlfn.XLOOKUP($A24,METALS!$B:$B,METALS!$N:$N))</f>
        <v/>
      </c>
      <c r="U24" s="85" t="str">
        <f>IF(ISNA(_xlfn.XLOOKUP($A24,GENCHEM!$B:$B,GENCHEM!$N:$N)),"",  _xlfn.XLOOKUP($A24,GENCHEM!$B:$B,GENCHEM!$N:$N))</f>
        <v/>
      </c>
      <c r="V24" s="85" t="str">
        <f>IF(ISNA(_xlfn.XLOOKUP($A24,HG!$B:$B,HG!$N:$N)),"",  _xlfn.XLOOKUP($A24,HG!$B:$B,HG!$N:$N))</f>
        <v/>
      </c>
    </row>
    <row r="25" spans="1:22" ht="24" customHeight="1">
      <c r="A25" s="77" t="s">
        <v>29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O25" s="75"/>
      <c r="P25" s="75"/>
      <c r="Q25" s="75"/>
      <c r="R25" s="75"/>
      <c r="S25" s="75"/>
      <c r="T25" s="75"/>
      <c r="U25" s="75"/>
      <c r="V25" s="75"/>
    </row>
    <row r="26" spans="1:22" ht="24" customHeight="1">
      <c r="A26" s="129" t="s">
        <v>41</v>
      </c>
      <c r="B26" s="84" t="s">
        <v>23</v>
      </c>
      <c r="C26" s="84" t="s">
        <v>24</v>
      </c>
      <c r="D26" s="84" t="s">
        <v>25</v>
      </c>
      <c r="E26" s="130">
        <v>44784</v>
      </c>
      <c r="F26" s="130">
        <v>44795</v>
      </c>
      <c r="G26" s="130">
        <v>44946</v>
      </c>
      <c r="H26" s="84">
        <v>10</v>
      </c>
      <c r="I26" s="84">
        <v>90</v>
      </c>
      <c r="J26" s="84">
        <v>881</v>
      </c>
      <c r="K26" s="84" t="s">
        <v>26</v>
      </c>
      <c r="L26" s="84" t="s">
        <v>27</v>
      </c>
      <c r="M26" s="84" t="s">
        <v>28</v>
      </c>
      <c r="N26" s="84">
        <v>0</v>
      </c>
      <c r="O26" s="85" t="str">
        <f>IF(ISNA(_xlfn.XLOOKUP($A26,GCVOA!$B:$B,GCVOA!$N:$N)),"",  _xlfn.XLOOKUP($A26,GCVOA!$B:$B,GCVOA!$N:$N))</f>
        <v/>
      </c>
      <c r="P26" s="85" t="str">
        <f>IF(ISNA(_xlfn.XLOOKUP($A26,GCSEMI!$B:$B,GCSEMI!$N:$N)),"",  _xlfn.XLOOKUP($A26,GCSEMI!$B:$B,GCSEMI!$N:$N))</f>
        <v/>
      </c>
      <c r="Q26" s="85" t="str">
        <f>IF(ISNA(_xlfn.XLOOKUP($A26,ORGPREP!$B:$B,ORGPREP!$N:$N)),"",  _xlfn.XLOOKUP($A26,ORGPREP!$B:$B,ORGPREP!$N:$N))</f>
        <v/>
      </c>
      <c r="R26" s="85" t="str">
        <f>IF(ISNA(_xlfn.XLOOKUP($A26,MSSEMI!$B:$B,MSSEMI!$N:$N)),"",  _xlfn.XLOOKUP($A26,MSSEMI!$B:$B,MSSEMI!$N:$N))</f>
        <v/>
      </c>
      <c r="S26" s="85" t="str">
        <f>IF(ISNA(_xlfn.XLOOKUP($A26,MSVOA!$B:$B,MSVOA!$N:$N)),"",  _xlfn.XLOOKUP($A26,MSVOA!$B:$B,MSVOA!$N:$N))</f>
        <v/>
      </c>
      <c r="T26" s="85" t="str">
        <f>IF(ISNA(_xlfn.XLOOKUP($A26,METALS!$B:$B,METALS!$N:$N)),"",  _xlfn.XLOOKUP($A26,METALS!$B:$B,METALS!$N:$N))</f>
        <v/>
      </c>
      <c r="U26" s="85" t="str">
        <f>IF(ISNA(_xlfn.XLOOKUP($A26,GENCHEM!$B:$B,GENCHEM!$N:$N)),"",  _xlfn.XLOOKUP($A26,GENCHEM!$B:$B,GENCHEM!$N:$N))</f>
        <v/>
      </c>
      <c r="V26" s="85" t="str">
        <f>IF(ISNA(_xlfn.XLOOKUP($A26,HG!$B:$B,HG!$N:$N)),"",  _xlfn.XLOOKUP($A26,HG!$B:$B,HG!$N:$N))</f>
        <v/>
      </c>
    </row>
    <row r="27" spans="1:22" ht="24" customHeight="1">
      <c r="A27" s="77" t="s">
        <v>29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O27" s="75"/>
      <c r="P27" s="75"/>
      <c r="Q27" s="75"/>
      <c r="R27" s="75"/>
      <c r="S27" s="75"/>
      <c r="T27" s="75"/>
      <c r="U27" s="75"/>
      <c r="V27" s="75"/>
    </row>
    <row r="28" spans="1:22" ht="24" customHeight="1">
      <c r="A28" s="129" t="s">
        <v>42</v>
      </c>
      <c r="B28" s="84" t="s">
        <v>23</v>
      </c>
      <c r="C28" s="84" t="s">
        <v>24</v>
      </c>
      <c r="D28" s="84" t="s">
        <v>25</v>
      </c>
      <c r="E28" s="130">
        <v>44784</v>
      </c>
      <c r="F28" s="130">
        <v>44795</v>
      </c>
      <c r="G28" s="130">
        <v>44951</v>
      </c>
      <c r="H28" s="84">
        <v>10</v>
      </c>
      <c r="I28" s="84">
        <v>84</v>
      </c>
      <c r="J28" s="84">
        <v>876</v>
      </c>
      <c r="K28" s="84" t="s">
        <v>26</v>
      </c>
      <c r="L28" s="84" t="s">
        <v>27</v>
      </c>
      <c r="M28" s="84" t="s">
        <v>28</v>
      </c>
      <c r="N28" s="84">
        <v>0</v>
      </c>
      <c r="O28" s="85" t="str">
        <f>IF(ISNA(_xlfn.XLOOKUP($A28,GCVOA!$B:$B,GCVOA!$N:$N)),"",  _xlfn.XLOOKUP($A28,GCVOA!$B:$B,GCVOA!$N:$N))</f>
        <v/>
      </c>
      <c r="P28" s="85" t="str">
        <f>IF(ISNA(_xlfn.XLOOKUP($A28,GCSEMI!$B:$B,GCSEMI!$N:$N)),"",  _xlfn.XLOOKUP($A28,GCSEMI!$B:$B,GCSEMI!$N:$N))</f>
        <v/>
      </c>
      <c r="Q28" s="85" t="str">
        <f>IF(ISNA(_xlfn.XLOOKUP($A28,ORGPREP!$B:$B,ORGPREP!$N:$N)),"",  _xlfn.XLOOKUP($A28,ORGPREP!$B:$B,ORGPREP!$N:$N))</f>
        <v/>
      </c>
      <c r="R28" s="85" t="str">
        <f>IF(ISNA(_xlfn.XLOOKUP($A28,MSSEMI!$B:$B,MSSEMI!$N:$N)),"",  _xlfn.XLOOKUP($A28,MSSEMI!$B:$B,MSSEMI!$N:$N))</f>
        <v/>
      </c>
      <c r="S28" s="85" t="str">
        <f>IF(ISNA(_xlfn.XLOOKUP($A28,MSVOA!$B:$B,MSVOA!$N:$N)),"",  _xlfn.XLOOKUP($A28,MSVOA!$B:$B,MSVOA!$N:$N))</f>
        <v/>
      </c>
      <c r="T28" s="85" t="str">
        <f>IF(ISNA(_xlfn.XLOOKUP($A28,METALS!$B:$B,METALS!$N:$N)),"",  _xlfn.XLOOKUP($A28,METALS!$B:$B,METALS!$N:$N))</f>
        <v/>
      </c>
      <c r="U28" s="85" t="str">
        <f>IF(ISNA(_xlfn.XLOOKUP($A28,GENCHEM!$B:$B,GENCHEM!$N:$N)),"",  _xlfn.XLOOKUP($A28,GENCHEM!$B:$B,GENCHEM!$N:$N))</f>
        <v/>
      </c>
      <c r="V28" s="85" t="str">
        <f>IF(ISNA(_xlfn.XLOOKUP($A28,HG!$B:$B,HG!$N:$N)),"",  _xlfn.XLOOKUP($A28,HG!$B:$B,HG!$N:$N))</f>
        <v/>
      </c>
    </row>
    <row r="29" spans="1:22" ht="24" customHeight="1">
      <c r="A29" s="77" t="s">
        <v>29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O29" s="75"/>
      <c r="P29" s="75"/>
      <c r="Q29" s="75"/>
      <c r="R29" s="75"/>
      <c r="S29" s="75"/>
      <c r="T29" s="75"/>
      <c r="U29" s="75"/>
      <c r="V29" s="75"/>
    </row>
    <row r="30" spans="1:22" ht="24" customHeight="1">
      <c r="A30" s="129" t="s">
        <v>43</v>
      </c>
      <c r="B30" s="84" t="s">
        <v>23</v>
      </c>
      <c r="C30" s="84" t="s">
        <v>24</v>
      </c>
      <c r="D30" s="84" t="s">
        <v>25</v>
      </c>
      <c r="E30" s="130">
        <v>44785</v>
      </c>
      <c r="F30" s="130">
        <v>44795</v>
      </c>
      <c r="G30" s="130">
        <v>44951</v>
      </c>
      <c r="H30" s="84">
        <v>10</v>
      </c>
      <c r="I30" s="84">
        <v>84</v>
      </c>
      <c r="J30" s="84">
        <v>876</v>
      </c>
      <c r="K30" s="84" t="s">
        <v>26</v>
      </c>
      <c r="L30" s="84" t="s">
        <v>27</v>
      </c>
      <c r="M30" s="84" t="s">
        <v>28</v>
      </c>
      <c r="N30" s="84">
        <v>0</v>
      </c>
      <c r="O30" s="85" t="str">
        <f>IF(ISNA(_xlfn.XLOOKUP($A30,GCVOA!$B:$B,GCVOA!$N:$N)),"",  _xlfn.XLOOKUP($A30,GCVOA!$B:$B,GCVOA!$N:$N))</f>
        <v/>
      </c>
      <c r="P30" s="85" t="str">
        <f>IF(ISNA(_xlfn.XLOOKUP($A30,GCSEMI!$B:$B,GCSEMI!$N:$N)),"",  _xlfn.XLOOKUP($A30,GCSEMI!$B:$B,GCSEMI!$N:$N))</f>
        <v/>
      </c>
      <c r="Q30" s="85" t="str">
        <f>IF(ISNA(_xlfn.XLOOKUP($A30,ORGPREP!$B:$B,ORGPREP!$N:$N)),"",  _xlfn.XLOOKUP($A30,ORGPREP!$B:$B,ORGPREP!$N:$N))</f>
        <v/>
      </c>
      <c r="R30" s="85" t="str">
        <f>IF(ISNA(_xlfn.XLOOKUP($A30,MSSEMI!$B:$B,MSSEMI!$N:$N)),"",  _xlfn.XLOOKUP($A30,MSSEMI!$B:$B,MSSEMI!$N:$N))</f>
        <v/>
      </c>
      <c r="S30" s="85" t="str">
        <f>IF(ISNA(_xlfn.XLOOKUP($A30,MSVOA!$B:$B,MSVOA!$N:$N)),"",  _xlfn.XLOOKUP($A30,MSVOA!$B:$B,MSVOA!$N:$N))</f>
        <v/>
      </c>
      <c r="T30" s="85" t="str">
        <f>IF(ISNA(_xlfn.XLOOKUP($A30,METALS!$B:$B,METALS!$N:$N)),"",  _xlfn.XLOOKUP($A30,METALS!$B:$B,METALS!$N:$N))</f>
        <v/>
      </c>
      <c r="U30" s="85" t="str">
        <f>IF(ISNA(_xlfn.XLOOKUP($A30,GENCHEM!$B:$B,GENCHEM!$N:$N)),"",  _xlfn.XLOOKUP($A30,GENCHEM!$B:$B,GENCHEM!$N:$N))</f>
        <v/>
      </c>
      <c r="V30" s="85" t="str">
        <f>IF(ISNA(_xlfn.XLOOKUP($A30,HG!$B:$B,HG!$N:$N)),"",  _xlfn.XLOOKUP($A30,HG!$B:$B,HG!$N:$N))</f>
        <v/>
      </c>
    </row>
    <row r="31" spans="1:22" ht="24" customHeight="1">
      <c r="A31" s="77" t="s">
        <v>29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O31" s="75"/>
      <c r="P31" s="75"/>
      <c r="Q31" s="75"/>
      <c r="R31" s="75"/>
      <c r="S31" s="75"/>
      <c r="T31" s="75"/>
      <c r="U31" s="75"/>
      <c r="V31" s="75"/>
    </row>
    <row r="32" spans="1:22" ht="24" customHeight="1">
      <c r="A32" s="129" t="s">
        <v>44</v>
      </c>
      <c r="B32" s="84" t="s">
        <v>23</v>
      </c>
      <c r="C32" s="84" t="s">
        <v>24</v>
      </c>
      <c r="D32" s="84" t="s">
        <v>25</v>
      </c>
      <c r="E32" s="130">
        <v>44785</v>
      </c>
      <c r="F32" s="130">
        <v>44795</v>
      </c>
      <c r="G32" s="130">
        <v>44951</v>
      </c>
      <c r="H32" s="84">
        <v>10</v>
      </c>
      <c r="I32" s="84">
        <v>67</v>
      </c>
      <c r="J32" s="84">
        <v>876</v>
      </c>
      <c r="K32" s="84" t="s">
        <v>26</v>
      </c>
      <c r="L32" s="84" t="s">
        <v>27</v>
      </c>
      <c r="M32" s="84" t="s">
        <v>28</v>
      </c>
      <c r="N32" s="84">
        <v>0</v>
      </c>
      <c r="O32" s="85" t="str">
        <f>IF(ISNA(_xlfn.XLOOKUP($A32,GCVOA!$B:$B,GCVOA!$N:$N)),"",  _xlfn.XLOOKUP($A32,GCVOA!$B:$B,GCVOA!$N:$N))</f>
        <v/>
      </c>
      <c r="P32" s="85" t="str">
        <f>IF(ISNA(_xlfn.XLOOKUP($A32,GCSEMI!$B:$B,GCSEMI!$N:$N)),"",  _xlfn.XLOOKUP($A32,GCSEMI!$B:$B,GCSEMI!$N:$N))</f>
        <v/>
      </c>
      <c r="Q32" s="85" t="str">
        <f>IF(ISNA(_xlfn.XLOOKUP($A32,ORGPREP!$B:$B,ORGPREP!$N:$N)),"",  _xlfn.XLOOKUP($A32,ORGPREP!$B:$B,ORGPREP!$N:$N))</f>
        <v/>
      </c>
      <c r="R32" s="85" t="str">
        <f>IF(ISNA(_xlfn.XLOOKUP($A32,MSSEMI!$B:$B,MSSEMI!$N:$N)),"",  _xlfn.XLOOKUP($A32,MSSEMI!$B:$B,MSSEMI!$N:$N))</f>
        <v/>
      </c>
      <c r="S32" s="85" t="str">
        <f>IF(ISNA(_xlfn.XLOOKUP($A32,MSVOA!$B:$B,MSVOA!$N:$N)),"",  _xlfn.XLOOKUP($A32,MSVOA!$B:$B,MSVOA!$N:$N))</f>
        <v/>
      </c>
      <c r="T32" s="85" t="str">
        <f>IF(ISNA(_xlfn.XLOOKUP($A32,METALS!$B:$B,METALS!$N:$N)),"",  _xlfn.XLOOKUP($A32,METALS!$B:$B,METALS!$N:$N))</f>
        <v/>
      </c>
      <c r="U32" s="85" t="str">
        <f>IF(ISNA(_xlfn.XLOOKUP($A32,GENCHEM!$B:$B,GENCHEM!$N:$N)),"",  _xlfn.XLOOKUP($A32,GENCHEM!$B:$B,GENCHEM!$N:$N))</f>
        <v/>
      </c>
      <c r="V32" s="85" t="str">
        <f>IF(ISNA(_xlfn.XLOOKUP($A32,HG!$B:$B,HG!$N:$N)),"",  _xlfn.XLOOKUP($A32,HG!$B:$B,HG!$N:$N))</f>
        <v/>
      </c>
    </row>
    <row r="33" spans="1:22" ht="24" customHeight="1">
      <c r="A33" s="77" t="s">
        <v>29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O33" s="75"/>
      <c r="P33" s="75"/>
      <c r="Q33" s="75"/>
      <c r="R33" s="75"/>
      <c r="S33" s="75"/>
      <c r="T33" s="75"/>
      <c r="U33" s="75"/>
      <c r="V33" s="75"/>
    </row>
    <row r="34" spans="1:22" ht="24" customHeight="1">
      <c r="A34" s="129" t="s">
        <v>45</v>
      </c>
      <c r="B34" s="84" t="s">
        <v>23</v>
      </c>
      <c r="C34" s="84" t="s">
        <v>24</v>
      </c>
      <c r="D34" s="84" t="s">
        <v>25</v>
      </c>
      <c r="E34" s="130">
        <v>44782</v>
      </c>
      <c r="F34" s="130">
        <v>44580</v>
      </c>
      <c r="G34" s="130">
        <v>44952</v>
      </c>
      <c r="H34" s="84">
        <v>10</v>
      </c>
      <c r="I34" s="84">
        <v>80</v>
      </c>
      <c r="J34" s="84">
        <v>875</v>
      </c>
      <c r="K34" s="84" t="s">
        <v>26</v>
      </c>
      <c r="L34" s="84" t="s">
        <v>27</v>
      </c>
      <c r="M34" s="84" t="s">
        <v>28</v>
      </c>
      <c r="N34" s="84">
        <v>0</v>
      </c>
      <c r="O34" s="85" t="str">
        <f>IF(ISNA(_xlfn.XLOOKUP($A34,GCVOA!$B:$B,GCVOA!$N:$N)),"",  _xlfn.XLOOKUP($A34,GCVOA!$B:$B,GCVOA!$N:$N))</f>
        <v/>
      </c>
      <c r="P34" s="85" t="str">
        <f>IF(ISNA(_xlfn.XLOOKUP($A34,GCSEMI!$B:$B,GCSEMI!$N:$N)),"",  _xlfn.XLOOKUP($A34,GCSEMI!$B:$B,GCSEMI!$N:$N))</f>
        <v/>
      </c>
      <c r="Q34" s="85" t="str">
        <f>IF(ISNA(_xlfn.XLOOKUP($A34,ORGPREP!$B:$B,ORGPREP!$N:$N)),"",  _xlfn.XLOOKUP($A34,ORGPREP!$B:$B,ORGPREP!$N:$N))</f>
        <v/>
      </c>
      <c r="R34" s="85" t="str">
        <f>IF(ISNA(_xlfn.XLOOKUP($A34,MSSEMI!$B:$B,MSSEMI!$N:$N)),"",  _xlfn.XLOOKUP($A34,MSSEMI!$B:$B,MSSEMI!$N:$N))</f>
        <v/>
      </c>
      <c r="S34" s="85" t="str">
        <f>IF(ISNA(_xlfn.XLOOKUP($A34,MSVOA!$B:$B,MSVOA!$N:$N)),"",  _xlfn.XLOOKUP($A34,MSVOA!$B:$B,MSVOA!$N:$N))</f>
        <v/>
      </c>
      <c r="T34" s="85" t="str">
        <f>IF(ISNA(_xlfn.XLOOKUP($A34,METALS!$B:$B,METALS!$N:$N)),"",  _xlfn.XLOOKUP($A34,METALS!$B:$B,METALS!$N:$N))</f>
        <v/>
      </c>
      <c r="U34" s="85" t="str">
        <f>IF(ISNA(_xlfn.XLOOKUP($A34,GENCHEM!$B:$B,GENCHEM!$N:$N)),"",  _xlfn.XLOOKUP($A34,GENCHEM!$B:$B,GENCHEM!$N:$N))</f>
        <v/>
      </c>
      <c r="V34" s="85" t="str">
        <f>IF(ISNA(_xlfn.XLOOKUP($A34,HG!$B:$B,HG!$N:$N)),"",  _xlfn.XLOOKUP($A34,HG!$B:$B,HG!$N:$N))</f>
        <v/>
      </c>
    </row>
    <row r="35" spans="1:22" ht="24" customHeight="1">
      <c r="A35" s="77" t="s">
        <v>29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O35" s="75"/>
      <c r="P35" s="75"/>
      <c r="Q35" s="75"/>
      <c r="R35" s="75"/>
      <c r="S35" s="75"/>
      <c r="T35" s="75"/>
      <c r="U35" s="75"/>
      <c r="V35" s="75"/>
    </row>
    <row r="36" spans="1:22" ht="24" customHeight="1">
      <c r="A36" s="129" t="s">
        <v>46</v>
      </c>
      <c r="B36" s="84" t="s">
        <v>23</v>
      </c>
      <c r="C36" s="84" t="s">
        <v>24</v>
      </c>
      <c r="D36" s="84" t="s">
        <v>25</v>
      </c>
      <c r="E36" s="130">
        <v>44782</v>
      </c>
      <c r="F36" s="130">
        <v>44792</v>
      </c>
      <c r="G36" s="130">
        <v>44952</v>
      </c>
      <c r="H36" s="84">
        <v>10</v>
      </c>
      <c r="I36" s="84">
        <v>76</v>
      </c>
      <c r="J36" s="84">
        <v>875</v>
      </c>
      <c r="K36" s="84" t="s">
        <v>26</v>
      </c>
      <c r="L36" s="84" t="s">
        <v>27</v>
      </c>
      <c r="M36" s="84" t="s">
        <v>28</v>
      </c>
      <c r="N36" s="84">
        <v>0</v>
      </c>
      <c r="O36" s="85" t="str">
        <f>IF(ISNA(_xlfn.XLOOKUP($A36,GCVOA!$B:$B,GCVOA!$N:$N)),"",  _xlfn.XLOOKUP($A36,GCVOA!$B:$B,GCVOA!$N:$N))</f>
        <v/>
      </c>
      <c r="P36" s="85" t="str">
        <f>IF(ISNA(_xlfn.XLOOKUP($A36,GCSEMI!$B:$B,GCSEMI!$N:$N)),"",  _xlfn.XLOOKUP($A36,GCSEMI!$B:$B,GCSEMI!$N:$N))</f>
        <v/>
      </c>
      <c r="Q36" s="85" t="str">
        <f>IF(ISNA(_xlfn.XLOOKUP($A36,ORGPREP!$B:$B,ORGPREP!$N:$N)),"",  _xlfn.XLOOKUP($A36,ORGPREP!$B:$B,ORGPREP!$N:$N))</f>
        <v/>
      </c>
      <c r="R36" s="85" t="str">
        <f>IF(ISNA(_xlfn.XLOOKUP($A36,MSSEMI!$B:$B,MSSEMI!$N:$N)),"",  _xlfn.XLOOKUP($A36,MSSEMI!$B:$B,MSSEMI!$N:$N))</f>
        <v/>
      </c>
      <c r="S36" s="85" t="str">
        <f>IF(ISNA(_xlfn.XLOOKUP($A36,MSVOA!$B:$B,MSVOA!$N:$N)),"",  _xlfn.XLOOKUP($A36,MSVOA!$B:$B,MSVOA!$N:$N))</f>
        <v/>
      </c>
      <c r="T36" s="85" t="str">
        <f>IF(ISNA(_xlfn.XLOOKUP($A36,METALS!$B:$B,METALS!$N:$N)),"",  _xlfn.XLOOKUP($A36,METALS!$B:$B,METALS!$N:$N))</f>
        <v/>
      </c>
      <c r="U36" s="85" t="str">
        <f>IF(ISNA(_xlfn.XLOOKUP($A36,GENCHEM!$B:$B,GENCHEM!$N:$N)),"",  _xlfn.XLOOKUP($A36,GENCHEM!$B:$B,GENCHEM!$N:$N))</f>
        <v/>
      </c>
      <c r="V36" s="85" t="str">
        <f>IF(ISNA(_xlfn.XLOOKUP($A36,HG!$B:$B,HG!$N:$N)),"",  _xlfn.XLOOKUP($A36,HG!$B:$B,HG!$N:$N))</f>
        <v/>
      </c>
    </row>
    <row r="37" spans="1:22" ht="24" customHeight="1">
      <c r="A37" s="77" t="s">
        <v>29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O37" s="75"/>
      <c r="P37" s="75"/>
      <c r="Q37" s="75"/>
      <c r="R37" s="75"/>
      <c r="S37" s="75"/>
      <c r="T37" s="75"/>
      <c r="U37" s="75"/>
      <c r="V37" s="75"/>
    </row>
    <row r="38" spans="1:22" ht="24" customHeight="1">
      <c r="A38" s="129" t="s">
        <v>47</v>
      </c>
      <c r="B38" s="84" t="s">
        <v>23</v>
      </c>
      <c r="C38" s="84" t="s">
        <v>24</v>
      </c>
      <c r="D38" s="84" t="s">
        <v>25</v>
      </c>
      <c r="E38" s="130">
        <v>44783</v>
      </c>
      <c r="F38" s="130">
        <v>44795</v>
      </c>
      <c r="G38" s="130">
        <v>44952</v>
      </c>
      <c r="H38" s="84">
        <v>10</v>
      </c>
      <c r="I38" s="84">
        <v>85</v>
      </c>
      <c r="J38" s="84">
        <v>875</v>
      </c>
      <c r="K38" s="84" t="s">
        <v>26</v>
      </c>
      <c r="L38" s="84" t="s">
        <v>27</v>
      </c>
      <c r="M38" s="84" t="s">
        <v>28</v>
      </c>
      <c r="N38" s="84">
        <v>0</v>
      </c>
      <c r="O38" s="85" t="str">
        <f>IF(ISNA(_xlfn.XLOOKUP($A38,GCVOA!$B:$B,GCVOA!$N:$N)),"",  _xlfn.XLOOKUP($A38,GCVOA!$B:$B,GCVOA!$N:$N))</f>
        <v/>
      </c>
      <c r="P38" s="85" t="str">
        <f>IF(ISNA(_xlfn.XLOOKUP($A38,GCSEMI!$B:$B,GCSEMI!$N:$N)),"",  _xlfn.XLOOKUP($A38,GCSEMI!$B:$B,GCSEMI!$N:$N))</f>
        <v/>
      </c>
      <c r="Q38" s="85" t="str">
        <f>IF(ISNA(_xlfn.XLOOKUP($A38,ORGPREP!$B:$B,ORGPREP!$N:$N)),"",  _xlfn.XLOOKUP($A38,ORGPREP!$B:$B,ORGPREP!$N:$N))</f>
        <v/>
      </c>
      <c r="R38" s="85" t="str">
        <f>IF(ISNA(_xlfn.XLOOKUP($A38,MSSEMI!$B:$B,MSSEMI!$N:$N)),"",  _xlfn.XLOOKUP($A38,MSSEMI!$B:$B,MSSEMI!$N:$N))</f>
        <v/>
      </c>
      <c r="S38" s="85" t="str">
        <f>IF(ISNA(_xlfn.XLOOKUP($A38,MSVOA!$B:$B,MSVOA!$N:$N)),"",  _xlfn.XLOOKUP($A38,MSVOA!$B:$B,MSVOA!$N:$N))</f>
        <v/>
      </c>
      <c r="T38" s="85" t="str">
        <f>IF(ISNA(_xlfn.XLOOKUP($A38,METALS!$B:$B,METALS!$N:$N)),"",  _xlfn.XLOOKUP($A38,METALS!$B:$B,METALS!$N:$N))</f>
        <v/>
      </c>
      <c r="U38" s="85" t="str">
        <f>IF(ISNA(_xlfn.XLOOKUP($A38,GENCHEM!$B:$B,GENCHEM!$N:$N)),"",  _xlfn.XLOOKUP($A38,GENCHEM!$B:$B,GENCHEM!$N:$N))</f>
        <v/>
      </c>
      <c r="V38" s="85" t="str">
        <f>IF(ISNA(_xlfn.XLOOKUP($A38,HG!$B:$B,HG!$N:$N)),"",  _xlfn.XLOOKUP($A38,HG!$B:$B,HG!$N:$N))</f>
        <v/>
      </c>
    </row>
    <row r="39" spans="1:22" ht="24" customHeight="1">
      <c r="A39" s="77" t="s">
        <v>29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O39" s="75"/>
      <c r="P39" s="75"/>
      <c r="Q39" s="75"/>
      <c r="R39" s="75"/>
      <c r="S39" s="75"/>
      <c r="T39" s="75"/>
      <c r="U39" s="75"/>
      <c r="V39" s="75"/>
    </row>
    <row r="40" spans="1:22" ht="24" customHeight="1">
      <c r="A40" s="129" t="s">
        <v>48</v>
      </c>
      <c r="B40" s="84" t="s">
        <v>23</v>
      </c>
      <c r="C40" s="84" t="s">
        <v>24</v>
      </c>
      <c r="D40" s="84" t="s">
        <v>25</v>
      </c>
      <c r="E40" s="130">
        <v>44783</v>
      </c>
      <c r="F40" s="130">
        <v>44795</v>
      </c>
      <c r="G40" s="130">
        <v>44952</v>
      </c>
      <c r="H40" s="84">
        <v>10</v>
      </c>
      <c r="I40" s="84">
        <v>82</v>
      </c>
      <c r="J40" s="84">
        <v>875</v>
      </c>
      <c r="K40" s="84" t="s">
        <v>26</v>
      </c>
      <c r="L40" s="84" t="s">
        <v>27</v>
      </c>
      <c r="M40" s="84" t="s">
        <v>28</v>
      </c>
      <c r="N40" s="84">
        <v>0</v>
      </c>
      <c r="O40" s="85" t="str">
        <f>IF(ISNA(_xlfn.XLOOKUP($A40,GCVOA!$B:$B,GCVOA!$N:$N)),"",  _xlfn.XLOOKUP($A40,GCVOA!$B:$B,GCVOA!$N:$N))</f>
        <v/>
      </c>
      <c r="P40" s="85" t="str">
        <f>IF(ISNA(_xlfn.XLOOKUP($A40,GCSEMI!$B:$B,GCSEMI!$N:$N)),"",  _xlfn.XLOOKUP($A40,GCSEMI!$B:$B,GCSEMI!$N:$N))</f>
        <v/>
      </c>
      <c r="Q40" s="85" t="str">
        <f>IF(ISNA(_xlfn.XLOOKUP($A40,ORGPREP!$B:$B,ORGPREP!$N:$N)),"",  _xlfn.XLOOKUP($A40,ORGPREP!$B:$B,ORGPREP!$N:$N))</f>
        <v/>
      </c>
      <c r="R40" s="85" t="str">
        <f>IF(ISNA(_xlfn.XLOOKUP($A40,MSSEMI!$B:$B,MSSEMI!$N:$N)),"",  _xlfn.XLOOKUP($A40,MSSEMI!$B:$B,MSSEMI!$N:$N))</f>
        <v/>
      </c>
      <c r="S40" s="85" t="str">
        <f>IF(ISNA(_xlfn.XLOOKUP($A40,MSVOA!$B:$B,MSVOA!$N:$N)),"",  _xlfn.XLOOKUP($A40,MSVOA!$B:$B,MSVOA!$N:$N))</f>
        <v/>
      </c>
      <c r="T40" s="85" t="str">
        <f>IF(ISNA(_xlfn.XLOOKUP($A40,METALS!$B:$B,METALS!$N:$N)),"",  _xlfn.XLOOKUP($A40,METALS!$B:$B,METALS!$N:$N))</f>
        <v/>
      </c>
      <c r="U40" s="85" t="str">
        <f>IF(ISNA(_xlfn.XLOOKUP($A40,GENCHEM!$B:$B,GENCHEM!$N:$N)),"",  _xlfn.XLOOKUP($A40,GENCHEM!$B:$B,GENCHEM!$N:$N))</f>
        <v/>
      </c>
      <c r="V40" s="85" t="str">
        <f>IF(ISNA(_xlfn.XLOOKUP($A40,HG!$B:$B,HG!$N:$N)),"",  _xlfn.XLOOKUP($A40,HG!$B:$B,HG!$N:$N))</f>
        <v/>
      </c>
    </row>
    <row r="41" spans="1:22" ht="24" customHeight="1">
      <c r="A41" s="77" t="s">
        <v>29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O41" s="75"/>
      <c r="P41" s="75"/>
      <c r="Q41" s="75"/>
      <c r="R41" s="75"/>
      <c r="S41" s="75"/>
      <c r="T41" s="75"/>
      <c r="U41" s="75"/>
      <c r="V41" s="75"/>
    </row>
    <row r="42" spans="1:22" ht="24" customHeight="1">
      <c r="A42" s="129" t="s">
        <v>49</v>
      </c>
      <c r="B42" s="84" t="s">
        <v>23</v>
      </c>
      <c r="C42" s="84" t="s">
        <v>24</v>
      </c>
      <c r="D42" s="84" t="s">
        <v>25</v>
      </c>
      <c r="E42" s="130">
        <v>44783</v>
      </c>
      <c r="F42" s="130">
        <v>44795</v>
      </c>
      <c r="G42" s="130">
        <v>44952</v>
      </c>
      <c r="H42" s="84">
        <v>10</v>
      </c>
      <c r="I42" s="84">
        <v>90</v>
      </c>
      <c r="J42" s="84">
        <v>875</v>
      </c>
      <c r="K42" s="84" t="s">
        <v>26</v>
      </c>
      <c r="L42" s="84" t="s">
        <v>27</v>
      </c>
      <c r="M42" s="84" t="s">
        <v>28</v>
      </c>
      <c r="N42" s="84">
        <v>0</v>
      </c>
      <c r="O42" s="85" t="str">
        <f>IF(ISNA(_xlfn.XLOOKUP($A42,GCVOA!$B:$B,GCVOA!$N:$N)),"",  _xlfn.XLOOKUP($A42,GCVOA!$B:$B,GCVOA!$N:$N))</f>
        <v/>
      </c>
      <c r="P42" s="85" t="str">
        <f>IF(ISNA(_xlfn.XLOOKUP($A42,GCSEMI!$B:$B,GCSEMI!$N:$N)),"",  _xlfn.XLOOKUP($A42,GCSEMI!$B:$B,GCSEMI!$N:$N))</f>
        <v/>
      </c>
      <c r="Q42" s="85" t="str">
        <f>IF(ISNA(_xlfn.XLOOKUP($A42,ORGPREP!$B:$B,ORGPREP!$N:$N)),"",  _xlfn.XLOOKUP($A42,ORGPREP!$B:$B,ORGPREP!$N:$N))</f>
        <v/>
      </c>
      <c r="R42" s="85" t="str">
        <f>IF(ISNA(_xlfn.XLOOKUP($A42,MSSEMI!$B:$B,MSSEMI!$N:$N)),"",  _xlfn.XLOOKUP($A42,MSSEMI!$B:$B,MSSEMI!$N:$N))</f>
        <v/>
      </c>
      <c r="S42" s="85" t="str">
        <f>IF(ISNA(_xlfn.XLOOKUP($A42,MSVOA!$B:$B,MSVOA!$N:$N)),"",  _xlfn.XLOOKUP($A42,MSVOA!$B:$B,MSVOA!$N:$N))</f>
        <v/>
      </c>
      <c r="T42" s="85" t="str">
        <f>IF(ISNA(_xlfn.XLOOKUP($A42,METALS!$B:$B,METALS!$N:$N)),"",  _xlfn.XLOOKUP($A42,METALS!$B:$B,METALS!$N:$N))</f>
        <v/>
      </c>
      <c r="U42" s="85" t="str">
        <f>IF(ISNA(_xlfn.XLOOKUP($A42,GENCHEM!$B:$B,GENCHEM!$N:$N)),"",  _xlfn.XLOOKUP($A42,GENCHEM!$B:$B,GENCHEM!$N:$N))</f>
        <v/>
      </c>
      <c r="V42" s="85" t="str">
        <f>IF(ISNA(_xlfn.XLOOKUP($A42,HG!$B:$B,HG!$N:$N)),"",  _xlfn.XLOOKUP($A42,HG!$B:$B,HG!$N:$N))</f>
        <v/>
      </c>
    </row>
    <row r="43" spans="1:22" ht="24" customHeight="1">
      <c r="A43" s="77" t="s">
        <v>29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O43" s="75"/>
      <c r="P43" s="75"/>
      <c r="Q43" s="75"/>
      <c r="R43" s="75"/>
      <c r="S43" s="75"/>
      <c r="T43" s="75"/>
      <c r="U43" s="75"/>
      <c r="V43" s="75"/>
    </row>
    <row r="44" spans="1:22" ht="24" customHeight="1">
      <c r="A44" s="129" t="s">
        <v>50</v>
      </c>
      <c r="B44" s="84" t="s">
        <v>23</v>
      </c>
      <c r="C44" s="84" t="s">
        <v>24</v>
      </c>
      <c r="D44" s="84" t="s">
        <v>25</v>
      </c>
      <c r="E44" s="130">
        <v>44785</v>
      </c>
      <c r="F44" s="130">
        <v>44580</v>
      </c>
      <c r="G44" s="130">
        <v>44952</v>
      </c>
      <c r="H44" s="84">
        <v>10</v>
      </c>
      <c r="I44" s="84">
        <v>62</v>
      </c>
      <c r="J44" s="84">
        <v>875</v>
      </c>
      <c r="K44" s="84" t="s">
        <v>26</v>
      </c>
      <c r="L44" s="84" t="s">
        <v>27</v>
      </c>
      <c r="M44" s="84" t="s">
        <v>28</v>
      </c>
      <c r="N44" s="84">
        <v>0</v>
      </c>
      <c r="O44" s="85" t="str">
        <f>IF(ISNA(_xlfn.XLOOKUP($A44,GCVOA!$B:$B,GCVOA!$N:$N)),"",  _xlfn.XLOOKUP($A44,GCVOA!$B:$B,GCVOA!$N:$N))</f>
        <v/>
      </c>
      <c r="P44" s="85" t="str">
        <f>IF(ISNA(_xlfn.XLOOKUP($A44,GCSEMI!$B:$B,GCSEMI!$N:$N)),"",  _xlfn.XLOOKUP($A44,GCSEMI!$B:$B,GCSEMI!$N:$N))</f>
        <v/>
      </c>
      <c r="Q44" s="85" t="str">
        <f>IF(ISNA(_xlfn.XLOOKUP($A44,ORGPREP!$B:$B,ORGPREP!$N:$N)),"",  _xlfn.XLOOKUP($A44,ORGPREP!$B:$B,ORGPREP!$N:$N))</f>
        <v/>
      </c>
      <c r="R44" s="85" t="str">
        <f>IF(ISNA(_xlfn.XLOOKUP($A44,MSSEMI!$B:$B,MSSEMI!$N:$N)),"",  _xlfn.XLOOKUP($A44,MSSEMI!$B:$B,MSSEMI!$N:$N))</f>
        <v/>
      </c>
      <c r="S44" s="85" t="str">
        <f>IF(ISNA(_xlfn.XLOOKUP($A44,MSVOA!$B:$B,MSVOA!$N:$N)),"",  _xlfn.XLOOKUP($A44,MSVOA!$B:$B,MSVOA!$N:$N))</f>
        <v/>
      </c>
      <c r="T44" s="85" t="str">
        <f>IF(ISNA(_xlfn.XLOOKUP($A44,METALS!$B:$B,METALS!$N:$N)),"",  _xlfn.XLOOKUP($A44,METALS!$B:$B,METALS!$N:$N))</f>
        <v/>
      </c>
      <c r="U44" s="85" t="str">
        <f>IF(ISNA(_xlfn.XLOOKUP($A44,GENCHEM!$B:$B,GENCHEM!$N:$N)),"",  _xlfn.XLOOKUP($A44,GENCHEM!$B:$B,GENCHEM!$N:$N))</f>
        <v/>
      </c>
      <c r="V44" s="85" t="str">
        <f>IF(ISNA(_xlfn.XLOOKUP($A44,HG!$B:$B,HG!$N:$N)),"",  _xlfn.XLOOKUP($A44,HG!$B:$B,HG!$N:$N))</f>
        <v/>
      </c>
    </row>
    <row r="45" spans="1:22" ht="24" customHeight="1">
      <c r="A45" s="77" t="s">
        <v>29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O45" s="75"/>
      <c r="P45" s="75"/>
      <c r="Q45" s="75"/>
      <c r="R45" s="75"/>
      <c r="S45" s="75"/>
      <c r="T45" s="75"/>
      <c r="U45" s="75"/>
      <c r="V45" s="75"/>
    </row>
    <row r="46" spans="1:22" ht="24" customHeight="1">
      <c r="A46" s="129" t="s">
        <v>51</v>
      </c>
      <c r="B46" s="84" t="s">
        <v>23</v>
      </c>
      <c r="C46" s="84" t="s">
        <v>24</v>
      </c>
      <c r="D46" s="84" t="s">
        <v>25</v>
      </c>
      <c r="E46" s="130">
        <v>44789</v>
      </c>
      <c r="F46" s="130">
        <v>44799</v>
      </c>
      <c r="G46" s="130">
        <v>44952</v>
      </c>
      <c r="H46" s="84">
        <v>10</v>
      </c>
      <c r="I46" s="84">
        <v>72</v>
      </c>
      <c r="J46" s="84">
        <v>875</v>
      </c>
      <c r="K46" s="84" t="s">
        <v>26</v>
      </c>
      <c r="L46" s="84" t="s">
        <v>27</v>
      </c>
      <c r="M46" s="84" t="s">
        <v>28</v>
      </c>
      <c r="N46" s="84">
        <v>0</v>
      </c>
      <c r="O46" s="85" t="str">
        <f>IF(ISNA(_xlfn.XLOOKUP($A46,GCVOA!$B:$B,GCVOA!$N:$N)),"",  _xlfn.XLOOKUP($A46,GCVOA!$B:$B,GCVOA!$N:$N))</f>
        <v/>
      </c>
      <c r="P46" s="85" t="str">
        <f>IF(ISNA(_xlfn.XLOOKUP($A46,GCSEMI!$B:$B,GCSEMI!$N:$N)),"",  _xlfn.XLOOKUP($A46,GCSEMI!$B:$B,GCSEMI!$N:$N))</f>
        <v/>
      </c>
      <c r="Q46" s="85" t="str">
        <f>IF(ISNA(_xlfn.XLOOKUP($A46,ORGPREP!$B:$B,ORGPREP!$N:$N)),"",  _xlfn.XLOOKUP($A46,ORGPREP!$B:$B,ORGPREP!$N:$N))</f>
        <v/>
      </c>
      <c r="R46" s="85" t="str">
        <f>IF(ISNA(_xlfn.XLOOKUP($A46,MSSEMI!$B:$B,MSSEMI!$N:$N)),"",  _xlfn.XLOOKUP($A46,MSSEMI!$B:$B,MSSEMI!$N:$N))</f>
        <v/>
      </c>
      <c r="S46" s="85" t="str">
        <f>IF(ISNA(_xlfn.XLOOKUP($A46,MSVOA!$B:$B,MSVOA!$N:$N)),"",  _xlfn.XLOOKUP($A46,MSVOA!$B:$B,MSVOA!$N:$N))</f>
        <v/>
      </c>
      <c r="T46" s="85" t="str">
        <f>IF(ISNA(_xlfn.XLOOKUP($A46,METALS!$B:$B,METALS!$N:$N)),"",  _xlfn.XLOOKUP($A46,METALS!$B:$B,METALS!$N:$N))</f>
        <v/>
      </c>
      <c r="U46" s="85" t="str">
        <f>IF(ISNA(_xlfn.XLOOKUP($A46,GENCHEM!$B:$B,GENCHEM!$N:$N)),"",  _xlfn.XLOOKUP($A46,GENCHEM!$B:$B,GENCHEM!$N:$N))</f>
        <v/>
      </c>
      <c r="V46" s="85" t="str">
        <f>IF(ISNA(_xlfn.XLOOKUP($A46,HG!$B:$B,HG!$N:$N)),"",  _xlfn.XLOOKUP($A46,HG!$B:$B,HG!$N:$N))</f>
        <v/>
      </c>
    </row>
    <row r="47" spans="1:22" ht="24" customHeight="1">
      <c r="A47" s="77" t="s">
        <v>29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O47" s="75"/>
      <c r="P47" s="75"/>
      <c r="Q47" s="75"/>
      <c r="R47" s="75"/>
      <c r="S47" s="75"/>
      <c r="T47" s="75"/>
      <c r="U47" s="75"/>
      <c r="V47" s="75"/>
    </row>
    <row r="48" spans="1:22" ht="24" customHeight="1">
      <c r="A48" s="129" t="s">
        <v>52</v>
      </c>
      <c r="B48" s="84" t="s">
        <v>23</v>
      </c>
      <c r="C48" s="84" t="s">
        <v>24</v>
      </c>
      <c r="D48" s="84" t="s">
        <v>25</v>
      </c>
      <c r="E48" s="130">
        <v>44783</v>
      </c>
      <c r="F48" s="130">
        <v>44795</v>
      </c>
      <c r="G48" s="130">
        <v>44956</v>
      </c>
      <c r="H48" s="84">
        <v>10</v>
      </c>
      <c r="I48" s="84">
        <v>82</v>
      </c>
      <c r="J48" s="84">
        <v>871</v>
      </c>
      <c r="K48" s="84" t="s">
        <v>26</v>
      </c>
      <c r="L48" s="84" t="s">
        <v>27</v>
      </c>
      <c r="M48" s="84" t="s">
        <v>28</v>
      </c>
      <c r="N48" s="84">
        <v>0</v>
      </c>
      <c r="O48" s="85" t="str">
        <f>IF(ISNA(_xlfn.XLOOKUP($A48,GCVOA!$B:$B,GCVOA!$N:$N)),"",  _xlfn.XLOOKUP($A48,GCVOA!$B:$B,GCVOA!$N:$N))</f>
        <v/>
      </c>
      <c r="P48" s="85" t="str">
        <f>IF(ISNA(_xlfn.XLOOKUP($A48,GCSEMI!$B:$B,GCSEMI!$N:$N)),"",  _xlfn.XLOOKUP($A48,GCSEMI!$B:$B,GCSEMI!$N:$N))</f>
        <v/>
      </c>
      <c r="Q48" s="85" t="str">
        <f>IF(ISNA(_xlfn.XLOOKUP($A48,ORGPREP!$B:$B,ORGPREP!$N:$N)),"",  _xlfn.XLOOKUP($A48,ORGPREP!$B:$B,ORGPREP!$N:$N))</f>
        <v/>
      </c>
      <c r="R48" s="85" t="str">
        <f>IF(ISNA(_xlfn.XLOOKUP($A48,MSSEMI!$B:$B,MSSEMI!$N:$N)),"",  _xlfn.XLOOKUP($A48,MSSEMI!$B:$B,MSSEMI!$N:$N))</f>
        <v/>
      </c>
      <c r="S48" s="85" t="str">
        <f>IF(ISNA(_xlfn.XLOOKUP($A48,MSVOA!$B:$B,MSVOA!$N:$N)),"",  _xlfn.XLOOKUP($A48,MSVOA!$B:$B,MSVOA!$N:$N))</f>
        <v/>
      </c>
      <c r="T48" s="85" t="str">
        <f>IF(ISNA(_xlfn.XLOOKUP($A48,METALS!$B:$B,METALS!$N:$N)),"",  _xlfn.XLOOKUP($A48,METALS!$B:$B,METALS!$N:$N))</f>
        <v/>
      </c>
      <c r="U48" s="85" t="str">
        <f>IF(ISNA(_xlfn.XLOOKUP($A48,GENCHEM!$B:$B,GENCHEM!$N:$N)),"",  _xlfn.XLOOKUP($A48,GENCHEM!$B:$B,GENCHEM!$N:$N))</f>
        <v/>
      </c>
      <c r="V48" s="85" t="str">
        <f>IF(ISNA(_xlfn.XLOOKUP($A48,HG!$B:$B,HG!$N:$N)),"",  _xlfn.XLOOKUP($A48,HG!$B:$B,HG!$N:$N))</f>
        <v/>
      </c>
    </row>
    <row r="49" spans="1:22" ht="24" customHeight="1">
      <c r="A49" s="77" t="s">
        <v>29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O49" s="75"/>
      <c r="P49" s="75"/>
      <c r="Q49" s="75"/>
      <c r="R49" s="75"/>
      <c r="S49" s="75"/>
      <c r="T49" s="75"/>
      <c r="U49" s="75"/>
      <c r="V49" s="75"/>
    </row>
    <row r="50" spans="1:22" ht="24" customHeight="1">
      <c r="A50" s="129" t="s">
        <v>53</v>
      </c>
      <c r="B50" s="84" t="s">
        <v>54</v>
      </c>
      <c r="C50" s="84" t="s">
        <v>55</v>
      </c>
      <c r="D50" s="84" t="s">
        <v>56</v>
      </c>
      <c r="E50" s="130">
        <v>45717</v>
      </c>
      <c r="F50" s="130">
        <v>45727</v>
      </c>
      <c r="G50" s="130">
        <v>45727</v>
      </c>
      <c r="H50" s="84">
        <v>10</v>
      </c>
      <c r="I50" s="84">
        <v>2</v>
      </c>
      <c r="J50" s="84">
        <v>100</v>
      </c>
      <c r="K50" s="84" t="s">
        <v>57</v>
      </c>
      <c r="L50" s="84" t="s">
        <v>27</v>
      </c>
      <c r="M50" s="84" t="s">
        <v>28</v>
      </c>
      <c r="N50" s="84">
        <v>0</v>
      </c>
      <c r="O50" s="85" t="str">
        <f>IF(ISNA(_xlfn.XLOOKUP($A50,GCVOA!$B:$B,GCVOA!$N:$N)),"",  _xlfn.XLOOKUP($A50,GCVOA!$B:$B,GCVOA!$N:$N))</f>
        <v/>
      </c>
      <c r="P50" s="85" t="str">
        <f>IF(ISNA(_xlfn.XLOOKUP($A50,GCSEMI!$B:$B,GCSEMI!$N:$N)),"",  _xlfn.XLOOKUP($A50,GCSEMI!$B:$B,GCSEMI!$N:$N))</f>
        <v/>
      </c>
      <c r="Q50" s="85" t="str">
        <f>IF(ISNA(_xlfn.XLOOKUP($A50,ORGPREP!$B:$B,ORGPREP!$N:$N)),"",  _xlfn.XLOOKUP($A50,ORGPREP!$B:$B,ORGPREP!$N:$N))</f>
        <v/>
      </c>
      <c r="R50" s="85" t="str">
        <f>IF(ISNA(_xlfn.XLOOKUP($A50,MSSEMI!$B:$B,MSSEMI!$N:$N)),"",  _xlfn.XLOOKUP($A50,MSSEMI!$B:$B,MSSEMI!$N:$N))</f>
        <v/>
      </c>
      <c r="S50" s="85" t="str">
        <f>IF(ISNA(_xlfn.XLOOKUP($A50,MSVOA!$B:$B,MSVOA!$N:$N)),"",  _xlfn.XLOOKUP($A50,MSVOA!$B:$B,MSVOA!$N:$N))</f>
        <v/>
      </c>
      <c r="T50" s="85" t="str">
        <f>IF(ISNA(_xlfn.XLOOKUP($A50,METALS!$B:$B,METALS!$N:$N)),"",  _xlfn.XLOOKUP($A50,METALS!$B:$B,METALS!$N:$N))</f>
        <v/>
      </c>
      <c r="U50" s="85" t="str">
        <f>IF(ISNA(_xlfn.XLOOKUP($A50,GENCHEM!$B:$B,GENCHEM!$N:$N)),"",  _xlfn.XLOOKUP($A50,GENCHEM!$B:$B,GENCHEM!$N:$N))</f>
        <v/>
      </c>
      <c r="V50" s="85" t="str">
        <f>IF(ISNA(_xlfn.XLOOKUP($A50,HG!$B:$B,HG!$N:$N)),"",  _xlfn.XLOOKUP($A50,HG!$B:$B,HG!$N:$N))</f>
        <v/>
      </c>
    </row>
    <row r="51" spans="1:22" ht="24" customHeight="1">
      <c r="A51" s="77" t="s">
        <v>58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O51" s="75"/>
      <c r="P51" s="75"/>
      <c r="Q51" s="75"/>
      <c r="R51" s="75"/>
      <c r="S51" s="75"/>
      <c r="T51" s="75"/>
      <c r="U51" s="75"/>
      <c r="V51" s="75"/>
    </row>
    <row r="52" spans="1:22" ht="24" customHeight="1">
      <c r="A52" s="131" t="s">
        <v>59</v>
      </c>
      <c r="B52" s="92" t="s">
        <v>60</v>
      </c>
      <c r="C52" s="92" t="s">
        <v>61</v>
      </c>
      <c r="D52" s="92" t="s">
        <v>56</v>
      </c>
      <c r="E52" s="132">
        <v>45737</v>
      </c>
      <c r="F52" s="132">
        <v>45741</v>
      </c>
      <c r="G52" s="132">
        <v>45741</v>
      </c>
      <c r="H52" s="92">
        <v>2</v>
      </c>
      <c r="I52" s="92">
        <v>1</v>
      </c>
      <c r="J52" s="92">
        <v>86</v>
      </c>
      <c r="K52" s="92" t="s">
        <v>57</v>
      </c>
      <c r="L52" s="92" t="s">
        <v>27</v>
      </c>
      <c r="M52" s="92" t="s">
        <v>28</v>
      </c>
      <c r="N52" s="92">
        <v>0</v>
      </c>
      <c r="O52" s="93" t="str">
        <f>IF(ISNA(_xlfn.XLOOKUP($A52,GCVOA!$B:$B,GCVOA!$N:$N)),"",  _xlfn.XLOOKUP($A52,GCVOA!$B:$B,GCVOA!$N:$N))</f>
        <v/>
      </c>
      <c r="P52" s="93" t="str">
        <f>IF(ISNA(_xlfn.XLOOKUP($A52,GCSEMI!$B:$B,GCSEMI!$N:$N)),"",  _xlfn.XLOOKUP($A52,GCSEMI!$B:$B,GCSEMI!$N:$N))</f>
        <v/>
      </c>
      <c r="Q52" s="93" t="str">
        <f>IF(ISNA(_xlfn.XLOOKUP($A52,ORGPREP!$B:$B,ORGPREP!$N:$N)),"",  _xlfn.XLOOKUP($A52,ORGPREP!$B:$B,ORGPREP!$N:$N))</f>
        <v/>
      </c>
      <c r="R52" s="93" t="str">
        <f>IF(ISNA(_xlfn.XLOOKUP($A52,MSSEMI!$B:$B,MSSEMI!$N:$N)),"",  _xlfn.XLOOKUP($A52,MSSEMI!$B:$B,MSSEMI!$N:$N))</f>
        <v/>
      </c>
      <c r="S52" s="93" t="str">
        <f>IF(ISNA(_xlfn.XLOOKUP($A52,MSVOA!$B:$B,MSVOA!$N:$N)),"",  _xlfn.XLOOKUP($A52,MSVOA!$B:$B,MSVOA!$N:$N))</f>
        <v/>
      </c>
      <c r="T52" s="93" t="str">
        <f>IF(ISNA(_xlfn.XLOOKUP($A52,METALS!$B:$B,METALS!$N:$N)),"",  _xlfn.XLOOKUP($A52,METALS!$B:$B,METALS!$N:$N))</f>
        <v/>
      </c>
      <c r="U52" s="93" t="str">
        <f>IF(ISNA(_xlfn.XLOOKUP($A52,GENCHEM!$B:$B,GENCHEM!$N:$N)),"",  _xlfn.XLOOKUP($A52,GENCHEM!$B:$B,GENCHEM!$N:$N))</f>
        <v/>
      </c>
      <c r="V52" s="93" t="str">
        <f>IF(ISNA(_xlfn.XLOOKUP($A52,HG!$B:$B,HG!$N:$N)),"",  _xlfn.XLOOKUP($A52,HG!$B:$B,HG!$N:$N))</f>
        <v/>
      </c>
    </row>
    <row r="53" spans="1:22" ht="24" customHeight="1">
      <c r="A53" s="77" t="s">
        <v>62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O53" s="75"/>
      <c r="P53" s="75"/>
      <c r="Q53" s="75"/>
      <c r="R53" s="75"/>
      <c r="S53" s="75"/>
      <c r="T53" s="75"/>
      <c r="U53" s="75"/>
      <c r="V53" s="75"/>
    </row>
    <row r="54" spans="1:22" ht="24" customHeight="1">
      <c r="A54" s="129" t="s">
        <v>63</v>
      </c>
      <c r="B54" s="84" t="s">
        <v>64</v>
      </c>
      <c r="C54" s="84" t="s">
        <v>65</v>
      </c>
      <c r="D54" s="84" t="s">
        <v>56</v>
      </c>
      <c r="E54" s="130">
        <v>45743</v>
      </c>
      <c r="F54" s="130">
        <v>45754</v>
      </c>
      <c r="G54" s="130">
        <v>45754</v>
      </c>
      <c r="H54" s="84">
        <v>10</v>
      </c>
      <c r="I54" s="84">
        <v>3</v>
      </c>
      <c r="J54" s="84">
        <v>73</v>
      </c>
      <c r="K54" s="84" t="s">
        <v>57</v>
      </c>
      <c r="L54" s="84" t="s">
        <v>27</v>
      </c>
      <c r="M54" s="84" t="s">
        <v>28</v>
      </c>
      <c r="N54" s="84">
        <v>0</v>
      </c>
      <c r="O54" s="85" t="str">
        <f>IF(ISNA(_xlfn.XLOOKUP($A54,GCVOA!$B:$B,GCVOA!$N:$N)),"",  _xlfn.XLOOKUP($A54,GCVOA!$B:$B,GCVOA!$N:$N))</f>
        <v/>
      </c>
      <c r="P54" s="85" t="str">
        <f>IF(ISNA(_xlfn.XLOOKUP($A54,GCSEMI!$B:$B,GCSEMI!$N:$N)),"",  _xlfn.XLOOKUP($A54,GCSEMI!$B:$B,GCSEMI!$N:$N))</f>
        <v/>
      </c>
      <c r="Q54" s="85" t="str">
        <f>IF(ISNA(_xlfn.XLOOKUP($A54,ORGPREP!$B:$B,ORGPREP!$N:$N)),"",  _xlfn.XLOOKUP($A54,ORGPREP!$B:$B,ORGPREP!$N:$N))</f>
        <v/>
      </c>
      <c r="R54" s="85" t="str">
        <f>IF(ISNA(_xlfn.XLOOKUP($A54,MSSEMI!$B:$B,MSSEMI!$N:$N)),"",  _xlfn.XLOOKUP($A54,MSSEMI!$B:$B,MSSEMI!$N:$N))</f>
        <v/>
      </c>
      <c r="S54" s="85" t="str">
        <f>IF(ISNA(_xlfn.XLOOKUP($A54,MSVOA!$B:$B,MSVOA!$N:$N)),"",  _xlfn.XLOOKUP($A54,MSVOA!$B:$B,MSVOA!$N:$N))</f>
        <v/>
      </c>
      <c r="T54" s="85" t="str">
        <f>IF(ISNA(_xlfn.XLOOKUP($A54,METALS!$B:$B,METALS!$N:$N)),"",  _xlfn.XLOOKUP($A54,METALS!$B:$B,METALS!$N:$N))</f>
        <v/>
      </c>
      <c r="U54" s="85" t="str">
        <f>IF(ISNA(_xlfn.XLOOKUP($A54,GENCHEM!$B:$B,GENCHEM!$N:$N)),"",  _xlfn.XLOOKUP($A54,GENCHEM!$B:$B,GENCHEM!$N:$N))</f>
        <v/>
      </c>
      <c r="V54" s="85" t="str">
        <f>IF(ISNA(_xlfn.XLOOKUP($A54,HG!$B:$B,HG!$N:$N)),"",  _xlfn.XLOOKUP($A54,HG!$B:$B,HG!$N:$N))</f>
        <v/>
      </c>
    </row>
    <row r="55" spans="1:22" ht="24" customHeight="1">
      <c r="A55" s="77" t="s">
        <v>66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O55" s="75"/>
      <c r="P55" s="75"/>
      <c r="Q55" s="75"/>
      <c r="R55" s="75"/>
      <c r="S55" s="75"/>
      <c r="T55" s="75"/>
      <c r="U55" s="75"/>
      <c r="V55" s="75"/>
    </row>
    <row r="56" spans="1:22" ht="24" customHeight="1">
      <c r="A56" s="103" t="s">
        <v>67</v>
      </c>
      <c r="B56" s="79" t="s">
        <v>68</v>
      </c>
      <c r="C56" s="79" t="s">
        <v>69</v>
      </c>
      <c r="D56" s="79" t="s">
        <v>56</v>
      </c>
      <c r="E56" s="104">
        <v>45745</v>
      </c>
      <c r="F56" s="104">
        <v>45755</v>
      </c>
      <c r="G56" s="104">
        <v>45755</v>
      </c>
      <c r="H56" s="79">
        <v>10</v>
      </c>
      <c r="I56" s="79">
        <v>1</v>
      </c>
      <c r="J56" s="79">
        <v>72</v>
      </c>
      <c r="K56" s="79" t="s">
        <v>57</v>
      </c>
      <c r="L56" s="79" t="s">
        <v>27</v>
      </c>
      <c r="M56" s="79" t="s">
        <v>70</v>
      </c>
      <c r="N56" s="79">
        <v>0</v>
      </c>
      <c r="O56" s="71" t="str">
        <f>IF(ISNA(_xlfn.XLOOKUP($A56,GCVOA!$B:$B,GCVOA!$N:$N)),"",  _xlfn.XLOOKUP($A56,GCVOA!$B:$B,GCVOA!$N:$N))</f>
        <v/>
      </c>
      <c r="P56" s="71" t="str">
        <f>IF(ISNA(_xlfn.XLOOKUP($A56,GCSEMI!$B:$B,GCSEMI!$N:$N)),"",  _xlfn.XLOOKUP($A56,GCSEMI!$B:$B,GCSEMI!$N:$N))</f>
        <v/>
      </c>
      <c r="Q56" s="71" t="str">
        <f>IF(ISNA(_xlfn.XLOOKUP($A56,ORGPREP!$B:$B,ORGPREP!$N:$N)),"",  _xlfn.XLOOKUP($A56,ORGPREP!$B:$B,ORGPREP!$N:$N))</f>
        <v/>
      </c>
      <c r="R56" s="71" t="str">
        <f>IF(ISNA(_xlfn.XLOOKUP($A56,MSSEMI!$B:$B,MSSEMI!$N:$N)),"",  _xlfn.XLOOKUP($A56,MSSEMI!$B:$B,MSSEMI!$N:$N))</f>
        <v/>
      </c>
      <c r="S56" s="71" t="str">
        <f>IF(ISNA(_xlfn.XLOOKUP($A56,MSVOA!$B:$B,MSVOA!$N:$N)),"",  _xlfn.XLOOKUP($A56,MSVOA!$B:$B,MSVOA!$N:$N))</f>
        <v/>
      </c>
      <c r="T56" s="71" t="str">
        <f>IF(ISNA(_xlfn.XLOOKUP($A56,METALS!$B:$B,METALS!$N:$N)),"",  _xlfn.XLOOKUP($A56,METALS!$B:$B,METALS!$N:$N))</f>
        <v/>
      </c>
      <c r="U56" s="71" t="str">
        <f>IF(ISNA(_xlfn.XLOOKUP($A56,GENCHEM!$B:$B,GENCHEM!$N:$N)),"",  _xlfn.XLOOKUP($A56,GENCHEM!$B:$B,GENCHEM!$N:$N))</f>
        <v/>
      </c>
      <c r="V56" s="71" t="str">
        <f>IF(ISNA(_xlfn.XLOOKUP($A56,HG!$B:$B,HG!$N:$N)),"",  _xlfn.XLOOKUP($A56,HG!$B:$B,HG!$N:$N))</f>
        <v/>
      </c>
    </row>
    <row r="57" spans="1:22" ht="24" customHeight="1">
      <c r="A57" s="77" t="s">
        <v>71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O57" s="75"/>
      <c r="P57" s="75"/>
      <c r="Q57" s="75"/>
      <c r="R57" s="75"/>
      <c r="S57" s="75"/>
      <c r="T57" s="75"/>
      <c r="U57" s="75"/>
      <c r="V57" s="75"/>
    </row>
    <row r="58" spans="1:22" ht="24" customHeight="1">
      <c r="A58" s="129" t="s">
        <v>72</v>
      </c>
      <c r="B58" s="84" t="s">
        <v>73</v>
      </c>
      <c r="C58" s="84" t="s">
        <v>74</v>
      </c>
      <c r="D58" s="84" t="s">
        <v>75</v>
      </c>
      <c r="E58" s="130">
        <v>45758</v>
      </c>
      <c r="F58" s="130">
        <v>45765</v>
      </c>
      <c r="G58" s="130">
        <v>45765</v>
      </c>
      <c r="H58" s="84">
        <v>7</v>
      </c>
      <c r="I58" s="84">
        <v>12</v>
      </c>
      <c r="J58" s="84">
        <v>62</v>
      </c>
      <c r="K58" s="84" t="s">
        <v>26</v>
      </c>
      <c r="L58" s="84" t="s">
        <v>27</v>
      </c>
      <c r="M58" s="84" t="s">
        <v>28</v>
      </c>
      <c r="N58" s="84">
        <v>0</v>
      </c>
      <c r="O58" s="85" t="str">
        <f>IF(ISNA(_xlfn.XLOOKUP($A58,GCVOA!$B:$B,GCVOA!$N:$N)),"",  _xlfn.XLOOKUP($A58,GCVOA!$B:$B,GCVOA!$N:$N))</f>
        <v/>
      </c>
      <c r="P58" s="85" t="str">
        <f>IF(ISNA(_xlfn.XLOOKUP($A58,GCSEMI!$B:$B,GCSEMI!$N:$N)),"",  _xlfn.XLOOKUP($A58,GCSEMI!$B:$B,GCSEMI!$N:$N))</f>
        <v/>
      </c>
      <c r="Q58" s="85" t="str">
        <f>IF(ISNA(_xlfn.XLOOKUP($A58,ORGPREP!$B:$B,ORGPREP!$N:$N)),"",  _xlfn.XLOOKUP($A58,ORGPREP!$B:$B,ORGPREP!$N:$N))</f>
        <v/>
      </c>
      <c r="R58" s="85" t="str">
        <f>IF(ISNA(_xlfn.XLOOKUP($A58,MSSEMI!$B:$B,MSSEMI!$N:$N)),"",  _xlfn.XLOOKUP($A58,MSSEMI!$B:$B,MSSEMI!$N:$N))</f>
        <v/>
      </c>
      <c r="S58" s="85" t="str">
        <f>IF(ISNA(_xlfn.XLOOKUP($A58,MSVOA!$B:$B,MSVOA!$N:$N)),"",  _xlfn.XLOOKUP($A58,MSVOA!$B:$B,MSVOA!$N:$N))</f>
        <v/>
      </c>
      <c r="T58" s="85" t="str">
        <f>IF(ISNA(_xlfn.XLOOKUP($A58,METALS!$B:$B,METALS!$N:$N)),"",  _xlfn.XLOOKUP($A58,METALS!$B:$B,METALS!$N:$N))</f>
        <v/>
      </c>
      <c r="U58" s="85" t="str">
        <f>IF(ISNA(_xlfn.XLOOKUP($A58,GENCHEM!$B:$B,GENCHEM!$N:$N)),"",  _xlfn.XLOOKUP($A58,GENCHEM!$B:$B,GENCHEM!$N:$N))</f>
        <v/>
      </c>
      <c r="V58" s="85" t="str">
        <f>IF(ISNA(_xlfn.XLOOKUP($A58,HG!$B:$B,HG!$N:$N)),"",  _xlfn.XLOOKUP($A58,HG!$B:$B,HG!$N:$N))</f>
        <v/>
      </c>
    </row>
    <row r="59" spans="1:22" ht="24" customHeight="1">
      <c r="A59" s="77" t="s">
        <v>29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O59" s="75"/>
      <c r="P59" s="75"/>
      <c r="Q59" s="75"/>
      <c r="R59" s="75"/>
      <c r="S59" s="75"/>
      <c r="T59" s="75"/>
      <c r="U59" s="75"/>
      <c r="V59" s="75"/>
    </row>
    <row r="60" spans="1:22" ht="24" customHeight="1">
      <c r="A60" s="129" t="s">
        <v>76</v>
      </c>
      <c r="B60" s="84" t="s">
        <v>77</v>
      </c>
      <c r="C60" s="84" t="s">
        <v>78</v>
      </c>
      <c r="D60" s="84" t="s">
        <v>79</v>
      </c>
      <c r="E60" s="130">
        <v>45723</v>
      </c>
      <c r="F60" s="130">
        <v>45747</v>
      </c>
      <c r="G60" s="130">
        <v>45772</v>
      </c>
      <c r="H60" s="84">
        <v>10</v>
      </c>
      <c r="I60" s="84">
        <v>2</v>
      </c>
      <c r="J60" s="84">
        <v>55</v>
      </c>
      <c r="K60" s="84" t="s">
        <v>26</v>
      </c>
      <c r="L60" s="84" t="s">
        <v>80</v>
      </c>
      <c r="M60" s="84" t="s">
        <v>81</v>
      </c>
      <c r="N60" s="84">
        <v>0</v>
      </c>
      <c r="O60" s="85" t="str">
        <f>IF(ISNA(_xlfn.XLOOKUP($A60,GCVOA!$B:$B,GCVOA!$N:$N)),"",  _xlfn.XLOOKUP($A60,GCVOA!$B:$B,GCVOA!$N:$N))</f>
        <v/>
      </c>
      <c r="P60" s="85" t="str">
        <f>IF(ISNA(_xlfn.XLOOKUP($A60,GCSEMI!$B:$B,GCSEMI!$N:$N)),"",  _xlfn.XLOOKUP($A60,GCSEMI!$B:$B,GCSEMI!$N:$N))</f>
        <v/>
      </c>
      <c r="Q60" s="85" t="str">
        <f>IF(ISNA(_xlfn.XLOOKUP($A60,ORGPREP!$B:$B,ORGPREP!$N:$N)),"",  _xlfn.XLOOKUP($A60,ORGPREP!$B:$B,ORGPREP!$N:$N))</f>
        <v/>
      </c>
      <c r="R60" s="85" t="str">
        <f>IF(ISNA(_xlfn.XLOOKUP($A60,MSSEMI!$B:$B,MSSEMI!$N:$N)),"",  _xlfn.XLOOKUP($A60,MSSEMI!$B:$B,MSSEMI!$N:$N))</f>
        <v/>
      </c>
      <c r="S60" s="85" t="str">
        <f>IF(ISNA(_xlfn.XLOOKUP($A60,MSVOA!$B:$B,MSVOA!$N:$N)),"",  _xlfn.XLOOKUP($A60,MSVOA!$B:$B,MSVOA!$N:$N))</f>
        <v/>
      </c>
      <c r="T60" s="85" t="str">
        <f>IF(ISNA(_xlfn.XLOOKUP($A60,METALS!$B:$B,METALS!$N:$N)),"",  _xlfn.XLOOKUP($A60,METALS!$B:$B,METALS!$N:$N))</f>
        <v/>
      </c>
      <c r="U60" s="85" t="str">
        <f>IF(ISNA(_xlfn.XLOOKUP($A60,GENCHEM!$B:$B,GENCHEM!$N:$N)),"",  _xlfn.XLOOKUP($A60,GENCHEM!$B:$B,GENCHEM!$N:$N))</f>
        <v/>
      </c>
      <c r="V60" s="85" t="str">
        <f>IF(ISNA(_xlfn.XLOOKUP($A60,HG!$B:$B,HG!$N:$N)),"",  _xlfn.XLOOKUP($A60,HG!$B:$B,HG!$N:$N))</f>
        <v/>
      </c>
    </row>
    <row r="61" spans="1:22" ht="24" customHeight="1">
      <c r="A61" s="77" t="s">
        <v>82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O61" s="75"/>
      <c r="P61" s="75"/>
      <c r="Q61" s="75"/>
      <c r="R61" s="75"/>
      <c r="S61" s="75"/>
      <c r="T61" s="75"/>
      <c r="U61" s="75"/>
      <c r="V61" s="75"/>
    </row>
    <row r="62" spans="1:22" ht="24" customHeight="1">
      <c r="A62" s="103" t="s">
        <v>83</v>
      </c>
      <c r="B62" s="79" t="s">
        <v>68</v>
      </c>
      <c r="C62" s="79" t="s">
        <v>84</v>
      </c>
      <c r="D62" s="79" t="s">
        <v>56</v>
      </c>
      <c r="E62" s="104">
        <v>45772</v>
      </c>
      <c r="F62" s="104">
        <v>45782</v>
      </c>
      <c r="G62" s="104">
        <v>45782</v>
      </c>
      <c r="H62" s="79">
        <v>10</v>
      </c>
      <c r="I62" s="79">
        <v>1</v>
      </c>
      <c r="J62" s="79">
        <v>45</v>
      </c>
      <c r="K62" s="79" t="s">
        <v>57</v>
      </c>
      <c r="L62" s="79" t="s">
        <v>27</v>
      </c>
      <c r="M62" s="79" t="s">
        <v>70</v>
      </c>
      <c r="N62" s="79">
        <v>0</v>
      </c>
      <c r="O62" s="71" t="str">
        <f>IF(ISNA(_xlfn.XLOOKUP($A62,GCVOA!$B:$B,GCVOA!$N:$N)),"",  _xlfn.XLOOKUP($A62,GCVOA!$B:$B,GCVOA!$N:$N))</f>
        <v/>
      </c>
      <c r="P62" s="71" t="str">
        <f>IF(ISNA(_xlfn.XLOOKUP($A62,GCSEMI!$B:$B,GCSEMI!$N:$N)),"",  _xlfn.XLOOKUP($A62,GCSEMI!$B:$B,GCSEMI!$N:$N))</f>
        <v/>
      </c>
      <c r="Q62" s="71" t="str">
        <f>IF(ISNA(_xlfn.XLOOKUP($A62,ORGPREP!$B:$B,ORGPREP!$N:$N)),"",  _xlfn.XLOOKUP($A62,ORGPREP!$B:$B,ORGPREP!$N:$N))</f>
        <v/>
      </c>
      <c r="R62" s="71" t="str">
        <f>IF(ISNA(_xlfn.XLOOKUP($A62,MSSEMI!$B:$B,MSSEMI!$N:$N)),"",  _xlfn.XLOOKUP($A62,MSSEMI!$B:$B,MSSEMI!$N:$N))</f>
        <v/>
      </c>
      <c r="S62" s="71" t="str">
        <f>IF(ISNA(_xlfn.XLOOKUP($A62,MSVOA!$B:$B,MSVOA!$N:$N)),"",  _xlfn.XLOOKUP($A62,MSVOA!$B:$B,MSVOA!$N:$N))</f>
        <v/>
      </c>
      <c r="T62" s="71" t="str">
        <f>IF(ISNA(_xlfn.XLOOKUP($A62,METALS!$B:$B,METALS!$N:$N)),"",  _xlfn.XLOOKUP($A62,METALS!$B:$B,METALS!$N:$N))</f>
        <v/>
      </c>
      <c r="U62" s="71" t="str">
        <f>IF(ISNA(_xlfn.XLOOKUP($A62,GENCHEM!$B:$B,GENCHEM!$N:$N)),"",  _xlfn.XLOOKUP($A62,GENCHEM!$B:$B,GENCHEM!$N:$N))</f>
        <v/>
      </c>
      <c r="V62" s="71" t="str">
        <f>IF(ISNA(_xlfn.XLOOKUP($A62,HG!$B:$B,HG!$N:$N)),"",  _xlfn.XLOOKUP($A62,HG!$B:$B,HG!$N:$N))</f>
        <v/>
      </c>
    </row>
    <row r="63" spans="1:22" ht="24" customHeight="1">
      <c r="A63" s="77" t="s">
        <v>85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O63" s="75"/>
      <c r="P63" s="75"/>
      <c r="Q63" s="75"/>
      <c r="R63" s="75"/>
      <c r="S63" s="75"/>
      <c r="T63" s="75"/>
      <c r="U63" s="75"/>
      <c r="V63" s="75"/>
    </row>
    <row r="64" spans="1:22" ht="24" customHeight="1">
      <c r="A64" s="127" t="s">
        <v>86</v>
      </c>
      <c r="B64" s="100" t="s">
        <v>87</v>
      </c>
      <c r="C64" s="100" t="s">
        <v>88</v>
      </c>
      <c r="D64" s="100" t="s">
        <v>79</v>
      </c>
      <c r="E64" s="128">
        <v>45792</v>
      </c>
      <c r="F64" s="128">
        <v>45798</v>
      </c>
      <c r="G64" s="128">
        <v>45798</v>
      </c>
      <c r="H64" s="100">
        <v>6</v>
      </c>
      <c r="I64" s="100">
        <v>3</v>
      </c>
      <c r="J64" s="100">
        <v>29</v>
      </c>
      <c r="K64" s="100" t="s">
        <v>26</v>
      </c>
      <c r="L64" s="100" t="s">
        <v>80</v>
      </c>
      <c r="M64" s="100" t="s">
        <v>89</v>
      </c>
      <c r="N64" s="100">
        <v>0</v>
      </c>
      <c r="O64" s="101" t="str">
        <f>IF(ISNA(_xlfn.XLOOKUP($A64,GCVOA!$B:$B,GCVOA!$N:$N)),"",  _xlfn.XLOOKUP($A64,GCVOA!$B:$B,GCVOA!$N:$N))</f>
        <v/>
      </c>
      <c r="P64" s="101" t="str">
        <f>IF(ISNA(_xlfn.XLOOKUP($A64,GCSEMI!$B:$B,GCSEMI!$N:$N)),"",  _xlfn.XLOOKUP($A64,GCSEMI!$B:$B,GCSEMI!$N:$N))</f>
        <v/>
      </c>
      <c r="Q64" s="101" t="str">
        <f>IF(ISNA(_xlfn.XLOOKUP($A64,ORGPREP!$B:$B,ORGPREP!$N:$N)),"",  _xlfn.XLOOKUP($A64,ORGPREP!$B:$B,ORGPREP!$N:$N))</f>
        <v/>
      </c>
      <c r="R64" s="101" t="str">
        <f>IF(ISNA(_xlfn.XLOOKUP($A64,MSSEMI!$B:$B,MSSEMI!$N:$N)),"",  _xlfn.XLOOKUP($A64,MSSEMI!$B:$B,MSSEMI!$N:$N))</f>
        <v/>
      </c>
      <c r="S64" s="101" t="str">
        <f>IF(ISNA(_xlfn.XLOOKUP($A64,MSVOA!$B:$B,MSVOA!$N:$N)),"",  _xlfn.XLOOKUP($A64,MSVOA!$B:$B,MSVOA!$N:$N))</f>
        <v/>
      </c>
      <c r="T64" s="101" t="str">
        <f>IF(ISNA(_xlfn.XLOOKUP($A64,METALS!$B:$B,METALS!$N:$N)),"",  _xlfn.XLOOKUP($A64,METALS!$B:$B,METALS!$N:$N))</f>
        <v/>
      </c>
      <c r="U64" s="101" t="str">
        <f>IF(ISNA(_xlfn.XLOOKUP($A64,GENCHEM!$B:$B,GENCHEM!$N:$N)),"",  _xlfn.XLOOKUP($A64,GENCHEM!$B:$B,GENCHEM!$N:$N))</f>
        <v/>
      </c>
      <c r="V64" s="101" t="str">
        <f>IF(ISNA(_xlfn.XLOOKUP($A64,HG!$B:$B,HG!$N:$N)),"",  _xlfn.XLOOKUP($A64,HG!$B:$B,HG!$N:$N))</f>
        <v/>
      </c>
    </row>
    <row r="65" spans="1:22" ht="24" customHeight="1">
      <c r="A65" s="77" t="s">
        <v>90</v>
      </c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O65" s="75"/>
      <c r="P65" s="75"/>
      <c r="Q65" s="75"/>
      <c r="R65" s="75"/>
      <c r="S65" s="75"/>
      <c r="T65" s="75"/>
      <c r="U65" s="75"/>
      <c r="V65" s="75"/>
    </row>
    <row r="66" spans="1:22" ht="24" customHeight="1">
      <c r="A66" s="127" t="s">
        <v>91</v>
      </c>
      <c r="B66" s="100" t="s">
        <v>92</v>
      </c>
      <c r="C66" s="100" t="s">
        <v>93</v>
      </c>
      <c r="D66" s="100" t="s">
        <v>79</v>
      </c>
      <c r="E66" s="128">
        <v>45793</v>
      </c>
      <c r="F66" s="128">
        <v>45799</v>
      </c>
      <c r="G66" s="128">
        <v>45799</v>
      </c>
      <c r="H66" s="100">
        <v>6</v>
      </c>
      <c r="I66" s="100">
        <v>3</v>
      </c>
      <c r="J66" s="100">
        <v>28</v>
      </c>
      <c r="K66" s="100" t="s">
        <v>94</v>
      </c>
      <c r="L66" s="100" t="s">
        <v>80</v>
      </c>
      <c r="M66" s="100" t="s">
        <v>81</v>
      </c>
      <c r="N66" s="100">
        <v>0</v>
      </c>
      <c r="O66" s="101" t="str">
        <f>IF(ISNA(_xlfn.XLOOKUP($A66,GCVOA!$B:$B,GCVOA!$N:$N)),"",  _xlfn.XLOOKUP($A66,GCVOA!$B:$B,GCVOA!$N:$N))</f>
        <v/>
      </c>
      <c r="P66" s="101" t="str">
        <f>IF(ISNA(_xlfn.XLOOKUP($A66,GCSEMI!$B:$B,GCSEMI!$N:$N)),"",  _xlfn.XLOOKUP($A66,GCSEMI!$B:$B,GCSEMI!$N:$N))</f>
        <v/>
      </c>
      <c r="Q66" s="101" t="str">
        <f>IF(ISNA(_xlfn.XLOOKUP($A66,ORGPREP!$B:$B,ORGPREP!$N:$N)),"",  _xlfn.XLOOKUP($A66,ORGPREP!$B:$B,ORGPREP!$N:$N))</f>
        <v/>
      </c>
      <c r="R66" s="101" t="str">
        <f>IF(ISNA(_xlfn.XLOOKUP($A66,MSSEMI!$B:$B,MSSEMI!$N:$N)),"",  _xlfn.XLOOKUP($A66,MSSEMI!$B:$B,MSSEMI!$N:$N))</f>
        <v/>
      </c>
      <c r="S66" s="101" t="str">
        <f>IF(ISNA(_xlfn.XLOOKUP($A66,MSVOA!$B:$B,MSVOA!$N:$N)),"",  _xlfn.XLOOKUP($A66,MSVOA!$B:$B,MSVOA!$N:$N))</f>
        <v/>
      </c>
      <c r="T66" s="101" t="str">
        <f>IF(ISNA(_xlfn.XLOOKUP($A66,METALS!$B:$B,METALS!$N:$N)),"",  _xlfn.XLOOKUP($A66,METALS!$B:$B,METALS!$N:$N))</f>
        <v/>
      </c>
      <c r="U66" s="101" t="str">
        <f>IF(ISNA(_xlfn.XLOOKUP($A66,GENCHEM!$B:$B,GENCHEM!$N:$N)),"",  _xlfn.XLOOKUP($A66,GENCHEM!$B:$B,GENCHEM!$N:$N))</f>
        <v/>
      </c>
      <c r="V66" s="101" t="str">
        <f>IF(ISNA(_xlfn.XLOOKUP($A66,HG!$B:$B,HG!$N:$N)),"",  _xlfn.XLOOKUP($A66,HG!$B:$B,HG!$N:$N))</f>
        <v/>
      </c>
    </row>
    <row r="67" spans="1:22" ht="24" customHeight="1">
      <c r="A67" s="77" t="s">
        <v>95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O67" s="75"/>
      <c r="P67" s="75"/>
      <c r="Q67" s="75"/>
      <c r="R67" s="75"/>
      <c r="S67" s="75"/>
      <c r="T67" s="75"/>
      <c r="U67" s="75"/>
      <c r="V67" s="75"/>
    </row>
    <row r="68" spans="1:22" ht="24" customHeight="1">
      <c r="A68" s="131" t="s">
        <v>96</v>
      </c>
      <c r="B68" s="92" t="s">
        <v>97</v>
      </c>
      <c r="C68" s="92" t="s">
        <v>98</v>
      </c>
      <c r="D68" s="92" t="s">
        <v>25</v>
      </c>
      <c r="E68" s="132">
        <v>45797</v>
      </c>
      <c r="F68" s="132">
        <v>45800</v>
      </c>
      <c r="G68" s="132">
        <v>45800</v>
      </c>
      <c r="H68" s="92">
        <v>3</v>
      </c>
      <c r="I68" s="92">
        <v>2</v>
      </c>
      <c r="J68" s="92">
        <v>27</v>
      </c>
      <c r="K68" s="92" t="s">
        <v>57</v>
      </c>
      <c r="L68" s="92" t="s">
        <v>27</v>
      </c>
      <c r="M68" s="92" t="s">
        <v>28</v>
      </c>
      <c r="N68" s="92">
        <v>0</v>
      </c>
      <c r="O68" s="93" t="str">
        <f>IF(ISNA(_xlfn.XLOOKUP($A68,GCVOA!$B:$B,GCVOA!$N:$N)),"",  _xlfn.XLOOKUP($A68,GCVOA!$B:$B,GCVOA!$N:$N))</f>
        <v/>
      </c>
      <c r="P68" s="93" t="str">
        <f>IF(ISNA(_xlfn.XLOOKUP($A68,GCSEMI!$B:$B,GCSEMI!$N:$N)),"",  _xlfn.XLOOKUP($A68,GCSEMI!$B:$B,GCSEMI!$N:$N))</f>
        <v/>
      </c>
      <c r="Q68" s="93" t="str">
        <f>IF(ISNA(_xlfn.XLOOKUP($A68,ORGPREP!$B:$B,ORGPREP!$N:$N)),"",  _xlfn.XLOOKUP($A68,ORGPREP!$B:$B,ORGPREP!$N:$N))</f>
        <v/>
      </c>
      <c r="R68" s="93" t="str">
        <f>IF(ISNA(_xlfn.XLOOKUP($A68,MSSEMI!$B:$B,MSSEMI!$N:$N)),"",  _xlfn.XLOOKUP($A68,MSSEMI!$B:$B,MSSEMI!$N:$N))</f>
        <v/>
      </c>
      <c r="S68" s="93" t="str">
        <f>IF(ISNA(_xlfn.XLOOKUP($A68,MSVOA!$B:$B,MSVOA!$N:$N)),"",  _xlfn.XLOOKUP($A68,MSVOA!$B:$B,MSVOA!$N:$N))</f>
        <v/>
      </c>
      <c r="T68" s="93" t="str">
        <f>IF(ISNA(_xlfn.XLOOKUP($A68,METALS!$B:$B,METALS!$N:$N)),"",  _xlfn.XLOOKUP($A68,METALS!$B:$B,METALS!$N:$N))</f>
        <v/>
      </c>
      <c r="U68" s="93" t="str">
        <f>IF(ISNA(_xlfn.XLOOKUP($A68,GENCHEM!$B:$B,GENCHEM!$N:$N)),"",  _xlfn.XLOOKUP($A68,GENCHEM!$B:$B,GENCHEM!$N:$N))</f>
        <v/>
      </c>
      <c r="V68" s="93" t="str">
        <f>IF(ISNA(_xlfn.XLOOKUP($A68,HG!$B:$B,HG!$N:$N)),"",  _xlfn.XLOOKUP($A68,HG!$B:$B,HG!$N:$N))</f>
        <v/>
      </c>
    </row>
    <row r="69" spans="1:22" ht="24" customHeight="1">
      <c r="A69" s="77" t="s">
        <v>62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O69" s="75"/>
      <c r="P69" s="75"/>
      <c r="Q69" s="75"/>
      <c r="R69" s="75"/>
      <c r="S69" s="75"/>
      <c r="T69" s="75"/>
      <c r="U69" s="75"/>
      <c r="V69" s="75"/>
    </row>
    <row r="70" spans="1:22" ht="24" customHeight="1">
      <c r="A70" s="103" t="s">
        <v>99</v>
      </c>
      <c r="B70" s="79" t="s">
        <v>100</v>
      </c>
      <c r="C70" s="79" t="s">
        <v>101</v>
      </c>
      <c r="D70" s="79" t="s">
        <v>102</v>
      </c>
      <c r="E70" s="104">
        <v>45790</v>
      </c>
      <c r="F70" s="104">
        <v>45804</v>
      </c>
      <c r="G70" s="104">
        <v>45804</v>
      </c>
      <c r="H70" s="79">
        <v>14</v>
      </c>
      <c r="I70" s="79">
        <v>1</v>
      </c>
      <c r="J70" s="79">
        <v>23</v>
      </c>
      <c r="K70" s="79" t="s">
        <v>57</v>
      </c>
      <c r="L70" s="79" t="s">
        <v>27</v>
      </c>
      <c r="M70" s="79" t="s">
        <v>70</v>
      </c>
      <c r="N70" s="79">
        <v>0</v>
      </c>
      <c r="O70" s="71" t="str">
        <f>IF(ISNA(_xlfn.XLOOKUP($A70,GCVOA!$B:$B,GCVOA!$N:$N)),"",  _xlfn.XLOOKUP($A70,GCVOA!$B:$B,GCVOA!$N:$N))</f>
        <v/>
      </c>
      <c r="P70" s="71" t="str">
        <f>IF(ISNA(_xlfn.XLOOKUP($A70,GCSEMI!$B:$B,GCSEMI!$N:$N)),"",  _xlfn.XLOOKUP($A70,GCSEMI!$B:$B,GCSEMI!$N:$N))</f>
        <v/>
      </c>
      <c r="Q70" s="71" t="str">
        <f>IF(ISNA(_xlfn.XLOOKUP($A70,ORGPREP!$B:$B,ORGPREP!$N:$N)),"",  _xlfn.XLOOKUP($A70,ORGPREP!$B:$B,ORGPREP!$N:$N))</f>
        <v/>
      </c>
      <c r="R70" s="71" t="str">
        <f>IF(ISNA(_xlfn.XLOOKUP($A70,MSSEMI!$B:$B,MSSEMI!$N:$N)),"",  _xlfn.XLOOKUP($A70,MSSEMI!$B:$B,MSSEMI!$N:$N))</f>
        <v/>
      </c>
      <c r="S70" s="71" t="str">
        <f>IF(ISNA(_xlfn.XLOOKUP($A70,MSVOA!$B:$B,MSVOA!$N:$N)),"",  _xlfn.XLOOKUP($A70,MSVOA!$B:$B,MSVOA!$N:$N))</f>
        <v/>
      </c>
      <c r="T70" s="71" t="str">
        <f>IF(ISNA(_xlfn.XLOOKUP($A70,METALS!$B:$B,METALS!$N:$N)),"",  _xlfn.XLOOKUP($A70,METALS!$B:$B,METALS!$N:$N))</f>
        <v/>
      </c>
      <c r="U70" s="71" t="str">
        <f>IF(ISNA(_xlfn.XLOOKUP($A70,GENCHEM!$B:$B,GENCHEM!$N:$N)),"",  _xlfn.XLOOKUP($A70,GENCHEM!$B:$B,GENCHEM!$N:$N))</f>
        <v/>
      </c>
      <c r="V70" s="71" t="str">
        <f>IF(ISNA(_xlfn.XLOOKUP($A70,HG!$B:$B,HG!$N:$N)),"",  _xlfn.XLOOKUP($A70,HG!$B:$B,HG!$N:$N))</f>
        <v/>
      </c>
    </row>
    <row r="71" spans="1:22" ht="24" customHeight="1">
      <c r="A71" s="77" t="s">
        <v>71</v>
      </c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O71" s="75"/>
      <c r="P71" s="75"/>
      <c r="Q71" s="75"/>
      <c r="R71" s="75"/>
      <c r="S71" s="75"/>
      <c r="T71" s="75"/>
      <c r="U71" s="75"/>
      <c r="V71" s="75"/>
    </row>
    <row r="72" spans="1:22" ht="24" customHeight="1">
      <c r="A72" s="129" t="s">
        <v>103</v>
      </c>
      <c r="B72" s="84" t="s">
        <v>104</v>
      </c>
      <c r="C72" s="84" t="s">
        <v>105</v>
      </c>
      <c r="D72" s="84" t="s">
        <v>56</v>
      </c>
      <c r="E72" s="130">
        <v>45793</v>
      </c>
      <c r="F72" s="130">
        <v>45804</v>
      </c>
      <c r="G72" s="130">
        <v>45804</v>
      </c>
      <c r="H72" s="84">
        <v>12</v>
      </c>
      <c r="I72" s="84">
        <v>1</v>
      </c>
      <c r="J72" s="84">
        <v>23</v>
      </c>
      <c r="K72" s="84" t="s">
        <v>57</v>
      </c>
      <c r="L72" s="84" t="s">
        <v>27</v>
      </c>
      <c r="M72" s="84" t="s">
        <v>28</v>
      </c>
      <c r="N72" s="84">
        <v>0</v>
      </c>
      <c r="O72" s="85" t="str">
        <f>IF(ISNA(_xlfn.XLOOKUP($A72,GCVOA!$B:$B,GCVOA!$N:$N)),"",  _xlfn.XLOOKUP($A72,GCVOA!$B:$B,GCVOA!$N:$N))</f>
        <v/>
      </c>
      <c r="P72" s="85" t="str">
        <f>IF(ISNA(_xlfn.XLOOKUP($A72,GCSEMI!$B:$B,GCSEMI!$N:$N)),"",  _xlfn.XLOOKUP($A72,GCSEMI!$B:$B,GCSEMI!$N:$N))</f>
        <v/>
      </c>
      <c r="Q72" s="85" t="str">
        <f>IF(ISNA(_xlfn.XLOOKUP($A72,ORGPREP!$B:$B,ORGPREP!$N:$N)),"",  _xlfn.XLOOKUP($A72,ORGPREP!$B:$B,ORGPREP!$N:$N))</f>
        <v/>
      </c>
      <c r="R72" s="85" t="str">
        <f>IF(ISNA(_xlfn.XLOOKUP($A72,MSSEMI!$B:$B,MSSEMI!$N:$N)),"",  _xlfn.XLOOKUP($A72,MSSEMI!$B:$B,MSSEMI!$N:$N))</f>
        <v/>
      </c>
      <c r="S72" s="85" t="str">
        <f>IF(ISNA(_xlfn.XLOOKUP($A72,MSVOA!$B:$B,MSVOA!$N:$N)),"",  _xlfn.XLOOKUP($A72,MSVOA!$B:$B,MSVOA!$N:$N))</f>
        <v/>
      </c>
      <c r="T72" s="85" t="str">
        <f>IF(ISNA(_xlfn.XLOOKUP($A72,METALS!$B:$B,METALS!$N:$N)),"",  _xlfn.XLOOKUP($A72,METALS!$B:$B,METALS!$N:$N))</f>
        <v/>
      </c>
      <c r="U72" s="85" t="str">
        <f>IF(ISNA(_xlfn.XLOOKUP($A72,GENCHEM!$B:$B,GENCHEM!$N:$N)),"",  _xlfn.XLOOKUP($A72,GENCHEM!$B:$B,GENCHEM!$N:$N))</f>
        <v/>
      </c>
      <c r="V72" s="85" t="str">
        <f>IF(ISNA(_xlfn.XLOOKUP($A72,HG!$B:$B,HG!$N:$N)),"",  _xlfn.XLOOKUP($A72,HG!$B:$B,HG!$N:$N))</f>
        <v/>
      </c>
    </row>
    <row r="73" spans="1:22" ht="24" customHeight="1">
      <c r="A73" s="77" t="s">
        <v>106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O73" s="75"/>
      <c r="P73" s="75"/>
      <c r="Q73" s="75"/>
      <c r="R73" s="75"/>
      <c r="S73" s="75"/>
      <c r="T73" s="75"/>
      <c r="U73" s="75"/>
      <c r="V73" s="75"/>
    </row>
    <row r="74" spans="1:22" ht="24" customHeight="1">
      <c r="A74" s="129" t="s">
        <v>107</v>
      </c>
      <c r="B74" s="84" t="s">
        <v>108</v>
      </c>
      <c r="C74" s="84" t="s">
        <v>109</v>
      </c>
      <c r="D74" s="84" t="s">
        <v>79</v>
      </c>
      <c r="E74" s="130">
        <v>45796</v>
      </c>
      <c r="F74" s="130">
        <v>45804</v>
      </c>
      <c r="G74" s="130">
        <v>45804</v>
      </c>
      <c r="H74" s="84">
        <v>7</v>
      </c>
      <c r="I74" s="84">
        <v>2</v>
      </c>
      <c r="J74" s="84">
        <v>23</v>
      </c>
      <c r="K74" s="84" t="s">
        <v>110</v>
      </c>
      <c r="L74" s="84" t="s">
        <v>27</v>
      </c>
      <c r="M74" s="84" t="s">
        <v>111</v>
      </c>
      <c r="N74" s="84">
        <v>0</v>
      </c>
      <c r="O74" s="85" t="str">
        <f>IF(ISNA(_xlfn.XLOOKUP($A74,GCVOA!$B:$B,GCVOA!$N:$N)),"",  _xlfn.XLOOKUP($A74,GCVOA!$B:$B,GCVOA!$N:$N))</f>
        <v/>
      </c>
      <c r="P74" s="85" t="str">
        <f>IF(ISNA(_xlfn.XLOOKUP($A74,GCSEMI!$B:$B,GCSEMI!$N:$N)),"",  _xlfn.XLOOKUP($A74,GCSEMI!$B:$B,GCSEMI!$N:$N))</f>
        <v/>
      </c>
      <c r="Q74" s="85" t="str">
        <f>IF(ISNA(_xlfn.XLOOKUP($A74,ORGPREP!$B:$B,ORGPREP!$N:$N)),"",  _xlfn.XLOOKUP($A74,ORGPREP!$B:$B,ORGPREP!$N:$N))</f>
        <v/>
      </c>
      <c r="R74" s="85" t="str">
        <f>IF(ISNA(_xlfn.XLOOKUP($A74,MSSEMI!$B:$B,MSSEMI!$N:$N)),"",  _xlfn.XLOOKUP($A74,MSSEMI!$B:$B,MSSEMI!$N:$N))</f>
        <v/>
      </c>
      <c r="S74" s="85" t="str">
        <f>IF(ISNA(_xlfn.XLOOKUP($A74,MSVOA!$B:$B,MSVOA!$N:$N)),"",  _xlfn.XLOOKUP($A74,MSVOA!$B:$B,MSVOA!$N:$N))</f>
        <v/>
      </c>
      <c r="T74" s="85" t="str">
        <f>IF(ISNA(_xlfn.XLOOKUP($A74,METALS!$B:$B,METALS!$N:$N)),"",  _xlfn.XLOOKUP($A74,METALS!$B:$B,METALS!$N:$N))</f>
        <v/>
      </c>
      <c r="U74" s="85" t="str">
        <f>IF(ISNA(_xlfn.XLOOKUP($A74,GENCHEM!$B:$B,GENCHEM!$N:$N)),"",  _xlfn.XLOOKUP($A74,GENCHEM!$B:$B,GENCHEM!$N:$N))</f>
        <v/>
      </c>
      <c r="V74" s="85" t="str">
        <f>IF(ISNA(_xlfn.XLOOKUP($A74,HG!$B:$B,HG!$N:$N)),"",  _xlfn.XLOOKUP($A74,HG!$B:$B,HG!$N:$N))</f>
        <v/>
      </c>
    </row>
    <row r="75" spans="1:22" ht="24" customHeight="1">
      <c r="A75" s="77" t="s">
        <v>112</v>
      </c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O75" s="75"/>
      <c r="P75" s="75"/>
      <c r="Q75" s="75"/>
      <c r="R75" s="75"/>
      <c r="S75" s="75"/>
      <c r="T75" s="75"/>
      <c r="U75" s="75"/>
      <c r="V75" s="75"/>
    </row>
    <row r="76" spans="1:22" ht="24" customHeight="1">
      <c r="A76" s="129" t="s">
        <v>113</v>
      </c>
      <c r="B76" s="84" t="s">
        <v>114</v>
      </c>
      <c r="C76" s="84" t="s">
        <v>115</v>
      </c>
      <c r="D76" s="84" t="s">
        <v>79</v>
      </c>
      <c r="E76" s="130">
        <v>45797</v>
      </c>
      <c r="F76" s="130">
        <v>45804</v>
      </c>
      <c r="G76" s="130">
        <v>45804</v>
      </c>
      <c r="H76" s="84">
        <v>7</v>
      </c>
      <c r="I76" s="84">
        <v>1</v>
      </c>
      <c r="J76" s="84">
        <v>23</v>
      </c>
      <c r="K76" s="84" t="s">
        <v>26</v>
      </c>
      <c r="L76" s="84" t="s">
        <v>27</v>
      </c>
      <c r="M76" s="84" t="s">
        <v>28</v>
      </c>
      <c r="N76" s="84">
        <v>0</v>
      </c>
      <c r="O76" s="85" t="str">
        <f>IF(ISNA(_xlfn.XLOOKUP($A76,GCVOA!$B:$B,GCVOA!$N:$N)),"",  _xlfn.XLOOKUP($A76,GCVOA!$B:$B,GCVOA!$N:$N))</f>
        <v/>
      </c>
      <c r="P76" s="85" t="str">
        <f>IF(ISNA(_xlfn.XLOOKUP($A76,GCSEMI!$B:$B,GCSEMI!$N:$N)),"",  _xlfn.XLOOKUP($A76,GCSEMI!$B:$B,GCSEMI!$N:$N))</f>
        <v/>
      </c>
      <c r="Q76" s="85" t="str">
        <f>IF(ISNA(_xlfn.XLOOKUP($A76,ORGPREP!$B:$B,ORGPREP!$N:$N)),"",  _xlfn.XLOOKUP($A76,ORGPREP!$B:$B,ORGPREP!$N:$N))</f>
        <v/>
      </c>
      <c r="R76" s="85" t="str">
        <f>IF(ISNA(_xlfn.XLOOKUP($A76,MSSEMI!$B:$B,MSSEMI!$N:$N)),"",  _xlfn.XLOOKUP($A76,MSSEMI!$B:$B,MSSEMI!$N:$N))</f>
        <v/>
      </c>
      <c r="S76" s="85" t="str">
        <f>IF(ISNA(_xlfn.XLOOKUP($A76,MSVOA!$B:$B,MSVOA!$N:$N)),"",  _xlfn.XLOOKUP($A76,MSVOA!$B:$B,MSVOA!$N:$N))</f>
        <v/>
      </c>
      <c r="T76" s="85" t="str">
        <f>IF(ISNA(_xlfn.XLOOKUP($A76,METALS!$B:$B,METALS!$N:$N)),"",  _xlfn.XLOOKUP($A76,METALS!$B:$B,METALS!$N:$N))</f>
        <v/>
      </c>
      <c r="U76" s="85" t="str">
        <f>IF(ISNA(_xlfn.XLOOKUP($A76,GENCHEM!$B:$B,GENCHEM!$N:$N)),"",  _xlfn.XLOOKUP($A76,GENCHEM!$B:$B,GENCHEM!$N:$N))</f>
        <v/>
      </c>
      <c r="V76" s="85" t="str">
        <f>IF(ISNA(_xlfn.XLOOKUP($A76,HG!$B:$B,HG!$N:$N)),"",  _xlfn.XLOOKUP($A76,HG!$B:$B,HG!$N:$N))</f>
        <v/>
      </c>
    </row>
    <row r="77" spans="1:22" ht="24" customHeight="1">
      <c r="A77" s="77" t="s">
        <v>62</v>
      </c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O77" s="75"/>
      <c r="P77" s="75"/>
      <c r="Q77" s="75"/>
      <c r="R77" s="75"/>
      <c r="S77" s="75"/>
      <c r="T77" s="75"/>
      <c r="U77" s="75"/>
      <c r="V77" s="75"/>
    </row>
    <row r="78" spans="1:22" ht="24" customHeight="1">
      <c r="A78" s="127" t="s">
        <v>116</v>
      </c>
      <c r="B78" s="100" t="s">
        <v>117</v>
      </c>
      <c r="C78" s="100" t="s">
        <v>118</v>
      </c>
      <c r="D78" s="100" t="s">
        <v>79</v>
      </c>
      <c r="E78" s="128">
        <v>45798</v>
      </c>
      <c r="F78" s="128">
        <v>45804</v>
      </c>
      <c r="G78" s="128">
        <v>45804</v>
      </c>
      <c r="H78" s="100">
        <v>6</v>
      </c>
      <c r="I78" s="100">
        <v>1</v>
      </c>
      <c r="J78" s="100">
        <v>23</v>
      </c>
      <c r="K78" s="100" t="s">
        <v>26</v>
      </c>
      <c r="L78" s="100" t="s">
        <v>27</v>
      </c>
      <c r="M78" s="100" t="s">
        <v>28</v>
      </c>
      <c r="N78" s="100">
        <v>0</v>
      </c>
      <c r="O78" s="101" t="str">
        <f>IF(ISNA(_xlfn.XLOOKUP($A78,GCVOA!$B:$B,GCVOA!$N:$N)),"",  _xlfn.XLOOKUP($A78,GCVOA!$B:$B,GCVOA!$N:$N))</f>
        <v/>
      </c>
      <c r="P78" s="101" t="str">
        <f>IF(ISNA(_xlfn.XLOOKUP($A78,GCSEMI!$B:$B,GCSEMI!$N:$N)),"",  _xlfn.XLOOKUP($A78,GCSEMI!$B:$B,GCSEMI!$N:$N))</f>
        <v/>
      </c>
      <c r="Q78" s="101" t="str">
        <f>IF(ISNA(_xlfn.XLOOKUP($A78,ORGPREP!$B:$B,ORGPREP!$N:$N)),"",  _xlfn.XLOOKUP($A78,ORGPREP!$B:$B,ORGPREP!$N:$N))</f>
        <v/>
      </c>
      <c r="R78" s="101" t="str">
        <f>IF(ISNA(_xlfn.XLOOKUP($A78,MSSEMI!$B:$B,MSSEMI!$N:$N)),"",  _xlfn.XLOOKUP($A78,MSSEMI!$B:$B,MSSEMI!$N:$N))</f>
        <v/>
      </c>
      <c r="S78" s="101" t="str">
        <f>IF(ISNA(_xlfn.XLOOKUP($A78,MSVOA!$B:$B,MSVOA!$N:$N)),"",  _xlfn.XLOOKUP($A78,MSVOA!$B:$B,MSVOA!$N:$N))</f>
        <v/>
      </c>
      <c r="T78" s="101" t="str">
        <f>IF(ISNA(_xlfn.XLOOKUP($A78,METALS!$B:$B,METALS!$N:$N)),"",  _xlfn.XLOOKUP($A78,METALS!$B:$B,METALS!$N:$N))</f>
        <v/>
      </c>
      <c r="U78" s="101" t="str">
        <f>IF(ISNA(_xlfn.XLOOKUP($A78,GENCHEM!$B:$B,GENCHEM!$N:$N)),"",  _xlfn.XLOOKUP($A78,GENCHEM!$B:$B,GENCHEM!$N:$N))</f>
        <v/>
      </c>
      <c r="V78" s="101" t="str">
        <f>IF(ISNA(_xlfn.XLOOKUP($A78,HG!$B:$B,HG!$N:$N)),"",  _xlfn.XLOOKUP($A78,HG!$B:$B,HG!$N:$N))</f>
        <v/>
      </c>
    </row>
    <row r="79" spans="1:22" ht="24" customHeight="1">
      <c r="A79" s="77" t="s">
        <v>119</v>
      </c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O79" s="75"/>
      <c r="P79" s="75"/>
      <c r="Q79" s="75"/>
      <c r="R79" s="75"/>
      <c r="S79" s="75"/>
      <c r="T79" s="75"/>
      <c r="U79" s="75"/>
      <c r="V79" s="75"/>
    </row>
    <row r="80" spans="1:22" ht="24" customHeight="1">
      <c r="A80" s="127" t="s">
        <v>120</v>
      </c>
      <c r="B80" s="100" t="s">
        <v>117</v>
      </c>
      <c r="C80" s="100" t="s">
        <v>121</v>
      </c>
      <c r="D80" s="100" t="s">
        <v>79</v>
      </c>
      <c r="E80" s="128">
        <v>45798</v>
      </c>
      <c r="F80" s="128">
        <v>45804</v>
      </c>
      <c r="G80" s="128">
        <v>45804</v>
      </c>
      <c r="H80" s="100">
        <v>6</v>
      </c>
      <c r="I80" s="100">
        <v>1</v>
      </c>
      <c r="J80" s="100">
        <v>23</v>
      </c>
      <c r="K80" s="100" t="s">
        <v>26</v>
      </c>
      <c r="L80" s="100" t="s">
        <v>27</v>
      </c>
      <c r="M80" s="100" t="s">
        <v>28</v>
      </c>
      <c r="N80" s="100">
        <v>0</v>
      </c>
      <c r="O80" s="101" t="str">
        <f>IF(ISNA(_xlfn.XLOOKUP($A80,GCVOA!$B:$B,GCVOA!$N:$N)),"",  _xlfn.XLOOKUP($A80,GCVOA!$B:$B,GCVOA!$N:$N))</f>
        <v/>
      </c>
      <c r="P80" s="101" t="str">
        <f>IF(ISNA(_xlfn.XLOOKUP($A80,GCSEMI!$B:$B,GCSEMI!$N:$N)),"",  _xlfn.XLOOKUP($A80,GCSEMI!$B:$B,GCSEMI!$N:$N))</f>
        <v/>
      </c>
      <c r="Q80" s="101" t="str">
        <f>IF(ISNA(_xlfn.XLOOKUP($A80,ORGPREP!$B:$B,ORGPREP!$N:$N)),"",  _xlfn.XLOOKUP($A80,ORGPREP!$B:$B,ORGPREP!$N:$N))</f>
        <v/>
      </c>
      <c r="R80" s="101" t="str">
        <f>IF(ISNA(_xlfn.XLOOKUP($A80,MSSEMI!$B:$B,MSSEMI!$N:$N)),"",  _xlfn.XLOOKUP($A80,MSSEMI!$B:$B,MSSEMI!$N:$N))</f>
        <v/>
      </c>
      <c r="S80" s="101" t="str">
        <f>IF(ISNA(_xlfn.XLOOKUP($A80,MSVOA!$B:$B,MSVOA!$N:$N)),"",  _xlfn.XLOOKUP($A80,MSVOA!$B:$B,MSVOA!$N:$N))</f>
        <v/>
      </c>
      <c r="T80" s="101" t="str">
        <f>IF(ISNA(_xlfn.XLOOKUP($A80,METALS!$B:$B,METALS!$N:$N)),"",  _xlfn.XLOOKUP($A80,METALS!$B:$B,METALS!$N:$N))</f>
        <v/>
      </c>
      <c r="U80" s="101" t="str">
        <f>IF(ISNA(_xlfn.XLOOKUP($A80,GENCHEM!$B:$B,GENCHEM!$N:$N)),"",  _xlfn.XLOOKUP($A80,GENCHEM!$B:$B,GENCHEM!$N:$N))</f>
        <v/>
      </c>
      <c r="V80" s="101" t="str">
        <f>IF(ISNA(_xlfn.XLOOKUP($A80,HG!$B:$B,HG!$N:$N)),"",  _xlfn.XLOOKUP($A80,HG!$B:$B,HG!$N:$N))</f>
        <v/>
      </c>
    </row>
    <row r="81" spans="1:22" ht="24" customHeight="1">
      <c r="A81" s="77" t="s">
        <v>119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O81" s="75"/>
      <c r="P81" s="75"/>
      <c r="Q81" s="75"/>
      <c r="R81" s="75"/>
      <c r="S81" s="75"/>
      <c r="T81" s="75"/>
      <c r="U81" s="75"/>
      <c r="V81" s="75"/>
    </row>
    <row r="82" spans="1:22" ht="24" customHeight="1">
      <c r="A82" s="129" t="s">
        <v>122</v>
      </c>
      <c r="B82" s="84" t="s">
        <v>123</v>
      </c>
      <c r="C82" s="84" t="s">
        <v>124</v>
      </c>
      <c r="D82" s="84" t="s">
        <v>56</v>
      </c>
      <c r="E82" s="130">
        <v>45797</v>
      </c>
      <c r="F82" s="130">
        <v>45807</v>
      </c>
      <c r="G82" s="130">
        <v>45807</v>
      </c>
      <c r="H82" s="84">
        <v>10</v>
      </c>
      <c r="I82" s="84">
        <v>1</v>
      </c>
      <c r="J82" s="84">
        <v>20</v>
      </c>
      <c r="K82" s="84" t="s">
        <v>57</v>
      </c>
      <c r="L82" s="84" t="s">
        <v>80</v>
      </c>
      <c r="M82" s="84" t="s">
        <v>111</v>
      </c>
      <c r="N82" s="84">
        <v>0</v>
      </c>
      <c r="O82" s="85" t="str">
        <f>IF(ISNA(_xlfn.XLOOKUP($A82,GCVOA!$B:$B,GCVOA!$N:$N)),"",  _xlfn.XLOOKUP($A82,GCVOA!$B:$B,GCVOA!$N:$N))</f>
        <v/>
      </c>
      <c r="P82" s="85" t="str">
        <f>IF(ISNA(_xlfn.XLOOKUP($A82,GCSEMI!$B:$B,GCSEMI!$N:$N)),"",  _xlfn.XLOOKUP($A82,GCSEMI!$B:$B,GCSEMI!$N:$N))</f>
        <v/>
      </c>
      <c r="Q82" s="85" t="str">
        <f>IF(ISNA(_xlfn.XLOOKUP($A82,ORGPREP!$B:$B,ORGPREP!$N:$N)),"",  _xlfn.XLOOKUP($A82,ORGPREP!$B:$B,ORGPREP!$N:$N))</f>
        <v/>
      </c>
      <c r="R82" s="85" t="str">
        <f>IF(ISNA(_xlfn.XLOOKUP($A82,MSSEMI!$B:$B,MSSEMI!$N:$N)),"",  _xlfn.XLOOKUP($A82,MSSEMI!$B:$B,MSSEMI!$N:$N))</f>
        <v/>
      </c>
      <c r="S82" s="85" t="str">
        <f>IF(ISNA(_xlfn.XLOOKUP($A82,MSVOA!$B:$B,MSVOA!$N:$N)),"",  _xlfn.XLOOKUP($A82,MSVOA!$B:$B,MSVOA!$N:$N))</f>
        <v/>
      </c>
      <c r="T82" s="85" t="str">
        <f>IF(ISNA(_xlfn.XLOOKUP($A82,METALS!$B:$B,METALS!$N:$N)),"",  _xlfn.XLOOKUP($A82,METALS!$B:$B,METALS!$N:$N))</f>
        <v/>
      </c>
      <c r="U82" s="85" t="str">
        <f>IF(ISNA(_xlfn.XLOOKUP($A82,GENCHEM!$B:$B,GENCHEM!$N:$N)),"",  _xlfn.XLOOKUP($A82,GENCHEM!$B:$B,GENCHEM!$N:$N))</f>
        <v/>
      </c>
      <c r="V82" s="85" t="str">
        <f>IF(ISNA(_xlfn.XLOOKUP($A82,HG!$B:$B,HG!$N:$N)),"",  _xlfn.XLOOKUP($A82,HG!$B:$B,HG!$N:$N))</f>
        <v/>
      </c>
    </row>
    <row r="83" spans="1:22" ht="24" customHeight="1">
      <c r="A83" s="77" t="s">
        <v>112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O83" s="75"/>
      <c r="P83" s="75"/>
      <c r="Q83" s="75"/>
      <c r="R83" s="75"/>
      <c r="S83" s="75"/>
      <c r="T83" s="75"/>
      <c r="U83" s="75"/>
      <c r="V83" s="75"/>
    </row>
    <row r="84" spans="1:22" ht="24" customHeight="1">
      <c r="A84" s="129" t="s">
        <v>125</v>
      </c>
      <c r="B84" s="84" t="s">
        <v>126</v>
      </c>
      <c r="C84" s="84" t="s">
        <v>127</v>
      </c>
      <c r="D84" s="84" t="s">
        <v>56</v>
      </c>
      <c r="E84" s="130">
        <v>45799</v>
      </c>
      <c r="F84" s="130">
        <v>45807</v>
      </c>
      <c r="G84" s="130">
        <v>45807</v>
      </c>
      <c r="H84" s="84">
        <v>7</v>
      </c>
      <c r="I84" s="84">
        <v>89</v>
      </c>
      <c r="J84" s="84">
        <v>20</v>
      </c>
      <c r="K84" s="84" t="s">
        <v>128</v>
      </c>
      <c r="L84" s="84" t="s">
        <v>80</v>
      </c>
      <c r="M84" s="84" t="s">
        <v>81</v>
      </c>
      <c r="N84" s="84">
        <v>0</v>
      </c>
      <c r="O84" s="85" t="str">
        <f>IF(ISNA(_xlfn.XLOOKUP($A84,GCVOA!$B:$B,GCVOA!$N:$N)),"",  _xlfn.XLOOKUP($A84,GCVOA!$B:$B,GCVOA!$N:$N))</f>
        <v/>
      </c>
      <c r="P84" s="85" t="str">
        <f>IF(ISNA(_xlfn.XLOOKUP($A84,GCSEMI!$B:$B,GCSEMI!$N:$N)),"",  _xlfn.XLOOKUP($A84,GCSEMI!$B:$B,GCSEMI!$N:$N))</f>
        <v/>
      </c>
      <c r="Q84" s="85" t="str">
        <f>IF(ISNA(_xlfn.XLOOKUP($A84,ORGPREP!$B:$B,ORGPREP!$N:$N)),"",  _xlfn.XLOOKUP($A84,ORGPREP!$B:$B,ORGPREP!$N:$N))</f>
        <v/>
      </c>
      <c r="R84" s="85" t="str">
        <f>IF(ISNA(_xlfn.XLOOKUP($A84,MSSEMI!$B:$B,MSSEMI!$N:$N)),"",  _xlfn.XLOOKUP($A84,MSSEMI!$B:$B,MSSEMI!$N:$N))</f>
        <v/>
      </c>
      <c r="S84" s="85" t="str">
        <f>IF(ISNA(_xlfn.XLOOKUP($A84,MSVOA!$B:$B,MSVOA!$N:$N)),"",  _xlfn.XLOOKUP($A84,MSVOA!$B:$B,MSVOA!$N:$N))</f>
        <v/>
      </c>
      <c r="T84" s="85" t="str">
        <f>IF(ISNA(_xlfn.XLOOKUP($A84,METALS!$B:$B,METALS!$N:$N)),"",  _xlfn.XLOOKUP($A84,METALS!$B:$B,METALS!$N:$N))</f>
        <v/>
      </c>
      <c r="U84" s="85" t="str">
        <f>IF(ISNA(_xlfn.XLOOKUP($A84,GENCHEM!$B:$B,GENCHEM!$N:$N)),"",  _xlfn.XLOOKUP($A84,GENCHEM!$B:$B,GENCHEM!$N:$N))</f>
        <v/>
      </c>
      <c r="V84" s="85" t="str">
        <f>IF(ISNA(_xlfn.XLOOKUP($A84,HG!$B:$B,HG!$N:$N)),"",  _xlfn.XLOOKUP($A84,HG!$B:$B,HG!$N:$N))</f>
        <v/>
      </c>
    </row>
    <row r="85" spans="1:22" ht="24" customHeight="1">
      <c r="A85" s="77" t="s">
        <v>129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O85" s="75"/>
      <c r="P85" s="75"/>
      <c r="Q85" s="75"/>
      <c r="R85" s="75"/>
      <c r="S85" s="75"/>
      <c r="T85" s="75"/>
      <c r="U85" s="75"/>
      <c r="V85" s="75"/>
    </row>
    <row r="86" spans="1:22" ht="24" customHeight="1">
      <c r="A86" s="103" t="s">
        <v>130</v>
      </c>
      <c r="B86" s="79" t="s">
        <v>131</v>
      </c>
      <c r="C86" s="79" t="s">
        <v>132</v>
      </c>
      <c r="D86" s="79" t="s">
        <v>56</v>
      </c>
      <c r="E86" s="104">
        <v>45800</v>
      </c>
      <c r="F86" s="104">
        <v>45807</v>
      </c>
      <c r="G86" s="104">
        <v>45807</v>
      </c>
      <c r="H86" s="79">
        <v>7</v>
      </c>
      <c r="I86" s="79">
        <v>1</v>
      </c>
      <c r="J86" s="79">
        <v>20</v>
      </c>
      <c r="K86" s="79" t="s">
        <v>94</v>
      </c>
      <c r="L86" s="79" t="s">
        <v>133</v>
      </c>
      <c r="M86" s="79" t="s">
        <v>134</v>
      </c>
      <c r="N86" s="79">
        <v>0</v>
      </c>
      <c r="O86" s="71" t="str">
        <f>IF(ISNA(_xlfn.XLOOKUP($A86,GCVOA!$B:$B,GCVOA!$N:$N)),"",  _xlfn.XLOOKUP($A86,GCVOA!$B:$B,GCVOA!$N:$N))</f>
        <v/>
      </c>
      <c r="P86" s="71" t="str">
        <f>IF(ISNA(_xlfn.XLOOKUP($A86,GCSEMI!$B:$B,GCSEMI!$N:$N)),"",  _xlfn.XLOOKUP($A86,GCSEMI!$B:$B,GCSEMI!$N:$N))</f>
        <v/>
      </c>
      <c r="Q86" s="71" t="str">
        <f>IF(ISNA(_xlfn.XLOOKUP($A86,ORGPREP!$B:$B,ORGPREP!$N:$N)),"",  _xlfn.XLOOKUP($A86,ORGPREP!$B:$B,ORGPREP!$N:$N))</f>
        <v/>
      </c>
      <c r="R86" s="71" t="str">
        <f>IF(ISNA(_xlfn.XLOOKUP($A86,MSSEMI!$B:$B,MSSEMI!$N:$N)),"",  _xlfn.XLOOKUP($A86,MSSEMI!$B:$B,MSSEMI!$N:$N))</f>
        <v/>
      </c>
      <c r="S86" s="71" t="str">
        <f>IF(ISNA(_xlfn.XLOOKUP($A86,MSVOA!$B:$B,MSVOA!$N:$N)),"",  _xlfn.XLOOKUP($A86,MSVOA!$B:$B,MSVOA!$N:$N))</f>
        <v>done</v>
      </c>
      <c r="T86" s="71" t="str">
        <f>IF(ISNA(_xlfn.XLOOKUP($A86,METALS!$B:$B,METALS!$N:$N)),"",  _xlfn.XLOOKUP($A86,METALS!$B:$B,METALS!$N:$N))</f>
        <v/>
      </c>
      <c r="U86" s="71" t="str">
        <f>IF(ISNA(_xlfn.XLOOKUP($A86,GENCHEM!$B:$B,GENCHEM!$N:$N)),"",  _xlfn.XLOOKUP($A86,GENCHEM!$B:$B,GENCHEM!$N:$N))</f>
        <v/>
      </c>
      <c r="V86" s="71" t="str">
        <f>IF(ISNA(_xlfn.XLOOKUP($A86,HG!$B:$B,HG!$N:$N)),"",  _xlfn.XLOOKUP($A86,HG!$B:$B,HG!$N:$N))</f>
        <v/>
      </c>
    </row>
    <row r="87" spans="1:22" ht="24" customHeight="1">
      <c r="A87" s="77" t="s">
        <v>135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O87" s="75"/>
      <c r="P87" s="75"/>
      <c r="Q87" s="75"/>
      <c r="R87" s="75"/>
      <c r="S87" s="75"/>
      <c r="T87" s="75"/>
      <c r="U87" s="75"/>
      <c r="V87" s="75"/>
    </row>
    <row r="88" spans="1:22" ht="24" customHeight="1">
      <c r="A88" s="129" t="s">
        <v>136</v>
      </c>
      <c r="B88" s="84" t="s">
        <v>104</v>
      </c>
      <c r="C88" s="84" t="s">
        <v>105</v>
      </c>
      <c r="D88" s="84" t="s">
        <v>56</v>
      </c>
      <c r="E88" s="130">
        <v>45800</v>
      </c>
      <c r="F88" s="130">
        <v>45810</v>
      </c>
      <c r="G88" s="130">
        <v>45810</v>
      </c>
      <c r="H88" s="84">
        <v>10</v>
      </c>
      <c r="I88" s="84">
        <v>1</v>
      </c>
      <c r="J88" s="84">
        <v>17</v>
      </c>
      <c r="K88" s="84" t="s">
        <v>57</v>
      </c>
      <c r="L88" s="84" t="s">
        <v>27</v>
      </c>
      <c r="M88" s="84" t="s">
        <v>28</v>
      </c>
      <c r="N88" s="84">
        <v>0</v>
      </c>
      <c r="O88" s="85" t="str">
        <f>IF(ISNA(_xlfn.XLOOKUP($A88,GCVOA!$B:$B,GCVOA!$N:$N)),"",  _xlfn.XLOOKUP($A88,GCVOA!$B:$B,GCVOA!$N:$N))</f>
        <v/>
      </c>
      <c r="P88" s="85" t="str">
        <f>IF(ISNA(_xlfn.XLOOKUP($A88,GCSEMI!$B:$B,GCSEMI!$N:$N)),"",  _xlfn.XLOOKUP($A88,GCSEMI!$B:$B,GCSEMI!$N:$N))</f>
        <v/>
      </c>
      <c r="Q88" s="85" t="str">
        <f>IF(ISNA(_xlfn.XLOOKUP($A88,ORGPREP!$B:$B,ORGPREP!$N:$N)),"",  _xlfn.XLOOKUP($A88,ORGPREP!$B:$B,ORGPREP!$N:$N))</f>
        <v/>
      </c>
      <c r="R88" s="85" t="str">
        <f>IF(ISNA(_xlfn.XLOOKUP($A88,MSSEMI!$B:$B,MSSEMI!$N:$N)),"",  _xlfn.XLOOKUP($A88,MSSEMI!$B:$B,MSSEMI!$N:$N))</f>
        <v/>
      </c>
      <c r="S88" s="85" t="str">
        <f>IF(ISNA(_xlfn.XLOOKUP($A88,MSVOA!$B:$B,MSVOA!$N:$N)),"",  _xlfn.XLOOKUP($A88,MSVOA!$B:$B,MSVOA!$N:$N))</f>
        <v/>
      </c>
      <c r="T88" s="85" t="str">
        <f>IF(ISNA(_xlfn.XLOOKUP($A88,METALS!$B:$B,METALS!$N:$N)),"",  _xlfn.XLOOKUP($A88,METALS!$B:$B,METALS!$N:$N))</f>
        <v/>
      </c>
      <c r="U88" s="85" t="str">
        <f>IF(ISNA(_xlfn.XLOOKUP($A88,GENCHEM!$B:$B,GENCHEM!$N:$N)),"",  _xlfn.XLOOKUP($A88,GENCHEM!$B:$B,GENCHEM!$N:$N))</f>
        <v/>
      </c>
      <c r="V88" s="85" t="str">
        <f>IF(ISNA(_xlfn.XLOOKUP($A88,HG!$B:$B,HG!$N:$N)),"",  _xlfn.XLOOKUP($A88,HG!$B:$B,HG!$N:$N))</f>
        <v/>
      </c>
    </row>
    <row r="89" spans="1:22" ht="24" customHeight="1">
      <c r="A89" s="77" t="s">
        <v>106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O89" s="75"/>
      <c r="P89" s="75"/>
      <c r="Q89" s="75"/>
      <c r="R89" s="75"/>
      <c r="S89" s="75"/>
      <c r="T89" s="75"/>
      <c r="U89" s="75"/>
      <c r="V89" s="75"/>
    </row>
    <row r="90" spans="1:22" ht="24" customHeight="1">
      <c r="A90" s="129" t="s">
        <v>137</v>
      </c>
      <c r="B90" s="84" t="s">
        <v>138</v>
      </c>
      <c r="C90" s="84" t="s">
        <v>139</v>
      </c>
      <c r="D90" s="84" t="s">
        <v>56</v>
      </c>
      <c r="E90" s="130">
        <v>45797</v>
      </c>
      <c r="F90" s="130">
        <v>45811</v>
      </c>
      <c r="G90" s="130">
        <v>45811</v>
      </c>
      <c r="H90" s="84">
        <v>14</v>
      </c>
      <c r="I90" s="84">
        <v>3</v>
      </c>
      <c r="J90" s="84">
        <v>16</v>
      </c>
      <c r="K90" s="84" t="s">
        <v>57</v>
      </c>
      <c r="L90" s="84" t="s">
        <v>80</v>
      </c>
      <c r="M90" s="84" t="s">
        <v>89</v>
      </c>
      <c r="N90" s="84">
        <v>0</v>
      </c>
      <c r="O90" s="85" t="str">
        <f>IF(ISNA(_xlfn.XLOOKUP($A90,GCVOA!$B:$B,GCVOA!$N:$N)),"",  _xlfn.XLOOKUP($A90,GCVOA!$B:$B,GCVOA!$N:$N))</f>
        <v/>
      </c>
      <c r="P90" s="85" t="str">
        <f>IF(ISNA(_xlfn.XLOOKUP($A90,GCSEMI!$B:$B,GCSEMI!$N:$N)),"",  _xlfn.XLOOKUP($A90,GCSEMI!$B:$B,GCSEMI!$N:$N))</f>
        <v/>
      </c>
      <c r="Q90" s="85" t="str">
        <f>IF(ISNA(_xlfn.XLOOKUP($A90,ORGPREP!$B:$B,ORGPREP!$N:$N)),"",  _xlfn.XLOOKUP($A90,ORGPREP!$B:$B,ORGPREP!$N:$N))</f>
        <v/>
      </c>
      <c r="R90" s="85" t="str">
        <f>IF(ISNA(_xlfn.XLOOKUP($A90,MSSEMI!$B:$B,MSSEMI!$N:$N)),"",  _xlfn.XLOOKUP($A90,MSSEMI!$B:$B,MSSEMI!$N:$N))</f>
        <v/>
      </c>
      <c r="S90" s="85" t="str">
        <f>IF(ISNA(_xlfn.XLOOKUP($A90,MSVOA!$B:$B,MSVOA!$N:$N)),"",  _xlfn.XLOOKUP($A90,MSVOA!$B:$B,MSVOA!$N:$N))</f>
        <v/>
      </c>
      <c r="T90" s="85" t="str">
        <f>IF(ISNA(_xlfn.XLOOKUP($A90,METALS!$B:$B,METALS!$N:$N)),"",  _xlfn.XLOOKUP($A90,METALS!$B:$B,METALS!$N:$N))</f>
        <v/>
      </c>
      <c r="U90" s="85" t="str">
        <f>IF(ISNA(_xlfn.XLOOKUP($A90,GENCHEM!$B:$B,GENCHEM!$N:$N)),"",  _xlfn.XLOOKUP($A90,GENCHEM!$B:$B,GENCHEM!$N:$N))</f>
        <v/>
      </c>
      <c r="V90" s="85" t="str">
        <f>IF(ISNA(_xlfn.XLOOKUP($A90,HG!$B:$B,HG!$N:$N)),"",  _xlfn.XLOOKUP($A90,HG!$B:$B,HG!$N:$N))</f>
        <v/>
      </c>
    </row>
    <row r="91" spans="1:22" ht="24" customHeight="1">
      <c r="A91" s="77" t="s">
        <v>140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O91" s="75"/>
      <c r="P91" s="75"/>
      <c r="Q91" s="75"/>
      <c r="R91" s="75"/>
      <c r="S91" s="75"/>
      <c r="T91" s="75"/>
      <c r="U91" s="75"/>
      <c r="V91" s="75"/>
    </row>
    <row r="92" spans="1:22" ht="24" customHeight="1">
      <c r="A92" s="127" t="s">
        <v>141</v>
      </c>
      <c r="B92" s="100" t="s">
        <v>117</v>
      </c>
      <c r="C92" s="100" t="s">
        <v>142</v>
      </c>
      <c r="D92" s="100" t="s">
        <v>79</v>
      </c>
      <c r="E92" s="128">
        <v>45807</v>
      </c>
      <c r="F92" s="128">
        <v>45813</v>
      </c>
      <c r="G92" s="128">
        <v>45813</v>
      </c>
      <c r="H92" s="100">
        <v>6</v>
      </c>
      <c r="I92" s="100">
        <v>1</v>
      </c>
      <c r="J92" s="100">
        <v>14</v>
      </c>
      <c r="K92" s="100" t="s">
        <v>26</v>
      </c>
      <c r="L92" s="100" t="s">
        <v>27</v>
      </c>
      <c r="M92" s="100" t="s">
        <v>28</v>
      </c>
      <c r="N92" s="100">
        <v>0</v>
      </c>
      <c r="O92" s="101" t="str">
        <f>IF(ISNA(_xlfn.XLOOKUP($A92,GCVOA!$B:$B,GCVOA!$N:$N)),"",  _xlfn.XLOOKUP($A92,GCVOA!$B:$B,GCVOA!$N:$N))</f>
        <v/>
      </c>
      <c r="P92" s="101" t="str">
        <f>IF(ISNA(_xlfn.XLOOKUP($A92,GCSEMI!$B:$B,GCSEMI!$N:$N)),"",  _xlfn.XLOOKUP($A92,GCSEMI!$B:$B,GCSEMI!$N:$N))</f>
        <v/>
      </c>
      <c r="Q92" s="101" t="str">
        <f>IF(ISNA(_xlfn.XLOOKUP($A92,ORGPREP!$B:$B,ORGPREP!$N:$N)),"",  _xlfn.XLOOKUP($A92,ORGPREP!$B:$B,ORGPREP!$N:$N))</f>
        <v/>
      </c>
      <c r="R92" s="101" t="str">
        <f>IF(ISNA(_xlfn.XLOOKUP($A92,MSSEMI!$B:$B,MSSEMI!$N:$N)),"",  _xlfn.XLOOKUP($A92,MSSEMI!$B:$B,MSSEMI!$N:$N))</f>
        <v/>
      </c>
      <c r="S92" s="101" t="str">
        <f>IF(ISNA(_xlfn.XLOOKUP($A92,MSVOA!$B:$B,MSVOA!$N:$N)),"",  _xlfn.XLOOKUP($A92,MSVOA!$B:$B,MSVOA!$N:$N))</f>
        <v/>
      </c>
      <c r="T92" s="101" t="str">
        <f>IF(ISNA(_xlfn.XLOOKUP($A92,METALS!$B:$B,METALS!$N:$N)),"",  _xlfn.XLOOKUP($A92,METALS!$B:$B,METALS!$N:$N))</f>
        <v/>
      </c>
      <c r="U92" s="101" t="str">
        <f>IF(ISNA(_xlfn.XLOOKUP($A92,GENCHEM!$B:$B,GENCHEM!$N:$N)),"",  _xlfn.XLOOKUP($A92,GENCHEM!$B:$B,GENCHEM!$N:$N))</f>
        <v/>
      </c>
      <c r="V92" s="101" t="str">
        <f>IF(ISNA(_xlfn.XLOOKUP($A92,HG!$B:$B,HG!$N:$N)),"",  _xlfn.XLOOKUP($A92,HG!$B:$B,HG!$N:$N))</f>
        <v/>
      </c>
    </row>
    <row r="93" spans="1:22" ht="24" customHeight="1">
      <c r="A93" s="77" t="s">
        <v>143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O93" s="75"/>
      <c r="P93" s="75"/>
      <c r="Q93" s="75"/>
      <c r="R93" s="75"/>
      <c r="S93" s="75"/>
      <c r="T93" s="75"/>
      <c r="U93" s="75"/>
      <c r="V93" s="75"/>
    </row>
    <row r="94" spans="1:22" ht="24" customHeight="1">
      <c r="A94" s="127" t="s">
        <v>144</v>
      </c>
      <c r="B94" s="100" t="s">
        <v>117</v>
      </c>
      <c r="C94" s="100" t="s">
        <v>145</v>
      </c>
      <c r="D94" s="100" t="s">
        <v>79</v>
      </c>
      <c r="E94" s="128">
        <v>45807</v>
      </c>
      <c r="F94" s="128">
        <v>45813</v>
      </c>
      <c r="G94" s="128">
        <v>45813</v>
      </c>
      <c r="H94" s="100">
        <v>6</v>
      </c>
      <c r="I94" s="100">
        <v>1</v>
      </c>
      <c r="J94" s="100">
        <v>14</v>
      </c>
      <c r="K94" s="100" t="s">
        <v>26</v>
      </c>
      <c r="L94" s="100" t="s">
        <v>27</v>
      </c>
      <c r="M94" s="100" t="s">
        <v>28</v>
      </c>
      <c r="N94" s="100">
        <v>0</v>
      </c>
      <c r="O94" s="101" t="str">
        <f>IF(ISNA(_xlfn.XLOOKUP($A94,GCVOA!$B:$B,GCVOA!$N:$N)),"",  _xlfn.XLOOKUP($A94,GCVOA!$B:$B,GCVOA!$N:$N))</f>
        <v/>
      </c>
      <c r="P94" s="101" t="str">
        <f>IF(ISNA(_xlfn.XLOOKUP($A94,GCSEMI!$B:$B,GCSEMI!$N:$N)),"",  _xlfn.XLOOKUP($A94,GCSEMI!$B:$B,GCSEMI!$N:$N))</f>
        <v/>
      </c>
      <c r="Q94" s="101" t="str">
        <f>IF(ISNA(_xlfn.XLOOKUP($A94,ORGPREP!$B:$B,ORGPREP!$N:$N)),"",  _xlfn.XLOOKUP($A94,ORGPREP!$B:$B,ORGPREP!$N:$N))</f>
        <v/>
      </c>
      <c r="R94" s="101" t="str">
        <f>IF(ISNA(_xlfn.XLOOKUP($A94,MSSEMI!$B:$B,MSSEMI!$N:$N)),"",  _xlfn.XLOOKUP($A94,MSSEMI!$B:$B,MSSEMI!$N:$N))</f>
        <v/>
      </c>
      <c r="S94" s="101" t="str">
        <f>IF(ISNA(_xlfn.XLOOKUP($A94,MSVOA!$B:$B,MSVOA!$N:$N)),"",  _xlfn.XLOOKUP($A94,MSVOA!$B:$B,MSVOA!$N:$N))</f>
        <v/>
      </c>
      <c r="T94" s="101" t="str">
        <f>IF(ISNA(_xlfn.XLOOKUP($A94,METALS!$B:$B,METALS!$N:$N)),"",  _xlfn.XLOOKUP($A94,METALS!$B:$B,METALS!$N:$N))</f>
        <v/>
      </c>
      <c r="U94" s="101" t="str">
        <f>IF(ISNA(_xlfn.XLOOKUP($A94,GENCHEM!$B:$B,GENCHEM!$N:$N)),"",  _xlfn.XLOOKUP($A94,GENCHEM!$B:$B,GENCHEM!$N:$N))</f>
        <v/>
      </c>
      <c r="V94" s="101" t="str">
        <f>IF(ISNA(_xlfn.XLOOKUP($A94,HG!$B:$B,HG!$N:$N)),"",  _xlfn.XLOOKUP($A94,HG!$B:$B,HG!$N:$N))</f>
        <v/>
      </c>
    </row>
    <row r="95" spans="1:22" ht="24" customHeight="1">
      <c r="A95" s="77" t="s">
        <v>143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O95" s="75"/>
      <c r="P95" s="75"/>
      <c r="Q95" s="75"/>
      <c r="R95" s="75"/>
      <c r="S95" s="75"/>
      <c r="T95" s="75"/>
      <c r="U95" s="75"/>
      <c r="V95" s="75"/>
    </row>
    <row r="96" spans="1:22" ht="24" customHeight="1">
      <c r="A96" s="127" t="s">
        <v>146</v>
      </c>
      <c r="B96" s="100" t="s">
        <v>117</v>
      </c>
      <c r="C96" s="100" t="s">
        <v>147</v>
      </c>
      <c r="D96" s="100" t="s">
        <v>79</v>
      </c>
      <c r="E96" s="128">
        <v>45807</v>
      </c>
      <c r="F96" s="128">
        <v>45813</v>
      </c>
      <c r="G96" s="128">
        <v>45813</v>
      </c>
      <c r="H96" s="100">
        <v>6</v>
      </c>
      <c r="I96" s="100">
        <v>1</v>
      </c>
      <c r="J96" s="100">
        <v>14</v>
      </c>
      <c r="K96" s="100" t="s">
        <v>26</v>
      </c>
      <c r="L96" s="100" t="s">
        <v>27</v>
      </c>
      <c r="M96" s="100" t="s">
        <v>28</v>
      </c>
      <c r="N96" s="100">
        <v>0</v>
      </c>
      <c r="O96" s="101" t="str">
        <f>IF(ISNA(_xlfn.XLOOKUP($A96,GCVOA!$B:$B,GCVOA!$N:$N)),"",  _xlfn.XLOOKUP($A96,GCVOA!$B:$B,GCVOA!$N:$N))</f>
        <v/>
      </c>
      <c r="P96" s="101" t="str">
        <f>IF(ISNA(_xlfn.XLOOKUP($A96,GCSEMI!$B:$B,GCSEMI!$N:$N)),"",  _xlfn.XLOOKUP($A96,GCSEMI!$B:$B,GCSEMI!$N:$N))</f>
        <v/>
      </c>
      <c r="Q96" s="101" t="str">
        <f>IF(ISNA(_xlfn.XLOOKUP($A96,ORGPREP!$B:$B,ORGPREP!$N:$N)),"",  _xlfn.XLOOKUP($A96,ORGPREP!$B:$B,ORGPREP!$N:$N))</f>
        <v/>
      </c>
      <c r="R96" s="101" t="str">
        <f>IF(ISNA(_xlfn.XLOOKUP($A96,MSSEMI!$B:$B,MSSEMI!$N:$N)),"",  _xlfn.XLOOKUP($A96,MSSEMI!$B:$B,MSSEMI!$N:$N))</f>
        <v/>
      </c>
      <c r="S96" s="101" t="str">
        <f>IF(ISNA(_xlfn.XLOOKUP($A96,MSVOA!$B:$B,MSVOA!$N:$N)),"",  _xlfn.XLOOKUP($A96,MSVOA!$B:$B,MSVOA!$N:$N))</f>
        <v/>
      </c>
      <c r="T96" s="101" t="str">
        <f>IF(ISNA(_xlfn.XLOOKUP($A96,METALS!$B:$B,METALS!$N:$N)),"",  _xlfn.XLOOKUP($A96,METALS!$B:$B,METALS!$N:$N))</f>
        <v/>
      </c>
      <c r="U96" s="101" t="str">
        <f>IF(ISNA(_xlfn.XLOOKUP($A96,GENCHEM!$B:$B,GENCHEM!$N:$N)),"",  _xlfn.XLOOKUP($A96,GENCHEM!$B:$B,GENCHEM!$N:$N))</f>
        <v/>
      </c>
      <c r="V96" s="101" t="str">
        <f>IF(ISNA(_xlfn.XLOOKUP($A96,HG!$B:$B,HG!$N:$N)),"",  _xlfn.XLOOKUP($A96,HG!$B:$B,HG!$N:$N))</f>
        <v/>
      </c>
    </row>
    <row r="97" spans="1:22" ht="24" customHeight="1">
      <c r="A97" s="77" t="s">
        <v>143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O97" s="75"/>
      <c r="P97" s="75"/>
      <c r="Q97" s="75"/>
      <c r="R97" s="75"/>
      <c r="S97" s="75"/>
      <c r="T97" s="75"/>
      <c r="U97" s="75"/>
      <c r="V97" s="75"/>
    </row>
    <row r="98" spans="1:22" ht="24" customHeight="1">
      <c r="A98" s="127" t="s">
        <v>148</v>
      </c>
      <c r="B98" s="100" t="s">
        <v>117</v>
      </c>
      <c r="C98" s="100" t="s">
        <v>149</v>
      </c>
      <c r="D98" s="100" t="s">
        <v>79</v>
      </c>
      <c r="E98" s="128">
        <v>45807</v>
      </c>
      <c r="F98" s="128">
        <v>45813</v>
      </c>
      <c r="G98" s="128">
        <v>45813</v>
      </c>
      <c r="H98" s="100">
        <v>6</v>
      </c>
      <c r="I98" s="100">
        <v>1</v>
      </c>
      <c r="J98" s="100">
        <v>14</v>
      </c>
      <c r="K98" s="100" t="s">
        <v>26</v>
      </c>
      <c r="L98" s="100" t="s">
        <v>27</v>
      </c>
      <c r="M98" s="100" t="s">
        <v>28</v>
      </c>
      <c r="N98" s="100">
        <v>0</v>
      </c>
      <c r="O98" s="101" t="str">
        <f>IF(ISNA(_xlfn.XLOOKUP($A98,GCVOA!$B:$B,GCVOA!$N:$N)),"",  _xlfn.XLOOKUP($A98,GCVOA!$B:$B,GCVOA!$N:$N))</f>
        <v/>
      </c>
      <c r="P98" s="101" t="str">
        <f>IF(ISNA(_xlfn.XLOOKUP($A98,GCSEMI!$B:$B,GCSEMI!$N:$N)),"",  _xlfn.XLOOKUP($A98,GCSEMI!$B:$B,GCSEMI!$N:$N))</f>
        <v/>
      </c>
      <c r="Q98" s="101" t="str">
        <f>IF(ISNA(_xlfn.XLOOKUP($A98,ORGPREP!$B:$B,ORGPREP!$N:$N)),"",  _xlfn.XLOOKUP($A98,ORGPREP!$B:$B,ORGPREP!$N:$N))</f>
        <v/>
      </c>
      <c r="R98" s="101" t="str">
        <f>IF(ISNA(_xlfn.XLOOKUP($A98,MSSEMI!$B:$B,MSSEMI!$N:$N)),"",  _xlfn.XLOOKUP($A98,MSSEMI!$B:$B,MSSEMI!$N:$N))</f>
        <v/>
      </c>
      <c r="S98" s="101" t="str">
        <f>IF(ISNA(_xlfn.XLOOKUP($A98,MSVOA!$B:$B,MSVOA!$N:$N)),"",  _xlfn.XLOOKUP($A98,MSVOA!$B:$B,MSVOA!$N:$N))</f>
        <v/>
      </c>
      <c r="T98" s="101" t="str">
        <f>IF(ISNA(_xlfn.XLOOKUP($A98,METALS!$B:$B,METALS!$N:$N)),"",  _xlfn.XLOOKUP($A98,METALS!$B:$B,METALS!$N:$N))</f>
        <v/>
      </c>
      <c r="U98" s="101" t="str">
        <f>IF(ISNA(_xlfn.XLOOKUP($A98,GENCHEM!$B:$B,GENCHEM!$N:$N)),"",  _xlfn.XLOOKUP($A98,GENCHEM!$B:$B,GENCHEM!$N:$N))</f>
        <v/>
      </c>
      <c r="V98" s="101" t="str">
        <f>IF(ISNA(_xlfn.XLOOKUP($A98,HG!$B:$B,HG!$N:$N)),"",  _xlfn.XLOOKUP($A98,HG!$B:$B,HG!$N:$N))</f>
        <v/>
      </c>
    </row>
    <row r="99" spans="1:22" ht="24" customHeight="1">
      <c r="A99" s="77" t="s">
        <v>143</v>
      </c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O99" s="75"/>
      <c r="P99" s="75"/>
      <c r="Q99" s="75"/>
      <c r="R99" s="75"/>
      <c r="S99" s="75"/>
      <c r="T99" s="75"/>
      <c r="U99" s="75"/>
      <c r="V99" s="75"/>
    </row>
    <row r="100" spans="1:22" ht="24" customHeight="1">
      <c r="A100" s="127" t="s">
        <v>150</v>
      </c>
      <c r="B100" s="100" t="s">
        <v>117</v>
      </c>
      <c r="C100" s="100" t="s">
        <v>151</v>
      </c>
      <c r="D100" s="100" t="s">
        <v>79</v>
      </c>
      <c r="E100" s="128">
        <v>45807</v>
      </c>
      <c r="F100" s="128">
        <v>45813</v>
      </c>
      <c r="G100" s="128">
        <v>45813</v>
      </c>
      <c r="H100" s="100">
        <v>6</v>
      </c>
      <c r="I100" s="100">
        <v>1</v>
      </c>
      <c r="J100" s="100">
        <v>14</v>
      </c>
      <c r="K100" s="100" t="s">
        <v>26</v>
      </c>
      <c r="L100" s="100" t="s">
        <v>27</v>
      </c>
      <c r="M100" s="100" t="s">
        <v>28</v>
      </c>
      <c r="N100" s="100">
        <v>0</v>
      </c>
      <c r="O100" s="101" t="str">
        <f>IF(ISNA(_xlfn.XLOOKUP($A100,GCVOA!$B:$B,GCVOA!$N:$N)),"",  _xlfn.XLOOKUP($A100,GCVOA!$B:$B,GCVOA!$N:$N))</f>
        <v/>
      </c>
      <c r="P100" s="101" t="str">
        <f>IF(ISNA(_xlfn.XLOOKUP($A100,GCSEMI!$B:$B,GCSEMI!$N:$N)),"",  _xlfn.XLOOKUP($A100,GCSEMI!$B:$B,GCSEMI!$N:$N))</f>
        <v/>
      </c>
      <c r="Q100" s="101" t="str">
        <f>IF(ISNA(_xlfn.XLOOKUP($A100,ORGPREP!$B:$B,ORGPREP!$N:$N)),"",  _xlfn.XLOOKUP($A100,ORGPREP!$B:$B,ORGPREP!$N:$N))</f>
        <v/>
      </c>
      <c r="R100" s="101" t="str">
        <f>IF(ISNA(_xlfn.XLOOKUP($A100,MSSEMI!$B:$B,MSSEMI!$N:$N)),"",  _xlfn.XLOOKUP($A100,MSSEMI!$B:$B,MSSEMI!$N:$N))</f>
        <v/>
      </c>
      <c r="S100" s="101" t="str">
        <f>IF(ISNA(_xlfn.XLOOKUP($A100,MSVOA!$B:$B,MSVOA!$N:$N)),"",  _xlfn.XLOOKUP($A100,MSVOA!$B:$B,MSVOA!$N:$N))</f>
        <v/>
      </c>
      <c r="T100" s="101" t="str">
        <f>IF(ISNA(_xlfn.XLOOKUP($A100,METALS!$B:$B,METALS!$N:$N)),"",  _xlfn.XLOOKUP($A100,METALS!$B:$B,METALS!$N:$N))</f>
        <v/>
      </c>
      <c r="U100" s="101" t="str">
        <f>IF(ISNA(_xlfn.XLOOKUP($A100,GENCHEM!$B:$B,GENCHEM!$N:$N)),"",  _xlfn.XLOOKUP($A100,GENCHEM!$B:$B,GENCHEM!$N:$N))</f>
        <v/>
      </c>
      <c r="V100" s="101" t="str">
        <f>IF(ISNA(_xlfn.XLOOKUP($A100,HG!$B:$B,HG!$N:$N)),"",  _xlfn.XLOOKUP($A100,HG!$B:$B,HG!$N:$N))</f>
        <v/>
      </c>
    </row>
    <row r="101" spans="1:22" ht="24" customHeight="1">
      <c r="A101" s="77" t="s">
        <v>143</v>
      </c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O101" s="75"/>
      <c r="P101" s="75"/>
      <c r="Q101" s="75"/>
      <c r="R101" s="75"/>
      <c r="S101" s="75"/>
      <c r="T101" s="75"/>
      <c r="U101" s="75"/>
      <c r="V101" s="75"/>
    </row>
    <row r="102" spans="1:22" ht="24" customHeight="1">
      <c r="A102" s="127" t="s">
        <v>152</v>
      </c>
      <c r="B102" s="100" t="s">
        <v>153</v>
      </c>
      <c r="C102" s="100" t="s">
        <v>154</v>
      </c>
      <c r="D102" s="100" t="s">
        <v>56</v>
      </c>
      <c r="E102" s="128">
        <v>45808</v>
      </c>
      <c r="F102" s="128">
        <v>45814</v>
      </c>
      <c r="G102" s="128">
        <v>45814</v>
      </c>
      <c r="H102" s="100">
        <v>6</v>
      </c>
      <c r="I102" s="100">
        <v>3</v>
      </c>
      <c r="J102" s="100">
        <v>13</v>
      </c>
      <c r="K102" s="100" t="s">
        <v>57</v>
      </c>
      <c r="L102" s="100" t="s">
        <v>80</v>
      </c>
      <c r="M102" s="100" t="s">
        <v>89</v>
      </c>
      <c r="N102" s="100">
        <v>0</v>
      </c>
      <c r="O102" s="101" t="str">
        <f>IF(ISNA(_xlfn.XLOOKUP($A102,GCVOA!$B:$B,GCVOA!$N:$N)),"",  _xlfn.XLOOKUP($A102,GCVOA!$B:$B,GCVOA!$N:$N))</f>
        <v/>
      </c>
      <c r="P102" s="101" t="str">
        <f>IF(ISNA(_xlfn.XLOOKUP($A102,GCSEMI!$B:$B,GCSEMI!$N:$N)),"",  _xlfn.XLOOKUP($A102,GCSEMI!$B:$B,GCSEMI!$N:$N))</f>
        <v/>
      </c>
      <c r="Q102" s="101" t="str">
        <f>IF(ISNA(_xlfn.XLOOKUP($A102,ORGPREP!$B:$B,ORGPREP!$N:$N)),"",  _xlfn.XLOOKUP($A102,ORGPREP!$B:$B,ORGPREP!$N:$N))</f>
        <v/>
      </c>
      <c r="R102" s="101" t="str">
        <f>IF(ISNA(_xlfn.XLOOKUP($A102,MSSEMI!$B:$B,MSSEMI!$N:$N)),"",  _xlfn.XLOOKUP($A102,MSSEMI!$B:$B,MSSEMI!$N:$N))</f>
        <v/>
      </c>
      <c r="S102" s="101" t="str">
        <f>IF(ISNA(_xlfn.XLOOKUP($A102,MSVOA!$B:$B,MSVOA!$N:$N)),"",  _xlfn.XLOOKUP($A102,MSVOA!$B:$B,MSVOA!$N:$N))</f>
        <v/>
      </c>
      <c r="T102" s="101" t="str">
        <f>IF(ISNA(_xlfn.XLOOKUP($A102,METALS!$B:$B,METALS!$N:$N)),"",  _xlfn.XLOOKUP($A102,METALS!$B:$B,METALS!$N:$N))</f>
        <v/>
      </c>
      <c r="U102" s="101" t="str">
        <f>IF(ISNA(_xlfn.XLOOKUP($A102,GENCHEM!$B:$B,GENCHEM!$N:$N)),"",  _xlfn.XLOOKUP($A102,GENCHEM!$B:$B,GENCHEM!$N:$N))</f>
        <v/>
      </c>
      <c r="V102" s="101" t="str">
        <f>IF(ISNA(_xlfn.XLOOKUP($A102,HG!$B:$B,HG!$N:$N)),"",  _xlfn.XLOOKUP($A102,HG!$B:$B,HG!$N:$N))</f>
        <v/>
      </c>
    </row>
    <row r="103" spans="1:22" ht="24" customHeight="1">
      <c r="A103" s="77" t="s">
        <v>155</v>
      </c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O103" s="75"/>
      <c r="P103" s="75"/>
      <c r="Q103" s="75"/>
      <c r="R103" s="75"/>
      <c r="S103" s="75"/>
      <c r="T103" s="75"/>
      <c r="U103" s="75"/>
      <c r="V103" s="75"/>
    </row>
    <row r="104" spans="1:22" ht="24" customHeight="1">
      <c r="A104" s="103" t="s">
        <v>156</v>
      </c>
      <c r="B104" s="79" t="s">
        <v>157</v>
      </c>
      <c r="C104" s="79" t="s">
        <v>158</v>
      </c>
      <c r="D104" s="79" t="s">
        <v>79</v>
      </c>
      <c r="E104" s="104">
        <v>45807</v>
      </c>
      <c r="F104" s="104">
        <v>45817</v>
      </c>
      <c r="G104" s="104">
        <v>45817</v>
      </c>
      <c r="H104" s="79">
        <v>10</v>
      </c>
      <c r="I104" s="79">
        <v>2</v>
      </c>
      <c r="J104" s="79">
        <v>10</v>
      </c>
      <c r="K104" s="79" t="s">
        <v>128</v>
      </c>
      <c r="L104" s="79" t="s">
        <v>27</v>
      </c>
      <c r="M104" s="79" t="s">
        <v>81</v>
      </c>
      <c r="N104" s="79">
        <v>0</v>
      </c>
      <c r="O104" s="71" t="str">
        <f>IF(ISNA(_xlfn.XLOOKUP($A104,GCVOA!$B:$B,GCVOA!$N:$N)),"",  _xlfn.XLOOKUP($A104,GCVOA!$B:$B,GCVOA!$N:$N))</f>
        <v/>
      </c>
      <c r="P104" s="71" t="str">
        <f>IF(ISNA(_xlfn.XLOOKUP($A104,GCSEMI!$B:$B,GCSEMI!$N:$N)),"",  _xlfn.XLOOKUP($A104,GCSEMI!$B:$B,GCSEMI!$N:$N))</f>
        <v/>
      </c>
      <c r="Q104" s="71" t="str">
        <f>IF(ISNA(_xlfn.XLOOKUP($A104,ORGPREP!$B:$B,ORGPREP!$N:$N)),"",  _xlfn.XLOOKUP($A104,ORGPREP!$B:$B,ORGPREP!$N:$N))</f>
        <v/>
      </c>
      <c r="R104" s="71" t="str">
        <f>IF(ISNA(_xlfn.XLOOKUP($A104,MSSEMI!$B:$B,MSSEMI!$N:$N)),"",  _xlfn.XLOOKUP($A104,MSSEMI!$B:$B,MSSEMI!$N:$N))</f>
        <v/>
      </c>
      <c r="S104" s="71" t="str">
        <f>IF(ISNA(_xlfn.XLOOKUP($A104,MSVOA!$B:$B,MSVOA!$N:$N)),"",  _xlfn.XLOOKUP($A104,MSVOA!$B:$B,MSVOA!$N:$N))</f>
        <v/>
      </c>
      <c r="T104" s="71" t="str">
        <f>IF(ISNA(_xlfn.XLOOKUP($A104,METALS!$B:$B,METALS!$N:$N)),"",  _xlfn.XLOOKUP($A104,METALS!$B:$B,METALS!$N:$N))</f>
        <v/>
      </c>
      <c r="U104" s="71" t="str">
        <f>IF(ISNA(_xlfn.XLOOKUP($A104,GENCHEM!$B:$B,GENCHEM!$N:$N)),"",  _xlfn.XLOOKUP($A104,GENCHEM!$B:$B,GENCHEM!$N:$N))</f>
        <v>waiting on bomb prep</v>
      </c>
      <c r="V104" s="71" t="str">
        <f>IF(ISNA(_xlfn.XLOOKUP($A104,HG!$B:$B,HG!$N:$N)),"",  _xlfn.XLOOKUP($A104,HG!$B:$B,HG!$N:$N))</f>
        <v/>
      </c>
    </row>
    <row r="105" spans="1:22" ht="24" customHeight="1">
      <c r="A105" s="77" t="s">
        <v>159</v>
      </c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O105" s="75"/>
      <c r="P105" s="75"/>
      <c r="Q105" s="75"/>
      <c r="R105" s="75"/>
      <c r="S105" s="75"/>
      <c r="T105" s="75"/>
      <c r="U105" s="75"/>
      <c r="V105" s="75"/>
    </row>
    <row r="106" spans="1:22" ht="24" customHeight="1">
      <c r="A106" s="131" t="s">
        <v>160</v>
      </c>
      <c r="B106" s="92" t="s">
        <v>161</v>
      </c>
      <c r="C106" s="92" t="s">
        <v>162</v>
      </c>
      <c r="D106" s="92" t="s">
        <v>163</v>
      </c>
      <c r="E106" s="132">
        <v>45811</v>
      </c>
      <c r="F106" s="132">
        <v>45814</v>
      </c>
      <c r="G106" s="132">
        <v>45817</v>
      </c>
      <c r="H106" s="92" t="s">
        <v>164</v>
      </c>
      <c r="I106" s="92">
        <v>27</v>
      </c>
      <c r="J106" s="92">
        <v>10</v>
      </c>
      <c r="K106" s="92" t="s">
        <v>26</v>
      </c>
      <c r="L106" s="92" t="s">
        <v>80</v>
      </c>
      <c r="M106" s="92" t="s">
        <v>81</v>
      </c>
      <c r="N106" s="92">
        <v>0</v>
      </c>
      <c r="O106" s="93" t="str">
        <f>IF(ISNA(_xlfn.XLOOKUP($A106,GCVOA!$B:$B,GCVOA!$N:$N)),"",  _xlfn.XLOOKUP($A106,GCVOA!$B:$B,GCVOA!$N:$N))</f>
        <v/>
      </c>
      <c r="P106" s="93" t="str">
        <f>IF(ISNA(_xlfn.XLOOKUP($A106,GCSEMI!$B:$B,GCSEMI!$N:$N)),"",  _xlfn.XLOOKUP($A106,GCSEMI!$B:$B,GCSEMI!$N:$N))</f>
        <v/>
      </c>
      <c r="Q106" s="93" t="str">
        <f>IF(ISNA(_xlfn.XLOOKUP($A106,ORGPREP!$B:$B,ORGPREP!$N:$N)),"",  _xlfn.XLOOKUP($A106,ORGPREP!$B:$B,ORGPREP!$N:$N))</f>
        <v/>
      </c>
      <c r="R106" s="93" t="str">
        <f>IF(ISNA(_xlfn.XLOOKUP($A106,MSSEMI!$B:$B,MSSEMI!$N:$N)),"",  _xlfn.XLOOKUP($A106,MSSEMI!$B:$B,MSSEMI!$N:$N))</f>
        <v/>
      </c>
      <c r="S106" s="93" t="str">
        <f>IF(ISNA(_xlfn.XLOOKUP($A106,MSVOA!$B:$B,MSVOA!$N:$N)),"",  _xlfn.XLOOKUP($A106,MSVOA!$B:$B,MSVOA!$N:$N))</f>
        <v/>
      </c>
      <c r="T106" s="93" t="str">
        <f>IF(ISNA(_xlfn.XLOOKUP($A106,METALS!$B:$B,METALS!$N:$N)),"",  _xlfn.XLOOKUP($A106,METALS!$B:$B,METALS!$N:$N))</f>
        <v/>
      </c>
      <c r="U106" s="93" t="str">
        <f>IF(ISNA(_xlfn.XLOOKUP($A106,GENCHEM!$B:$B,GENCHEM!$N:$N)),"",  _xlfn.XLOOKUP($A106,GENCHEM!$B:$B,GENCHEM!$N:$N))</f>
        <v/>
      </c>
      <c r="V106" s="93" t="str">
        <f>IF(ISNA(_xlfn.XLOOKUP($A106,HG!$B:$B,HG!$N:$N)),"",  _xlfn.XLOOKUP($A106,HG!$B:$B,HG!$N:$N))</f>
        <v/>
      </c>
    </row>
    <row r="107" spans="1:22" ht="24" customHeight="1">
      <c r="A107" s="77" t="s">
        <v>165</v>
      </c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O107" s="75"/>
      <c r="P107" s="75"/>
      <c r="Q107" s="75"/>
      <c r="R107" s="75"/>
      <c r="S107" s="75"/>
      <c r="T107" s="75"/>
      <c r="U107" s="75"/>
      <c r="V107" s="75"/>
    </row>
    <row r="108" spans="1:22" ht="24" customHeight="1">
      <c r="A108" s="111" t="s">
        <v>166</v>
      </c>
      <c r="B108" s="94" t="s">
        <v>117</v>
      </c>
      <c r="C108" s="94" t="s">
        <v>167</v>
      </c>
      <c r="D108" s="94" t="s">
        <v>79</v>
      </c>
      <c r="E108" s="112">
        <v>45812</v>
      </c>
      <c r="F108" s="112">
        <v>45818</v>
      </c>
      <c r="G108" s="112">
        <v>45818</v>
      </c>
      <c r="H108" s="94">
        <v>6</v>
      </c>
      <c r="I108" s="94">
        <v>1</v>
      </c>
      <c r="J108" s="94">
        <v>9</v>
      </c>
      <c r="K108" s="94" t="s">
        <v>26</v>
      </c>
      <c r="L108" s="94" t="s">
        <v>27</v>
      </c>
      <c r="M108" s="94" t="s">
        <v>70</v>
      </c>
      <c r="N108" s="94">
        <v>0</v>
      </c>
      <c r="O108" s="95" t="str">
        <f>IF(ISNA(_xlfn.XLOOKUP($A108,GCVOA!$B:$B,GCVOA!$N:$N)),"",  _xlfn.XLOOKUP($A108,GCVOA!$B:$B,GCVOA!$N:$N))</f>
        <v/>
      </c>
      <c r="P108" s="95" t="str">
        <f>IF(ISNA(_xlfn.XLOOKUP($A108,GCSEMI!$B:$B,GCSEMI!$N:$N)),"",  _xlfn.XLOOKUP($A108,GCSEMI!$B:$B,GCSEMI!$N:$N))</f>
        <v/>
      </c>
      <c r="Q108" s="95" t="str">
        <f>IF(ISNA(_xlfn.XLOOKUP($A108,ORGPREP!$B:$B,ORGPREP!$N:$N)),"",  _xlfn.XLOOKUP($A108,ORGPREP!$B:$B,ORGPREP!$N:$N))</f>
        <v/>
      </c>
      <c r="R108" s="95" t="str">
        <f>IF(ISNA(_xlfn.XLOOKUP($A108,MSSEMI!$B:$B,MSSEMI!$N:$N)),"",  _xlfn.XLOOKUP($A108,MSSEMI!$B:$B,MSSEMI!$N:$N))</f>
        <v/>
      </c>
      <c r="S108" s="95" t="str">
        <f>IF(ISNA(_xlfn.XLOOKUP($A108,MSVOA!$B:$B,MSVOA!$N:$N)),"",  _xlfn.XLOOKUP($A108,MSVOA!$B:$B,MSVOA!$N:$N))</f>
        <v/>
      </c>
      <c r="T108" s="95" t="str">
        <f>IF(ISNA(_xlfn.XLOOKUP($A108,METALS!$B:$B,METALS!$N:$N)),"",  _xlfn.XLOOKUP($A108,METALS!$B:$B,METALS!$N:$N))</f>
        <v/>
      </c>
      <c r="U108" s="95" t="str">
        <f>IF(ISNA(_xlfn.XLOOKUP($A108,GENCHEM!$B:$B,GENCHEM!$N:$N)),"",  _xlfn.XLOOKUP($A108,GENCHEM!$B:$B,GENCHEM!$N:$N))</f>
        <v/>
      </c>
      <c r="V108" s="95" t="str">
        <f>IF(ISNA(_xlfn.XLOOKUP($A108,HG!$B:$B,HG!$N:$N)),"",  _xlfn.XLOOKUP($A108,HG!$B:$B,HG!$N:$N))</f>
        <v/>
      </c>
    </row>
    <row r="109" spans="1:22" ht="24" customHeight="1">
      <c r="A109" s="77" t="s">
        <v>71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O109" s="75"/>
      <c r="P109" s="75"/>
      <c r="Q109" s="75"/>
      <c r="R109" s="75"/>
      <c r="S109" s="75"/>
      <c r="T109" s="75"/>
      <c r="U109" s="75"/>
      <c r="V109" s="75"/>
    </row>
    <row r="110" spans="1:22" ht="24" customHeight="1">
      <c r="A110" s="111" t="s">
        <v>168</v>
      </c>
      <c r="B110" s="94" t="s">
        <v>169</v>
      </c>
      <c r="C110" s="94" t="s">
        <v>170</v>
      </c>
      <c r="D110" s="94" t="s">
        <v>171</v>
      </c>
      <c r="E110" s="112">
        <v>45813</v>
      </c>
      <c r="F110" s="112">
        <v>45819</v>
      </c>
      <c r="G110" s="112">
        <v>45819</v>
      </c>
      <c r="H110" s="94">
        <v>6</v>
      </c>
      <c r="I110" s="94">
        <v>30</v>
      </c>
      <c r="J110" s="94">
        <v>8</v>
      </c>
      <c r="K110" s="94" t="s">
        <v>172</v>
      </c>
      <c r="L110" s="94" t="s">
        <v>133</v>
      </c>
      <c r="M110" s="94" t="s">
        <v>134</v>
      </c>
      <c r="N110" s="94">
        <v>0</v>
      </c>
      <c r="O110" s="95" t="str">
        <f>IF(ISNA(_xlfn.XLOOKUP($A110,GCVOA!$B:$B,GCVOA!$N:$N)),"",  _xlfn.XLOOKUP($A110,GCVOA!$B:$B,GCVOA!$N:$N))</f>
        <v/>
      </c>
      <c r="P110" s="95" t="str">
        <f>IF(ISNA(_xlfn.XLOOKUP($A110,GCSEMI!$B:$B,GCSEMI!$N:$N)),"",  _xlfn.XLOOKUP($A110,GCSEMI!$B:$B,GCSEMI!$N:$N))</f>
        <v/>
      </c>
      <c r="Q110" s="95" t="str">
        <f>IF(ISNA(_xlfn.XLOOKUP($A110,ORGPREP!$B:$B,ORGPREP!$N:$N)),"",  _xlfn.XLOOKUP($A110,ORGPREP!$B:$B,ORGPREP!$N:$N))</f>
        <v/>
      </c>
      <c r="R110" s="95" t="str">
        <f>IF(ISNA(_xlfn.XLOOKUP($A110,MSSEMI!$B:$B,MSSEMI!$N:$N)),"",  _xlfn.XLOOKUP($A110,MSSEMI!$B:$B,MSSEMI!$N:$N))</f>
        <v>done</v>
      </c>
      <c r="S110" s="95" t="str">
        <f>IF(ISNA(_xlfn.XLOOKUP($A110,MSVOA!$B:$B,MSVOA!$N:$N)),"",  _xlfn.XLOOKUP($A110,MSVOA!$B:$B,MSVOA!$N:$N))</f>
        <v/>
      </c>
      <c r="T110" s="95" t="str">
        <f>IF(ISNA(_xlfn.XLOOKUP($A110,METALS!$B:$B,METALS!$N:$N)),"",  _xlfn.XLOOKUP($A110,METALS!$B:$B,METALS!$N:$N))</f>
        <v/>
      </c>
      <c r="U110" s="95" t="str">
        <f>IF(ISNA(_xlfn.XLOOKUP($A110,GENCHEM!$B:$B,GENCHEM!$N:$N)),"",  _xlfn.XLOOKUP($A110,GENCHEM!$B:$B,GENCHEM!$N:$N))</f>
        <v/>
      </c>
      <c r="V110" s="95" t="str">
        <f>IF(ISNA(_xlfn.XLOOKUP($A110,HG!$B:$B,HG!$N:$N)),"",  _xlfn.XLOOKUP($A110,HG!$B:$B,HG!$N:$N))</f>
        <v/>
      </c>
    </row>
    <row r="111" spans="1:22" ht="24" customHeight="1">
      <c r="A111" s="77" t="s">
        <v>173</v>
      </c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O111" s="75"/>
      <c r="P111" s="75"/>
      <c r="Q111" s="75"/>
      <c r="R111" s="75"/>
      <c r="S111" s="75"/>
      <c r="T111" s="75"/>
      <c r="U111" s="75"/>
      <c r="V111" s="75"/>
    </row>
    <row r="112" spans="1:22" ht="24" customHeight="1">
      <c r="A112" s="129" t="s">
        <v>174</v>
      </c>
      <c r="B112" s="84" t="s">
        <v>175</v>
      </c>
      <c r="C112" s="84" t="s">
        <v>176</v>
      </c>
      <c r="D112" s="84" t="s">
        <v>79</v>
      </c>
      <c r="E112" s="130">
        <v>45812</v>
      </c>
      <c r="F112" s="130">
        <v>45819</v>
      </c>
      <c r="G112" s="130">
        <v>45819</v>
      </c>
      <c r="H112" s="84">
        <v>7</v>
      </c>
      <c r="I112" s="84">
        <v>1</v>
      </c>
      <c r="J112" s="84">
        <v>8</v>
      </c>
      <c r="K112" s="84" t="s">
        <v>26</v>
      </c>
      <c r="L112" s="84" t="s">
        <v>80</v>
      </c>
      <c r="M112" s="84" t="s">
        <v>81</v>
      </c>
      <c r="N112" s="84">
        <v>0</v>
      </c>
      <c r="O112" s="85" t="str">
        <f>IF(ISNA(_xlfn.XLOOKUP($A112,GCVOA!$B:$B,GCVOA!$N:$N)),"",  _xlfn.XLOOKUP($A112,GCVOA!$B:$B,GCVOA!$N:$N))</f>
        <v/>
      </c>
      <c r="P112" s="85" t="str">
        <f>IF(ISNA(_xlfn.XLOOKUP($A112,GCSEMI!$B:$B,GCSEMI!$N:$N)),"",  _xlfn.XLOOKUP($A112,GCSEMI!$B:$B,GCSEMI!$N:$N))</f>
        <v/>
      </c>
      <c r="Q112" s="85" t="str">
        <f>IF(ISNA(_xlfn.XLOOKUP($A112,ORGPREP!$B:$B,ORGPREP!$N:$N)),"",  _xlfn.XLOOKUP($A112,ORGPREP!$B:$B,ORGPREP!$N:$N))</f>
        <v/>
      </c>
      <c r="R112" s="85" t="str">
        <f>IF(ISNA(_xlfn.XLOOKUP($A112,MSSEMI!$B:$B,MSSEMI!$N:$N)),"",  _xlfn.XLOOKUP($A112,MSSEMI!$B:$B,MSSEMI!$N:$N))</f>
        <v/>
      </c>
      <c r="S112" s="85" t="str">
        <f>IF(ISNA(_xlfn.XLOOKUP($A112,MSVOA!$B:$B,MSVOA!$N:$N)),"",  _xlfn.XLOOKUP($A112,MSVOA!$B:$B,MSVOA!$N:$N))</f>
        <v/>
      </c>
      <c r="T112" s="85" t="str">
        <f>IF(ISNA(_xlfn.XLOOKUP($A112,METALS!$B:$B,METALS!$N:$N)),"",  _xlfn.XLOOKUP($A112,METALS!$B:$B,METALS!$N:$N))</f>
        <v/>
      </c>
      <c r="U112" s="85" t="str">
        <f>IF(ISNA(_xlfn.XLOOKUP($A112,GENCHEM!$B:$B,GENCHEM!$N:$N)),"",  _xlfn.XLOOKUP($A112,GENCHEM!$B:$B,GENCHEM!$N:$N))</f>
        <v/>
      </c>
      <c r="V112" s="85" t="str">
        <f>IF(ISNA(_xlfn.XLOOKUP($A112,HG!$B:$B,HG!$N:$N)),"",  _xlfn.XLOOKUP($A112,HG!$B:$B,HG!$N:$N))</f>
        <v/>
      </c>
    </row>
    <row r="113" spans="1:22" ht="24" customHeight="1">
      <c r="A113" s="77" t="s">
        <v>177</v>
      </c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O113" s="75"/>
      <c r="P113" s="75"/>
      <c r="Q113" s="75"/>
      <c r="R113" s="75"/>
      <c r="S113" s="75"/>
      <c r="T113" s="75"/>
      <c r="U113" s="75"/>
      <c r="V113" s="75"/>
    </row>
    <row r="114" spans="1:22" ht="24" customHeight="1">
      <c r="A114" s="111" t="s">
        <v>178</v>
      </c>
      <c r="B114" s="94" t="s">
        <v>179</v>
      </c>
      <c r="C114" s="94" t="s">
        <v>180</v>
      </c>
      <c r="D114" s="94" t="s">
        <v>28</v>
      </c>
      <c r="E114" s="112">
        <v>45813</v>
      </c>
      <c r="F114" s="112">
        <v>45819</v>
      </c>
      <c r="G114" s="112">
        <v>45819</v>
      </c>
      <c r="H114" s="94">
        <v>6</v>
      </c>
      <c r="I114" s="94">
        <v>5</v>
      </c>
      <c r="J114" s="94">
        <v>8</v>
      </c>
      <c r="K114" s="94" t="s">
        <v>26</v>
      </c>
      <c r="L114" s="94" t="s">
        <v>133</v>
      </c>
      <c r="M114" s="94" t="s">
        <v>134</v>
      </c>
      <c r="N114" s="94">
        <v>0</v>
      </c>
      <c r="O114" s="95" t="str">
        <f>IF(ISNA(_xlfn.XLOOKUP($A114,GCVOA!$B:$B,GCVOA!$N:$N)),"",  _xlfn.XLOOKUP($A114,GCVOA!$B:$B,GCVOA!$N:$N))</f>
        <v/>
      </c>
      <c r="P114" s="95" t="str">
        <f>IF(ISNA(_xlfn.XLOOKUP($A114,GCSEMI!$B:$B,GCSEMI!$N:$N)),"",  _xlfn.XLOOKUP($A114,GCSEMI!$B:$B,GCSEMI!$N:$N))</f>
        <v/>
      </c>
      <c r="Q114" s="95" t="str">
        <f>IF(ISNA(_xlfn.XLOOKUP($A114,ORGPREP!$B:$B,ORGPREP!$N:$N)),"",  _xlfn.XLOOKUP($A114,ORGPREP!$B:$B,ORGPREP!$N:$N))</f>
        <v/>
      </c>
      <c r="R114" s="95" t="str">
        <f>IF(ISNA(_xlfn.XLOOKUP($A114,MSSEMI!$B:$B,MSSEMI!$N:$N)),"",  _xlfn.XLOOKUP($A114,MSSEMI!$B:$B,MSSEMI!$N:$N))</f>
        <v>done</v>
      </c>
      <c r="S114" s="95" t="str">
        <f>IF(ISNA(_xlfn.XLOOKUP($A114,MSVOA!$B:$B,MSVOA!$N:$N)),"",  _xlfn.XLOOKUP($A114,MSVOA!$B:$B,MSVOA!$N:$N))</f>
        <v/>
      </c>
      <c r="T114" s="95" t="str">
        <f>IF(ISNA(_xlfn.XLOOKUP($A114,METALS!$B:$B,METALS!$N:$N)),"",  _xlfn.XLOOKUP($A114,METALS!$B:$B,METALS!$N:$N))</f>
        <v/>
      </c>
      <c r="U114" s="95" t="str">
        <f>IF(ISNA(_xlfn.XLOOKUP($A114,GENCHEM!$B:$B,GENCHEM!$N:$N)),"",  _xlfn.XLOOKUP($A114,GENCHEM!$B:$B,GENCHEM!$N:$N))</f>
        <v/>
      </c>
      <c r="V114" s="95" t="str">
        <f>IF(ISNA(_xlfn.XLOOKUP($A114,HG!$B:$B,HG!$N:$N)),"",  _xlfn.XLOOKUP($A114,HG!$B:$B,HG!$N:$N))</f>
        <v/>
      </c>
    </row>
    <row r="115" spans="1:22" ht="24" customHeight="1">
      <c r="A115" s="77" t="s">
        <v>181</v>
      </c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O115" s="75"/>
      <c r="P115" s="75"/>
      <c r="Q115" s="75"/>
      <c r="R115" s="75"/>
      <c r="S115" s="75"/>
      <c r="T115" s="75"/>
      <c r="U115" s="75"/>
      <c r="V115" s="75"/>
    </row>
    <row r="116" spans="1:22" ht="24" customHeight="1">
      <c r="A116" s="109" t="s">
        <v>182</v>
      </c>
      <c r="B116" s="86" t="s">
        <v>183</v>
      </c>
      <c r="C116" s="86" t="s">
        <v>184</v>
      </c>
      <c r="D116" s="86" t="s">
        <v>79</v>
      </c>
      <c r="E116" s="110">
        <v>45814</v>
      </c>
      <c r="F116" s="110">
        <v>45819</v>
      </c>
      <c r="G116" s="110">
        <v>45819</v>
      </c>
      <c r="H116" s="86">
        <v>5</v>
      </c>
      <c r="I116" s="86">
        <v>15</v>
      </c>
      <c r="J116" s="86">
        <v>8</v>
      </c>
      <c r="K116" s="86" t="s">
        <v>57</v>
      </c>
      <c r="L116" s="86" t="s">
        <v>27</v>
      </c>
      <c r="M116" s="86" t="s">
        <v>134</v>
      </c>
      <c r="N116" s="86">
        <v>0</v>
      </c>
      <c r="O116" s="87" t="str">
        <f>IF(ISNA(_xlfn.XLOOKUP($A116,GCVOA!$B:$B,GCVOA!$N:$N)),"",  _xlfn.XLOOKUP($A116,GCVOA!$B:$B,GCVOA!$N:$N))</f>
        <v/>
      </c>
      <c r="P116" s="87" t="str">
        <f>IF(ISNA(_xlfn.XLOOKUP($A116,GCSEMI!$B:$B,GCSEMI!$N:$N)),"",  _xlfn.XLOOKUP($A116,GCSEMI!$B:$B,GCSEMI!$N:$N))</f>
        <v/>
      </c>
      <c r="Q116" s="87" t="str">
        <f>IF(ISNA(_xlfn.XLOOKUP($A116,ORGPREP!$B:$B,ORGPREP!$N:$N)),"",  _xlfn.XLOOKUP($A116,ORGPREP!$B:$B,ORGPREP!$N:$N))</f>
        <v/>
      </c>
      <c r="R116" s="87" t="str">
        <f>IF(ISNA(_xlfn.XLOOKUP($A116,MSSEMI!$B:$B,MSSEMI!$N:$N)),"",  _xlfn.XLOOKUP($A116,MSSEMI!$B:$B,MSSEMI!$N:$N))</f>
        <v>EP4294, matrix is causing Surrogate failure</v>
      </c>
      <c r="S116" s="87" t="str">
        <f>IF(ISNA(_xlfn.XLOOKUP($A116,MSVOA!$B:$B,MSVOA!$N:$N)),"",  _xlfn.XLOOKUP($A116,MSVOA!$B:$B,MSVOA!$N:$N))</f>
        <v/>
      </c>
      <c r="T116" s="87" t="str">
        <f>IF(ISNA(_xlfn.XLOOKUP($A116,METALS!$B:$B,METALS!$N:$N)),"",  _xlfn.XLOOKUP($A116,METALS!$B:$B,METALS!$N:$N))</f>
        <v/>
      </c>
      <c r="U116" s="87" t="str">
        <f>IF(ISNA(_xlfn.XLOOKUP($A116,GENCHEM!$B:$B,GENCHEM!$N:$N)),"",  _xlfn.XLOOKUP($A116,GENCHEM!$B:$B,GENCHEM!$N:$N))</f>
        <v/>
      </c>
      <c r="V116" s="87" t="str">
        <f>IF(ISNA(_xlfn.XLOOKUP($A116,HG!$B:$B,HG!$N:$N)),"",  _xlfn.XLOOKUP($A116,HG!$B:$B,HG!$N:$N))</f>
        <v/>
      </c>
    </row>
    <row r="117" spans="1:22" ht="24" customHeight="1">
      <c r="A117" s="77" t="s">
        <v>185</v>
      </c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O117" s="75"/>
      <c r="P117" s="75"/>
      <c r="Q117" s="75"/>
      <c r="R117" s="75"/>
      <c r="S117" s="75"/>
      <c r="T117" s="75"/>
      <c r="U117" s="75"/>
      <c r="V117" s="75"/>
    </row>
    <row r="118" spans="1:22" ht="24" customHeight="1">
      <c r="A118" s="131" t="s">
        <v>186</v>
      </c>
      <c r="B118" s="92" t="s">
        <v>97</v>
      </c>
      <c r="C118" s="92" t="s">
        <v>187</v>
      </c>
      <c r="D118" s="92" t="s">
        <v>25</v>
      </c>
      <c r="E118" s="132">
        <v>45814</v>
      </c>
      <c r="F118" s="132">
        <v>45819</v>
      </c>
      <c r="G118" s="132">
        <v>45819</v>
      </c>
      <c r="H118" s="92">
        <v>3</v>
      </c>
      <c r="I118" s="92">
        <v>5</v>
      </c>
      <c r="J118" s="92">
        <v>8</v>
      </c>
      <c r="K118" s="92" t="s">
        <v>57</v>
      </c>
      <c r="L118" s="92" t="s">
        <v>80</v>
      </c>
      <c r="M118" s="92" t="s">
        <v>28</v>
      </c>
      <c r="N118" s="92">
        <v>0</v>
      </c>
      <c r="O118" s="93" t="str">
        <f>IF(ISNA(_xlfn.XLOOKUP($A118,GCVOA!$B:$B,GCVOA!$N:$N)),"",  _xlfn.XLOOKUP($A118,GCVOA!$B:$B,GCVOA!$N:$N))</f>
        <v/>
      </c>
      <c r="P118" s="93" t="str">
        <f>IF(ISNA(_xlfn.XLOOKUP($A118,GCSEMI!$B:$B,GCSEMI!$N:$N)),"",  _xlfn.XLOOKUP($A118,GCSEMI!$B:$B,GCSEMI!$N:$N))</f>
        <v/>
      </c>
      <c r="Q118" s="93" t="str">
        <f>IF(ISNA(_xlfn.XLOOKUP($A118,ORGPREP!$B:$B,ORGPREP!$N:$N)),"",  _xlfn.XLOOKUP($A118,ORGPREP!$B:$B,ORGPREP!$N:$N))</f>
        <v/>
      </c>
      <c r="R118" s="93" t="str">
        <f>IF(ISNA(_xlfn.XLOOKUP($A118,MSSEMI!$B:$B,MSSEMI!$N:$N)),"",  _xlfn.XLOOKUP($A118,MSSEMI!$B:$B,MSSEMI!$N:$N))</f>
        <v/>
      </c>
      <c r="S118" s="93" t="str">
        <f>IF(ISNA(_xlfn.XLOOKUP($A118,MSVOA!$B:$B,MSVOA!$N:$N)),"",  _xlfn.XLOOKUP($A118,MSVOA!$B:$B,MSVOA!$N:$N))</f>
        <v/>
      </c>
      <c r="T118" s="93" t="str">
        <f>IF(ISNA(_xlfn.XLOOKUP($A118,METALS!$B:$B,METALS!$N:$N)),"",  _xlfn.XLOOKUP($A118,METALS!$B:$B,METALS!$N:$N))</f>
        <v/>
      </c>
      <c r="U118" s="93" t="str">
        <f>IF(ISNA(_xlfn.XLOOKUP($A118,GENCHEM!$B:$B,GENCHEM!$N:$N)),"",  _xlfn.XLOOKUP($A118,GENCHEM!$B:$B,GENCHEM!$N:$N))</f>
        <v/>
      </c>
      <c r="V118" s="93" t="str">
        <f>IF(ISNA(_xlfn.XLOOKUP($A118,HG!$B:$B,HG!$N:$N)),"",  _xlfn.XLOOKUP($A118,HG!$B:$B,HG!$N:$N))</f>
        <v/>
      </c>
    </row>
    <row r="119" spans="1:22" ht="24" customHeight="1">
      <c r="A119" s="77" t="s">
        <v>62</v>
      </c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O119" s="75"/>
      <c r="P119" s="75"/>
      <c r="Q119" s="75"/>
      <c r="R119" s="75"/>
      <c r="S119" s="75"/>
      <c r="T119" s="75"/>
      <c r="U119" s="75"/>
      <c r="V119" s="75"/>
    </row>
    <row r="120" spans="1:22" ht="24" customHeight="1">
      <c r="A120" s="111" t="s">
        <v>188</v>
      </c>
      <c r="B120" s="94" t="s">
        <v>169</v>
      </c>
      <c r="C120" s="94" t="s">
        <v>170</v>
      </c>
      <c r="D120" s="94" t="s">
        <v>171</v>
      </c>
      <c r="E120" s="112">
        <v>45814</v>
      </c>
      <c r="F120" s="112">
        <v>45820</v>
      </c>
      <c r="G120" s="112">
        <v>45820</v>
      </c>
      <c r="H120" s="94">
        <v>6</v>
      </c>
      <c r="I120" s="94">
        <v>21</v>
      </c>
      <c r="J120" s="94">
        <v>7</v>
      </c>
      <c r="K120" s="94" t="s">
        <v>172</v>
      </c>
      <c r="L120" s="94" t="s">
        <v>133</v>
      </c>
      <c r="M120" s="94" t="s">
        <v>134</v>
      </c>
      <c r="N120" s="94">
        <v>0</v>
      </c>
      <c r="O120" s="95" t="str">
        <f>IF(ISNA(_xlfn.XLOOKUP($A120,GCVOA!$B:$B,GCVOA!$N:$N)),"",  _xlfn.XLOOKUP($A120,GCVOA!$B:$B,GCVOA!$N:$N))</f>
        <v/>
      </c>
      <c r="P120" s="95" t="str">
        <f>IF(ISNA(_xlfn.XLOOKUP($A120,GCSEMI!$B:$B,GCSEMI!$N:$N)),"",  _xlfn.XLOOKUP($A120,GCSEMI!$B:$B,GCSEMI!$N:$N))</f>
        <v/>
      </c>
      <c r="Q120" s="95" t="str">
        <f>IF(ISNA(_xlfn.XLOOKUP($A120,ORGPREP!$B:$B,ORGPREP!$N:$N)),"",  _xlfn.XLOOKUP($A120,ORGPREP!$B:$B,ORGPREP!$N:$N))</f>
        <v/>
      </c>
      <c r="R120" s="95" t="str">
        <f>IF(ISNA(_xlfn.XLOOKUP($A120,MSSEMI!$B:$B,MSSEMI!$N:$N)),"",  _xlfn.XLOOKUP($A120,MSSEMI!$B:$B,MSSEMI!$N:$N))</f>
        <v>done</v>
      </c>
      <c r="S120" s="95" t="str">
        <f>IF(ISNA(_xlfn.XLOOKUP($A120,MSVOA!$B:$B,MSVOA!$N:$N)),"",  _xlfn.XLOOKUP($A120,MSVOA!$B:$B,MSVOA!$N:$N))</f>
        <v/>
      </c>
      <c r="T120" s="95" t="str">
        <f>IF(ISNA(_xlfn.XLOOKUP($A120,METALS!$B:$B,METALS!$N:$N)),"",  _xlfn.XLOOKUP($A120,METALS!$B:$B,METALS!$N:$N))</f>
        <v/>
      </c>
      <c r="U120" s="95" t="str">
        <f>IF(ISNA(_xlfn.XLOOKUP($A120,GENCHEM!$B:$B,GENCHEM!$N:$N)),"",  _xlfn.XLOOKUP($A120,GENCHEM!$B:$B,GENCHEM!$N:$N))</f>
        <v/>
      </c>
      <c r="V120" s="95" t="str">
        <f>IF(ISNA(_xlfn.XLOOKUP($A120,HG!$B:$B,HG!$N:$N)),"",  _xlfn.XLOOKUP($A120,HG!$B:$B,HG!$N:$N))</f>
        <v/>
      </c>
    </row>
    <row r="121" spans="1:22" ht="24" customHeight="1">
      <c r="A121" s="77" t="s">
        <v>173</v>
      </c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O121" s="75"/>
      <c r="P121" s="75"/>
      <c r="Q121" s="75"/>
      <c r="R121" s="75"/>
      <c r="S121" s="75"/>
      <c r="T121" s="75"/>
      <c r="U121" s="75"/>
      <c r="V121" s="75"/>
    </row>
    <row r="122" spans="1:22" ht="24" customHeight="1">
      <c r="A122" s="129" t="s">
        <v>189</v>
      </c>
      <c r="B122" s="84" t="s">
        <v>123</v>
      </c>
      <c r="C122" s="84" t="s">
        <v>124</v>
      </c>
      <c r="D122" s="84" t="s">
        <v>56</v>
      </c>
      <c r="E122" s="130">
        <v>45810</v>
      </c>
      <c r="F122" s="130">
        <v>45820</v>
      </c>
      <c r="G122" s="130">
        <v>45820</v>
      </c>
      <c r="H122" s="84">
        <v>10</v>
      </c>
      <c r="I122" s="84">
        <v>1</v>
      </c>
      <c r="J122" s="84">
        <v>7</v>
      </c>
      <c r="K122" s="84" t="s">
        <v>57</v>
      </c>
      <c r="L122" s="84" t="s">
        <v>80</v>
      </c>
      <c r="M122" s="84" t="s">
        <v>111</v>
      </c>
      <c r="N122" s="84">
        <v>0</v>
      </c>
      <c r="O122" s="85" t="str">
        <f>IF(ISNA(_xlfn.XLOOKUP($A122,GCVOA!$B:$B,GCVOA!$N:$N)),"",  _xlfn.XLOOKUP($A122,GCVOA!$B:$B,GCVOA!$N:$N))</f>
        <v/>
      </c>
      <c r="P122" s="85" t="str">
        <f>IF(ISNA(_xlfn.XLOOKUP($A122,GCSEMI!$B:$B,GCSEMI!$N:$N)),"",  _xlfn.XLOOKUP($A122,GCSEMI!$B:$B,GCSEMI!$N:$N))</f>
        <v/>
      </c>
      <c r="Q122" s="85" t="str">
        <f>IF(ISNA(_xlfn.XLOOKUP($A122,ORGPREP!$B:$B,ORGPREP!$N:$N)),"",  _xlfn.XLOOKUP($A122,ORGPREP!$B:$B,ORGPREP!$N:$N))</f>
        <v/>
      </c>
      <c r="R122" s="85" t="str">
        <f>IF(ISNA(_xlfn.XLOOKUP($A122,MSSEMI!$B:$B,MSSEMI!$N:$N)),"",  _xlfn.XLOOKUP($A122,MSSEMI!$B:$B,MSSEMI!$N:$N))</f>
        <v/>
      </c>
      <c r="S122" s="85" t="str">
        <f>IF(ISNA(_xlfn.XLOOKUP($A122,MSVOA!$B:$B,MSVOA!$N:$N)),"",  _xlfn.XLOOKUP($A122,MSVOA!$B:$B,MSVOA!$N:$N))</f>
        <v/>
      </c>
      <c r="T122" s="85" t="str">
        <f>IF(ISNA(_xlfn.XLOOKUP($A122,METALS!$B:$B,METALS!$N:$N)),"",  _xlfn.XLOOKUP($A122,METALS!$B:$B,METALS!$N:$N))</f>
        <v/>
      </c>
      <c r="U122" s="85" t="str">
        <f>IF(ISNA(_xlfn.XLOOKUP($A122,GENCHEM!$B:$B,GENCHEM!$N:$N)),"",  _xlfn.XLOOKUP($A122,GENCHEM!$B:$B,GENCHEM!$N:$N))</f>
        <v/>
      </c>
      <c r="V122" s="85" t="str">
        <f>IF(ISNA(_xlfn.XLOOKUP($A122,HG!$B:$B,HG!$N:$N)),"",  _xlfn.XLOOKUP($A122,HG!$B:$B,HG!$N:$N))</f>
        <v/>
      </c>
    </row>
    <row r="123" spans="1:22" ht="24" customHeight="1">
      <c r="A123" s="77" t="s">
        <v>112</v>
      </c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O123" s="75"/>
      <c r="P123" s="75"/>
      <c r="Q123" s="75"/>
      <c r="R123" s="75"/>
      <c r="S123" s="75"/>
      <c r="T123" s="75"/>
      <c r="U123" s="75"/>
      <c r="V123" s="75"/>
    </row>
    <row r="124" spans="1:22" ht="24" customHeight="1">
      <c r="A124" s="103" t="s">
        <v>190</v>
      </c>
      <c r="B124" s="79" t="s">
        <v>191</v>
      </c>
      <c r="C124" s="79" t="s">
        <v>192</v>
      </c>
      <c r="D124" s="79" t="s">
        <v>56</v>
      </c>
      <c r="E124" s="104">
        <v>45813</v>
      </c>
      <c r="F124" s="104">
        <v>45820</v>
      </c>
      <c r="G124" s="104">
        <v>45820</v>
      </c>
      <c r="H124" s="79">
        <v>7</v>
      </c>
      <c r="I124" s="79">
        <v>3</v>
      </c>
      <c r="J124" s="79">
        <v>7</v>
      </c>
      <c r="K124" s="79" t="s">
        <v>57</v>
      </c>
      <c r="L124" s="79" t="s">
        <v>133</v>
      </c>
      <c r="M124" s="79" t="s">
        <v>134</v>
      </c>
      <c r="N124" s="79">
        <v>0</v>
      </c>
      <c r="O124" s="71" t="str">
        <f>IF(ISNA(_xlfn.XLOOKUP($A124,GCVOA!$B:$B,GCVOA!$N:$N)),"",  _xlfn.XLOOKUP($A124,GCVOA!$B:$B,GCVOA!$N:$N))</f>
        <v/>
      </c>
      <c r="P124" s="71" t="str">
        <f>IF(ISNA(_xlfn.XLOOKUP($A124,GCSEMI!$B:$B,GCSEMI!$N:$N)),"",  _xlfn.XLOOKUP($A124,GCSEMI!$B:$B,GCSEMI!$N:$N))</f>
        <v/>
      </c>
      <c r="Q124" s="71" t="str">
        <f>IF(ISNA(_xlfn.XLOOKUP($A124,ORGPREP!$B:$B,ORGPREP!$N:$N)),"",  _xlfn.XLOOKUP($A124,ORGPREP!$B:$B,ORGPREP!$N:$N))</f>
        <v/>
      </c>
      <c r="R124" s="71" t="str">
        <f>IF(ISNA(_xlfn.XLOOKUP($A124,MSSEMI!$B:$B,MSSEMI!$N:$N)),"",  _xlfn.XLOOKUP($A124,MSSEMI!$B:$B,MSSEMI!$N:$N))</f>
        <v>EP4294, ED1556 ready for QA</v>
      </c>
      <c r="S124" s="71" t="str">
        <f>IF(ISNA(_xlfn.XLOOKUP($A124,MSVOA!$B:$B,MSVOA!$N:$N)),"",  _xlfn.XLOOKUP($A124,MSVOA!$B:$B,MSVOA!$N:$N))</f>
        <v/>
      </c>
      <c r="T124" s="71" t="str">
        <f>IF(ISNA(_xlfn.XLOOKUP($A124,METALS!$B:$B,METALS!$N:$N)),"",  _xlfn.XLOOKUP($A124,METALS!$B:$B,METALS!$N:$N))</f>
        <v/>
      </c>
      <c r="U124" s="71" t="str">
        <f>IF(ISNA(_xlfn.XLOOKUP($A124,GENCHEM!$B:$B,GENCHEM!$N:$N)),"",  _xlfn.XLOOKUP($A124,GENCHEM!$B:$B,GENCHEM!$N:$N))</f>
        <v/>
      </c>
      <c r="V124" s="71" t="str">
        <f>IF(ISNA(_xlfn.XLOOKUP($A124,HG!$B:$B,HG!$N:$N)),"",  _xlfn.XLOOKUP($A124,HG!$B:$B,HG!$N:$N))</f>
        <v/>
      </c>
    </row>
    <row r="125" spans="1:22" ht="24" customHeight="1">
      <c r="A125" s="77" t="s">
        <v>193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O125" s="75"/>
      <c r="P125" s="75"/>
      <c r="Q125" s="75"/>
      <c r="R125" s="75"/>
      <c r="S125" s="75"/>
      <c r="T125" s="75"/>
      <c r="U125" s="75"/>
      <c r="V125" s="75"/>
    </row>
    <row r="126" spans="1:22" ht="24" customHeight="1">
      <c r="A126" s="129" t="s">
        <v>194</v>
      </c>
      <c r="B126" s="84" t="s">
        <v>195</v>
      </c>
      <c r="C126" s="84" t="s">
        <v>196</v>
      </c>
      <c r="D126" s="84" t="s">
        <v>79</v>
      </c>
      <c r="E126" s="130">
        <v>45811</v>
      </c>
      <c r="F126" s="130">
        <v>45821</v>
      </c>
      <c r="G126" s="130">
        <v>45821</v>
      </c>
      <c r="H126" s="84">
        <v>10</v>
      </c>
      <c r="I126" s="84">
        <v>22</v>
      </c>
      <c r="J126" s="84">
        <v>6</v>
      </c>
      <c r="K126" s="84" t="s">
        <v>94</v>
      </c>
      <c r="L126" s="84" t="s">
        <v>27</v>
      </c>
      <c r="M126" s="84" t="s">
        <v>28</v>
      </c>
      <c r="N126" s="84">
        <v>0</v>
      </c>
      <c r="O126" s="85" t="str">
        <f>IF(ISNA(_xlfn.XLOOKUP($A126,GCVOA!$B:$B,GCVOA!$N:$N)),"",  _xlfn.XLOOKUP($A126,GCVOA!$B:$B,GCVOA!$N:$N))</f>
        <v/>
      </c>
      <c r="P126" s="85" t="str">
        <f>IF(ISNA(_xlfn.XLOOKUP($A126,GCSEMI!$B:$B,GCSEMI!$N:$N)),"",  _xlfn.XLOOKUP($A126,GCSEMI!$B:$B,GCSEMI!$N:$N))</f>
        <v/>
      </c>
      <c r="Q126" s="85" t="str">
        <f>IF(ISNA(_xlfn.XLOOKUP($A126,ORGPREP!$B:$B,ORGPREP!$N:$N)),"",  _xlfn.XLOOKUP($A126,ORGPREP!$B:$B,ORGPREP!$N:$N))</f>
        <v/>
      </c>
      <c r="R126" s="85" t="str">
        <f>IF(ISNA(_xlfn.XLOOKUP($A126,MSSEMI!$B:$B,MSSEMI!$N:$N)),"",  _xlfn.XLOOKUP($A126,MSSEMI!$B:$B,MSSEMI!$N:$N))</f>
        <v/>
      </c>
      <c r="S126" s="85" t="str">
        <f>IF(ISNA(_xlfn.XLOOKUP($A126,MSVOA!$B:$B,MSVOA!$N:$N)),"",  _xlfn.XLOOKUP($A126,MSVOA!$B:$B,MSVOA!$N:$N))</f>
        <v/>
      </c>
      <c r="T126" s="85" t="str">
        <f>IF(ISNA(_xlfn.XLOOKUP($A126,METALS!$B:$B,METALS!$N:$N)),"",  _xlfn.XLOOKUP($A126,METALS!$B:$B,METALS!$N:$N))</f>
        <v/>
      </c>
      <c r="U126" s="85" t="str">
        <f>IF(ISNA(_xlfn.XLOOKUP($A126,GENCHEM!$B:$B,GENCHEM!$N:$N)),"",  _xlfn.XLOOKUP($A126,GENCHEM!$B:$B,GENCHEM!$N:$N))</f>
        <v/>
      </c>
      <c r="V126" s="85" t="str">
        <f>IF(ISNA(_xlfn.XLOOKUP($A126,HG!$B:$B,HG!$N:$N)),"",  _xlfn.XLOOKUP($A126,HG!$B:$B,HG!$N:$N))</f>
        <v/>
      </c>
    </row>
    <row r="127" spans="1:22" ht="24" customHeight="1">
      <c r="A127" s="77" t="s">
        <v>197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O127" s="75"/>
      <c r="P127" s="75"/>
      <c r="Q127" s="75"/>
      <c r="R127" s="75"/>
      <c r="S127" s="75"/>
      <c r="T127" s="75"/>
      <c r="U127" s="75"/>
      <c r="V127" s="75"/>
    </row>
    <row r="128" spans="1:22" ht="24" customHeight="1">
      <c r="A128" s="129" t="s">
        <v>198</v>
      </c>
      <c r="B128" s="84" t="s">
        <v>199</v>
      </c>
      <c r="C128" s="84" t="s">
        <v>200</v>
      </c>
      <c r="D128" s="84" t="s">
        <v>79</v>
      </c>
      <c r="E128" s="130">
        <v>45813</v>
      </c>
      <c r="F128" s="130">
        <v>45821</v>
      </c>
      <c r="G128" s="130">
        <v>45821</v>
      </c>
      <c r="H128" s="84">
        <v>8</v>
      </c>
      <c r="I128" s="84">
        <v>1</v>
      </c>
      <c r="J128" s="84">
        <v>6</v>
      </c>
      <c r="K128" s="84" t="s">
        <v>94</v>
      </c>
      <c r="L128" s="84" t="s">
        <v>80</v>
      </c>
      <c r="M128" s="84" t="s">
        <v>81</v>
      </c>
      <c r="N128" s="84">
        <v>0</v>
      </c>
      <c r="O128" s="85" t="str">
        <f>IF(ISNA(_xlfn.XLOOKUP($A128,GCVOA!$B:$B,GCVOA!$N:$N)),"",  _xlfn.XLOOKUP($A128,GCVOA!$B:$B,GCVOA!$N:$N))</f>
        <v/>
      </c>
      <c r="P128" s="85" t="str">
        <f>IF(ISNA(_xlfn.XLOOKUP($A128,GCSEMI!$B:$B,GCSEMI!$N:$N)),"",  _xlfn.XLOOKUP($A128,GCSEMI!$B:$B,GCSEMI!$N:$N))</f>
        <v/>
      </c>
      <c r="Q128" s="85" t="str">
        <f>IF(ISNA(_xlfn.XLOOKUP($A128,ORGPREP!$B:$B,ORGPREP!$N:$N)),"",  _xlfn.XLOOKUP($A128,ORGPREP!$B:$B,ORGPREP!$N:$N))</f>
        <v/>
      </c>
      <c r="R128" s="85" t="str">
        <f>IF(ISNA(_xlfn.XLOOKUP($A128,MSSEMI!$B:$B,MSSEMI!$N:$N)),"",  _xlfn.XLOOKUP($A128,MSSEMI!$B:$B,MSSEMI!$N:$N))</f>
        <v/>
      </c>
      <c r="S128" s="85" t="str">
        <f>IF(ISNA(_xlfn.XLOOKUP($A128,MSVOA!$B:$B,MSVOA!$N:$N)),"",  _xlfn.XLOOKUP($A128,MSVOA!$B:$B,MSVOA!$N:$N))</f>
        <v/>
      </c>
      <c r="T128" s="85" t="str">
        <f>IF(ISNA(_xlfn.XLOOKUP($A128,METALS!$B:$B,METALS!$N:$N)),"",  _xlfn.XLOOKUP($A128,METALS!$B:$B,METALS!$N:$N))</f>
        <v/>
      </c>
      <c r="U128" s="85" t="str">
        <f>IF(ISNA(_xlfn.XLOOKUP($A128,GENCHEM!$B:$B,GENCHEM!$N:$N)),"",  _xlfn.XLOOKUP($A128,GENCHEM!$B:$B,GENCHEM!$N:$N))</f>
        <v/>
      </c>
      <c r="V128" s="85" t="str">
        <f>IF(ISNA(_xlfn.XLOOKUP($A128,HG!$B:$B,HG!$N:$N)),"",  _xlfn.XLOOKUP($A128,HG!$B:$B,HG!$N:$N))</f>
        <v/>
      </c>
    </row>
    <row r="129" spans="1:22" ht="24" customHeight="1">
      <c r="A129" s="77" t="s">
        <v>201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O129" s="75"/>
      <c r="P129" s="75"/>
      <c r="Q129" s="75"/>
      <c r="R129" s="75"/>
      <c r="S129" s="75"/>
      <c r="T129" s="75"/>
      <c r="U129" s="75"/>
      <c r="V129" s="75"/>
    </row>
    <row r="130" spans="1:22" ht="24" customHeight="1">
      <c r="A130" s="129" t="s">
        <v>202</v>
      </c>
      <c r="B130" s="84" t="s">
        <v>123</v>
      </c>
      <c r="C130" s="84" t="s">
        <v>124</v>
      </c>
      <c r="D130" s="84" t="s">
        <v>56</v>
      </c>
      <c r="E130" s="130">
        <v>45813</v>
      </c>
      <c r="F130" s="130">
        <v>45824</v>
      </c>
      <c r="G130" s="130">
        <v>45824</v>
      </c>
      <c r="H130" s="84">
        <v>10</v>
      </c>
      <c r="I130" s="84">
        <v>1</v>
      </c>
      <c r="J130" s="84">
        <v>3</v>
      </c>
      <c r="K130" s="84" t="s">
        <v>57</v>
      </c>
      <c r="L130" s="84" t="s">
        <v>80</v>
      </c>
      <c r="M130" s="84" t="s">
        <v>111</v>
      </c>
      <c r="N130" s="84">
        <v>0</v>
      </c>
      <c r="O130" s="85" t="str">
        <f>IF(ISNA(_xlfn.XLOOKUP($A130,GCVOA!$B:$B,GCVOA!$N:$N)),"",  _xlfn.XLOOKUP($A130,GCVOA!$B:$B,GCVOA!$N:$N))</f>
        <v/>
      </c>
      <c r="P130" s="85" t="str">
        <f>IF(ISNA(_xlfn.XLOOKUP($A130,GCSEMI!$B:$B,GCSEMI!$N:$N)),"",  _xlfn.XLOOKUP($A130,GCSEMI!$B:$B,GCSEMI!$N:$N))</f>
        <v/>
      </c>
      <c r="Q130" s="85" t="str">
        <f>IF(ISNA(_xlfn.XLOOKUP($A130,ORGPREP!$B:$B,ORGPREP!$N:$N)),"",  _xlfn.XLOOKUP($A130,ORGPREP!$B:$B,ORGPREP!$N:$N))</f>
        <v/>
      </c>
      <c r="R130" s="85" t="str">
        <f>IF(ISNA(_xlfn.XLOOKUP($A130,MSSEMI!$B:$B,MSSEMI!$N:$N)),"",  _xlfn.XLOOKUP($A130,MSSEMI!$B:$B,MSSEMI!$N:$N))</f>
        <v/>
      </c>
      <c r="S130" s="85" t="str">
        <f>IF(ISNA(_xlfn.XLOOKUP($A130,MSVOA!$B:$B,MSVOA!$N:$N)),"",  _xlfn.XLOOKUP($A130,MSVOA!$B:$B,MSVOA!$N:$N))</f>
        <v/>
      </c>
      <c r="T130" s="85" t="str">
        <f>IF(ISNA(_xlfn.XLOOKUP($A130,METALS!$B:$B,METALS!$N:$N)),"",  _xlfn.XLOOKUP($A130,METALS!$B:$B,METALS!$N:$N))</f>
        <v/>
      </c>
      <c r="U130" s="85" t="str">
        <f>IF(ISNA(_xlfn.XLOOKUP($A130,GENCHEM!$B:$B,GENCHEM!$N:$N)),"",  _xlfn.XLOOKUP($A130,GENCHEM!$B:$B,GENCHEM!$N:$N))</f>
        <v/>
      </c>
      <c r="V130" s="85" t="str">
        <f>IF(ISNA(_xlfn.XLOOKUP($A130,HG!$B:$B,HG!$N:$N)),"",  _xlfn.XLOOKUP($A130,HG!$B:$B,HG!$N:$N))</f>
        <v/>
      </c>
    </row>
    <row r="131" spans="1:22" ht="24" customHeight="1">
      <c r="A131" s="77" t="s">
        <v>112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O131" s="75"/>
      <c r="P131" s="75"/>
      <c r="Q131" s="75"/>
      <c r="R131" s="75"/>
      <c r="S131" s="75"/>
      <c r="T131" s="75"/>
      <c r="U131" s="75"/>
      <c r="V131" s="75"/>
    </row>
    <row r="132" spans="1:22" ht="24" customHeight="1">
      <c r="A132" s="129" t="s">
        <v>203</v>
      </c>
      <c r="B132" s="84" t="s">
        <v>204</v>
      </c>
      <c r="C132" s="84" t="s">
        <v>205</v>
      </c>
      <c r="D132" s="84" t="s">
        <v>56</v>
      </c>
      <c r="E132" s="130">
        <v>45813</v>
      </c>
      <c r="F132" s="130">
        <v>45824</v>
      </c>
      <c r="G132" s="130">
        <v>45824</v>
      </c>
      <c r="H132" s="84">
        <v>10</v>
      </c>
      <c r="I132" s="84">
        <v>2</v>
      </c>
      <c r="J132" s="84">
        <v>3</v>
      </c>
      <c r="K132" s="84" t="s">
        <v>57</v>
      </c>
      <c r="L132" s="84" t="s">
        <v>80</v>
      </c>
      <c r="M132" s="84" t="s">
        <v>111</v>
      </c>
      <c r="N132" s="84">
        <v>0</v>
      </c>
      <c r="O132" s="85" t="str">
        <f>IF(ISNA(_xlfn.XLOOKUP($A132,GCVOA!$B:$B,GCVOA!$N:$N)),"",  _xlfn.XLOOKUP($A132,GCVOA!$B:$B,GCVOA!$N:$N))</f>
        <v/>
      </c>
      <c r="P132" s="85" t="str">
        <f>IF(ISNA(_xlfn.XLOOKUP($A132,GCSEMI!$B:$B,GCSEMI!$N:$N)),"",  _xlfn.XLOOKUP($A132,GCSEMI!$B:$B,GCSEMI!$N:$N))</f>
        <v/>
      </c>
      <c r="Q132" s="85" t="str">
        <f>IF(ISNA(_xlfn.XLOOKUP($A132,ORGPREP!$B:$B,ORGPREP!$N:$N)),"",  _xlfn.XLOOKUP($A132,ORGPREP!$B:$B,ORGPREP!$N:$N))</f>
        <v/>
      </c>
      <c r="R132" s="85" t="str">
        <f>IF(ISNA(_xlfn.XLOOKUP($A132,MSSEMI!$B:$B,MSSEMI!$N:$N)),"",  _xlfn.XLOOKUP($A132,MSSEMI!$B:$B,MSSEMI!$N:$N))</f>
        <v/>
      </c>
      <c r="S132" s="85" t="str">
        <f>IF(ISNA(_xlfn.XLOOKUP($A132,MSVOA!$B:$B,MSVOA!$N:$N)),"",  _xlfn.XLOOKUP($A132,MSVOA!$B:$B,MSVOA!$N:$N))</f>
        <v/>
      </c>
      <c r="T132" s="85" t="str">
        <f>IF(ISNA(_xlfn.XLOOKUP($A132,METALS!$B:$B,METALS!$N:$N)),"",  _xlfn.XLOOKUP($A132,METALS!$B:$B,METALS!$N:$N))</f>
        <v/>
      </c>
      <c r="U132" s="85" t="str">
        <f>IF(ISNA(_xlfn.XLOOKUP($A132,GENCHEM!$B:$B,GENCHEM!$N:$N)),"",  _xlfn.XLOOKUP($A132,GENCHEM!$B:$B,GENCHEM!$N:$N))</f>
        <v/>
      </c>
      <c r="V132" s="85" t="str">
        <f>IF(ISNA(_xlfn.XLOOKUP($A132,HG!$B:$B,HG!$N:$N)),"",  _xlfn.XLOOKUP($A132,HG!$B:$B,HG!$N:$N))</f>
        <v/>
      </c>
    </row>
    <row r="133" spans="1:22" ht="24" customHeight="1">
      <c r="A133" s="77" t="s">
        <v>206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O133" s="75"/>
      <c r="P133" s="75"/>
      <c r="Q133" s="75"/>
      <c r="R133" s="75"/>
      <c r="S133" s="75"/>
      <c r="T133" s="75"/>
      <c r="U133" s="75"/>
      <c r="V133" s="75"/>
    </row>
    <row r="134" spans="1:22" ht="24" customHeight="1">
      <c r="A134" s="103" t="s">
        <v>207</v>
      </c>
      <c r="B134" s="79" t="s">
        <v>138</v>
      </c>
      <c r="C134" s="79" t="s">
        <v>208</v>
      </c>
      <c r="D134" s="79" t="s">
        <v>56</v>
      </c>
      <c r="E134" s="104">
        <v>45808</v>
      </c>
      <c r="F134" s="104">
        <v>45824</v>
      </c>
      <c r="G134" s="104">
        <v>45824</v>
      </c>
      <c r="H134" s="79">
        <v>14</v>
      </c>
      <c r="I134" s="79">
        <v>3</v>
      </c>
      <c r="J134" s="79">
        <v>3</v>
      </c>
      <c r="K134" s="79" t="s">
        <v>57</v>
      </c>
      <c r="L134" s="79" t="s">
        <v>27</v>
      </c>
      <c r="M134" s="79" t="s">
        <v>89</v>
      </c>
      <c r="N134" s="79">
        <v>0</v>
      </c>
      <c r="O134" s="71" t="str">
        <f>IF(ISNA(_xlfn.XLOOKUP($A134,GCVOA!$B:$B,GCVOA!$N:$N)),"",  _xlfn.XLOOKUP($A134,GCVOA!$B:$B,GCVOA!$N:$N))</f>
        <v/>
      </c>
      <c r="P134" s="71">
        <f>IF(ISNA(_xlfn.XLOOKUP($A134,GCSEMI!$B:$B,GCSEMI!$N:$N)),"",  _xlfn.XLOOKUP($A134,GCSEMI!$B:$B,GCSEMI!$N:$N))</f>
        <v>0</v>
      </c>
      <c r="Q134" s="71" t="str">
        <f>IF(ISNA(_xlfn.XLOOKUP($A134,ORGPREP!$B:$B,ORGPREP!$N:$N)),"",  _xlfn.XLOOKUP($A134,ORGPREP!$B:$B,ORGPREP!$N:$N))</f>
        <v>done</v>
      </c>
      <c r="R134" s="71" t="str">
        <f>IF(ISNA(_xlfn.XLOOKUP($A134,MSSEMI!$B:$B,MSSEMI!$N:$N)),"",  _xlfn.XLOOKUP($A134,MSSEMI!$B:$B,MSSEMI!$N:$N))</f>
        <v/>
      </c>
      <c r="S134" s="71" t="str">
        <f>IF(ISNA(_xlfn.XLOOKUP($A134,MSVOA!$B:$B,MSVOA!$N:$N)),"",  _xlfn.XLOOKUP($A134,MSVOA!$B:$B,MSVOA!$N:$N))</f>
        <v/>
      </c>
      <c r="T134" s="71" t="str">
        <f>IF(ISNA(_xlfn.XLOOKUP($A134,METALS!$B:$B,METALS!$N:$N)),"",  _xlfn.XLOOKUP($A134,METALS!$B:$B,METALS!$N:$N))</f>
        <v/>
      </c>
      <c r="U134" s="71" t="str">
        <f>IF(ISNA(_xlfn.XLOOKUP($A134,GENCHEM!$B:$B,GENCHEM!$N:$N)),"",  _xlfn.XLOOKUP($A134,GENCHEM!$B:$B,GENCHEM!$N:$N))</f>
        <v/>
      </c>
      <c r="V134" s="71" t="str">
        <f>IF(ISNA(_xlfn.XLOOKUP($A134,HG!$B:$B,HG!$N:$N)),"",  _xlfn.XLOOKUP($A134,HG!$B:$B,HG!$N:$N))</f>
        <v/>
      </c>
    </row>
    <row r="135" spans="1:22" ht="24" customHeight="1">
      <c r="A135" s="77" t="s">
        <v>209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O135" s="75"/>
      <c r="P135" s="75"/>
      <c r="Q135" s="75"/>
      <c r="R135" s="75"/>
      <c r="S135" s="75"/>
      <c r="T135" s="75"/>
      <c r="U135" s="75"/>
      <c r="V135" s="75"/>
    </row>
    <row r="136" spans="1:22" ht="24" customHeight="1">
      <c r="A136" s="129" t="s">
        <v>210</v>
      </c>
      <c r="B136" s="84" t="s">
        <v>138</v>
      </c>
      <c r="C136" s="84" t="s">
        <v>139</v>
      </c>
      <c r="D136" s="84" t="s">
        <v>56</v>
      </c>
      <c r="E136" s="130">
        <v>45808</v>
      </c>
      <c r="F136" s="130">
        <v>45824</v>
      </c>
      <c r="G136" s="130">
        <v>45824</v>
      </c>
      <c r="H136" s="84">
        <v>14</v>
      </c>
      <c r="I136" s="84">
        <v>3</v>
      </c>
      <c r="J136" s="84">
        <v>3</v>
      </c>
      <c r="K136" s="84" t="s">
        <v>57</v>
      </c>
      <c r="L136" s="84" t="s">
        <v>80</v>
      </c>
      <c r="M136" s="84" t="s">
        <v>89</v>
      </c>
      <c r="N136" s="84">
        <v>0</v>
      </c>
      <c r="O136" s="85" t="str">
        <f>IF(ISNA(_xlfn.XLOOKUP($A136,GCVOA!$B:$B,GCVOA!$N:$N)),"",  _xlfn.XLOOKUP($A136,GCVOA!$B:$B,GCVOA!$N:$N))</f>
        <v/>
      </c>
      <c r="P136" s="85" t="str">
        <f>IF(ISNA(_xlfn.XLOOKUP($A136,GCSEMI!$B:$B,GCSEMI!$N:$N)),"",  _xlfn.XLOOKUP($A136,GCSEMI!$B:$B,GCSEMI!$N:$N))</f>
        <v/>
      </c>
      <c r="Q136" s="85" t="str">
        <f>IF(ISNA(_xlfn.XLOOKUP($A136,ORGPREP!$B:$B,ORGPREP!$N:$N)),"",  _xlfn.XLOOKUP($A136,ORGPREP!$B:$B,ORGPREP!$N:$N))</f>
        <v/>
      </c>
      <c r="R136" s="85" t="str">
        <f>IF(ISNA(_xlfn.XLOOKUP($A136,MSSEMI!$B:$B,MSSEMI!$N:$N)),"",  _xlfn.XLOOKUP($A136,MSSEMI!$B:$B,MSSEMI!$N:$N))</f>
        <v/>
      </c>
      <c r="S136" s="85" t="str">
        <f>IF(ISNA(_xlfn.XLOOKUP($A136,MSVOA!$B:$B,MSVOA!$N:$N)),"",  _xlfn.XLOOKUP($A136,MSVOA!$B:$B,MSVOA!$N:$N))</f>
        <v/>
      </c>
      <c r="T136" s="85" t="str">
        <f>IF(ISNA(_xlfn.XLOOKUP($A136,METALS!$B:$B,METALS!$N:$N)),"",  _xlfn.XLOOKUP($A136,METALS!$B:$B,METALS!$N:$N))</f>
        <v/>
      </c>
      <c r="U136" s="85" t="str">
        <f>IF(ISNA(_xlfn.XLOOKUP($A136,GENCHEM!$B:$B,GENCHEM!$N:$N)),"",  _xlfn.XLOOKUP($A136,GENCHEM!$B:$B,GENCHEM!$N:$N))</f>
        <v/>
      </c>
      <c r="V136" s="85" t="str">
        <f>IF(ISNA(_xlfn.XLOOKUP($A136,HG!$B:$B,HG!$N:$N)),"",  _xlfn.XLOOKUP($A136,HG!$B:$B,HG!$N:$N))</f>
        <v/>
      </c>
    </row>
    <row r="137" spans="1:22" ht="24" customHeight="1">
      <c r="A137" s="77" t="s">
        <v>140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O137" s="75"/>
      <c r="P137" s="75"/>
      <c r="Q137" s="75"/>
      <c r="R137" s="75"/>
      <c r="S137" s="75"/>
      <c r="T137" s="75"/>
      <c r="U137" s="75"/>
      <c r="V137" s="75"/>
    </row>
    <row r="138" spans="1:22" ht="24" customHeight="1">
      <c r="A138" s="129" t="s">
        <v>211</v>
      </c>
      <c r="B138" s="84" t="s">
        <v>138</v>
      </c>
      <c r="C138" s="84" t="s">
        <v>139</v>
      </c>
      <c r="D138" s="84" t="s">
        <v>56</v>
      </c>
      <c r="E138" s="130">
        <v>45808</v>
      </c>
      <c r="F138" s="130">
        <v>45824</v>
      </c>
      <c r="G138" s="130">
        <v>45824</v>
      </c>
      <c r="H138" s="84">
        <v>14</v>
      </c>
      <c r="I138" s="84">
        <v>3</v>
      </c>
      <c r="J138" s="84">
        <v>3</v>
      </c>
      <c r="K138" s="84" t="s">
        <v>57</v>
      </c>
      <c r="L138" s="84" t="s">
        <v>80</v>
      </c>
      <c r="M138" s="84" t="s">
        <v>89</v>
      </c>
      <c r="N138" s="84">
        <v>0</v>
      </c>
      <c r="O138" s="85" t="str">
        <f>IF(ISNA(_xlfn.XLOOKUP($A138,GCVOA!$B:$B,GCVOA!$N:$N)),"",  _xlfn.XLOOKUP($A138,GCVOA!$B:$B,GCVOA!$N:$N))</f>
        <v/>
      </c>
      <c r="P138" s="85" t="str">
        <f>IF(ISNA(_xlfn.XLOOKUP($A138,GCSEMI!$B:$B,GCSEMI!$N:$N)),"",  _xlfn.XLOOKUP($A138,GCSEMI!$B:$B,GCSEMI!$N:$N))</f>
        <v/>
      </c>
      <c r="Q138" s="85" t="str">
        <f>IF(ISNA(_xlfn.XLOOKUP($A138,ORGPREP!$B:$B,ORGPREP!$N:$N)),"",  _xlfn.XLOOKUP($A138,ORGPREP!$B:$B,ORGPREP!$N:$N))</f>
        <v/>
      </c>
      <c r="R138" s="85" t="str">
        <f>IF(ISNA(_xlfn.XLOOKUP($A138,MSSEMI!$B:$B,MSSEMI!$N:$N)),"",  _xlfn.XLOOKUP($A138,MSSEMI!$B:$B,MSSEMI!$N:$N))</f>
        <v/>
      </c>
      <c r="S138" s="85" t="str">
        <f>IF(ISNA(_xlfn.XLOOKUP($A138,MSVOA!$B:$B,MSVOA!$N:$N)),"",  _xlfn.XLOOKUP($A138,MSVOA!$B:$B,MSVOA!$N:$N))</f>
        <v/>
      </c>
      <c r="T138" s="85" t="str">
        <f>IF(ISNA(_xlfn.XLOOKUP($A138,METALS!$B:$B,METALS!$N:$N)),"",  _xlfn.XLOOKUP($A138,METALS!$B:$B,METALS!$N:$N))</f>
        <v/>
      </c>
      <c r="U138" s="85" t="str">
        <f>IF(ISNA(_xlfn.XLOOKUP($A138,GENCHEM!$B:$B,GENCHEM!$N:$N)),"",  _xlfn.XLOOKUP($A138,GENCHEM!$B:$B,GENCHEM!$N:$N))</f>
        <v/>
      </c>
      <c r="V138" s="85" t="str">
        <f>IF(ISNA(_xlfn.XLOOKUP($A138,HG!$B:$B,HG!$N:$N)),"",  _xlfn.XLOOKUP($A138,HG!$B:$B,HG!$N:$N))</f>
        <v/>
      </c>
    </row>
    <row r="139" spans="1:22" ht="24" customHeight="1">
      <c r="A139" s="77" t="s">
        <v>140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O139" s="75"/>
      <c r="P139" s="75"/>
      <c r="Q139" s="75"/>
      <c r="R139" s="75"/>
      <c r="S139" s="75"/>
      <c r="T139" s="75"/>
      <c r="U139" s="75"/>
      <c r="V139" s="75"/>
    </row>
    <row r="140" spans="1:22" ht="24" customHeight="1">
      <c r="A140" s="129" t="s">
        <v>212</v>
      </c>
      <c r="B140" s="84" t="s">
        <v>138</v>
      </c>
      <c r="C140" s="84" t="s">
        <v>213</v>
      </c>
      <c r="D140" s="84" t="s">
        <v>56</v>
      </c>
      <c r="E140" s="130">
        <v>45808</v>
      </c>
      <c r="F140" s="130">
        <v>45824</v>
      </c>
      <c r="G140" s="130">
        <v>45824</v>
      </c>
      <c r="H140" s="84">
        <v>14</v>
      </c>
      <c r="I140" s="84">
        <v>3</v>
      </c>
      <c r="J140" s="84">
        <v>3</v>
      </c>
      <c r="K140" s="84" t="s">
        <v>57</v>
      </c>
      <c r="L140" s="84" t="s">
        <v>80</v>
      </c>
      <c r="M140" s="84" t="s">
        <v>89</v>
      </c>
      <c r="N140" s="84">
        <v>0</v>
      </c>
      <c r="O140" s="85" t="str">
        <f>IF(ISNA(_xlfn.XLOOKUP($A140,GCVOA!$B:$B,GCVOA!$N:$N)),"",  _xlfn.XLOOKUP($A140,GCVOA!$B:$B,GCVOA!$N:$N))</f>
        <v/>
      </c>
      <c r="P140" s="85" t="str">
        <f>IF(ISNA(_xlfn.XLOOKUP($A140,GCSEMI!$B:$B,GCSEMI!$N:$N)),"",  _xlfn.XLOOKUP($A140,GCSEMI!$B:$B,GCSEMI!$N:$N))</f>
        <v/>
      </c>
      <c r="Q140" s="85" t="str">
        <f>IF(ISNA(_xlfn.XLOOKUP($A140,ORGPREP!$B:$B,ORGPREP!$N:$N)),"",  _xlfn.XLOOKUP($A140,ORGPREP!$B:$B,ORGPREP!$N:$N))</f>
        <v/>
      </c>
      <c r="R140" s="85" t="str">
        <f>IF(ISNA(_xlfn.XLOOKUP($A140,MSSEMI!$B:$B,MSSEMI!$N:$N)),"",  _xlfn.XLOOKUP($A140,MSSEMI!$B:$B,MSSEMI!$N:$N))</f>
        <v/>
      </c>
      <c r="S140" s="85" t="str">
        <f>IF(ISNA(_xlfn.XLOOKUP($A140,MSVOA!$B:$B,MSVOA!$N:$N)),"",  _xlfn.XLOOKUP($A140,MSVOA!$B:$B,MSVOA!$N:$N))</f>
        <v/>
      </c>
      <c r="T140" s="85" t="str">
        <f>IF(ISNA(_xlfn.XLOOKUP($A140,METALS!$B:$B,METALS!$N:$N)),"",  _xlfn.XLOOKUP($A140,METALS!$B:$B,METALS!$N:$N))</f>
        <v/>
      </c>
      <c r="U140" s="85" t="str">
        <f>IF(ISNA(_xlfn.XLOOKUP($A140,GENCHEM!$B:$B,GENCHEM!$N:$N)),"",  _xlfn.XLOOKUP($A140,GENCHEM!$B:$B,GENCHEM!$N:$N))</f>
        <v/>
      </c>
      <c r="V140" s="85" t="str">
        <f>IF(ISNA(_xlfn.XLOOKUP($A140,HG!$B:$B,HG!$N:$N)),"",  _xlfn.XLOOKUP($A140,HG!$B:$B,HG!$N:$N))</f>
        <v/>
      </c>
    </row>
    <row r="141" spans="1:22" ht="24" customHeight="1">
      <c r="A141" s="77" t="s">
        <v>140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O141" s="75"/>
      <c r="P141" s="75"/>
      <c r="Q141" s="75"/>
      <c r="R141" s="75"/>
      <c r="S141" s="75"/>
      <c r="T141" s="75"/>
      <c r="U141" s="75"/>
      <c r="V141" s="75"/>
    </row>
    <row r="142" spans="1:22" ht="24" customHeight="1">
      <c r="A142" s="129" t="s">
        <v>214</v>
      </c>
      <c r="B142" s="84" t="s">
        <v>104</v>
      </c>
      <c r="C142" s="84" t="s">
        <v>215</v>
      </c>
      <c r="D142" s="84" t="s">
        <v>56</v>
      </c>
      <c r="E142" s="130">
        <v>45812</v>
      </c>
      <c r="F142" s="130">
        <v>45824</v>
      </c>
      <c r="G142" s="130">
        <v>45824</v>
      </c>
      <c r="H142" s="84">
        <v>10</v>
      </c>
      <c r="I142" s="84">
        <v>1</v>
      </c>
      <c r="J142" s="84">
        <v>3</v>
      </c>
      <c r="K142" s="84" t="s">
        <v>57</v>
      </c>
      <c r="L142" s="84" t="s">
        <v>80</v>
      </c>
      <c r="M142" s="84" t="s">
        <v>81</v>
      </c>
      <c r="N142" s="84">
        <v>0</v>
      </c>
      <c r="O142" s="85" t="str">
        <f>IF(ISNA(_xlfn.XLOOKUP($A142,GCVOA!$B:$B,GCVOA!$N:$N)),"",  _xlfn.XLOOKUP($A142,GCVOA!$B:$B,GCVOA!$N:$N))</f>
        <v/>
      </c>
      <c r="P142" s="85" t="str">
        <f>IF(ISNA(_xlfn.XLOOKUP($A142,GCSEMI!$B:$B,GCSEMI!$N:$N)),"",  _xlfn.XLOOKUP($A142,GCSEMI!$B:$B,GCSEMI!$N:$N))</f>
        <v/>
      </c>
      <c r="Q142" s="85" t="str">
        <f>IF(ISNA(_xlfn.XLOOKUP($A142,ORGPREP!$B:$B,ORGPREP!$N:$N)),"",  _xlfn.XLOOKUP($A142,ORGPREP!$B:$B,ORGPREP!$N:$N))</f>
        <v/>
      </c>
      <c r="R142" s="85" t="str">
        <f>IF(ISNA(_xlfn.XLOOKUP($A142,MSSEMI!$B:$B,MSSEMI!$N:$N)),"",  _xlfn.XLOOKUP($A142,MSSEMI!$B:$B,MSSEMI!$N:$N))</f>
        <v/>
      </c>
      <c r="S142" s="85" t="str">
        <f>IF(ISNA(_xlfn.XLOOKUP($A142,MSVOA!$B:$B,MSVOA!$N:$N)),"",  _xlfn.XLOOKUP($A142,MSVOA!$B:$B,MSVOA!$N:$N))</f>
        <v/>
      </c>
      <c r="T142" s="85" t="str">
        <f>IF(ISNA(_xlfn.XLOOKUP($A142,METALS!$B:$B,METALS!$N:$N)),"",  _xlfn.XLOOKUP($A142,METALS!$B:$B,METALS!$N:$N))</f>
        <v/>
      </c>
      <c r="U142" s="85" t="str">
        <f>IF(ISNA(_xlfn.XLOOKUP($A142,GENCHEM!$B:$B,GENCHEM!$N:$N)),"",  _xlfn.XLOOKUP($A142,GENCHEM!$B:$B,GENCHEM!$N:$N))</f>
        <v/>
      </c>
      <c r="V142" s="85" t="str">
        <f>IF(ISNA(_xlfn.XLOOKUP($A142,HG!$B:$B,HG!$N:$N)),"",  _xlfn.XLOOKUP($A142,HG!$B:$B,HG!$N:$N))</f>
        <v/>
      </c>
    </row>
    <row r="143" spans="1:22" ht="24" customHeight="1">
      <c r="A143" s="77" t="s">
        <v>216</v>
      </c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O143" s="75"/>
      <c r="P143" s="75"/>
      <c r="Q143" s="75"/>
      <c r="R143" s="75"/>
      <c r="S143" s="75"/>
      <c r="T143" s="75"/>
      <c r="U143" s="75"/>
      <c r="V143" s="75"/>
    </row>
    <row r="144" spans="1:22" ht="24" customHeight="1">
      <c r="A144" s="129" t="s">
        <v>217</v>
      </c>
      <c r="B144" s="84" t="s">
        <v>68</v>
      </c>
      <c r="C144" s="84" t="s">
        <v>84</v>
      </c>
      <c r="D144" s="84" t="s">
        <v>56</v>
      </c>
      <c r="E144" s="130">
        <v>45812</v>
      </c>
      <c r="F144" s="130">
        <v>45824</v>
      </c>
      <c r="G144" s="130">
        <v>45824</v>
      </c>
      <c r="H144" s="84">
        <v>10</v>
      </c>
      <c r="I144" s="84">
        <v>1</v>
      </c>
      <c r="J144" s="84">
        <v>3</v>
      </c>
      <c r="K144" s="84" t="s">
        <v>57</v>
      </c>
      <c r="L144" s="84" t="s">
        <v>80</v>
      </c>
      <c r="M144" s="84" t="s">
        <v>81</v>
      </c>
      <c r="N144" s="84">
        <v>0</v>
      </c>
      <c r="O144" s="85" t="str">
        <f>IF(ISNA(_xlfn.XLOOKUP($A144,GCVOA!$B:$B,GCVOA!$N:$N)),"",  _xlfn.XLOOKUP($A144,GCVOA!$B:$B,GCVOA!$N:$N))</f>
        <v/>
      </c>
      <c r="P144" s="85" t="str">
        <f>IF(ISNA(_xlfn.XLOOKUP($A144,GCSEMI!$B:$B,GCSEMI!$N:$N)),"",  _xlfn.XLOOKUP($A144,GCSEMI!$B:$B,GCSEMI!$N:$N))</f>
        <v/>
      </c>
      <c r="Q144" s="85" t="str">
        <f>IF(ISNA(_xlfn.XLOOKUP($A144,ORGPREP!$B:$B,ORGPREP!$N:$N)),"",  _xlfn.XLOOKUP($A144,ORGPREP!$B:$B,ORGPREP!$N:$N))</f>
        <v/>
      </c>
      <c r="R144" s="85" t="str">
        <f>IF(ISNA(_xlfn.XLOOKUP($A144,MSSEMI!$B:$B,MSSEMI!$N:$N)),"",  _xlfn.XLOOKUP($A144,MSSEMI!$B:$B,MSSEMI!$N:$N))</f>
        <v/>
      </c>
      <c r="S144" s="85" t="str">
        <f>IF(ISNA(_xlfn.XLOOKUP($A144,MSVOA!$B:$B,MSVOA!$N:$N)),"",  _xlfn.XLOOKUP($A144,MSVOA!$B:$B,MSVOA!$N:$N))</f>
        <v/>
      </c>
      <c r="T144" s="85" t="str">
        <f>IF(ISNA(_xlfn.XLOOKUP($A144,METALS!$B:$B,METALS!$N:$N)),"",  _xlfn.XLOOKUP($A144,METALS!$B:$B,METALS!$N:$N))</f>
        <v/>
      </c>
      <c r="U144" s="85" t="str">
        <f>IF(ISNA(_xlfn.XLOOKUP($A144,GENCHEM!$B:$B,GENCHEM!$N:$N)),"",  _xlfn.XLOOKUP($A144,GENCHEM!$B:$B,GENCHEM!$N:$N))</f>
        <v/>
      </c>
      <c r="V144" s="85" t="str">
        <f>IF(ISNA(_xlfn.XLOOKUP($A144,HG!$B:$B,HG!$N:$N)),"",  _xlfn.XLOOKUP($A144,HG!$B:$B,HG!$N:$N))</f>
        <v/>
      </c>
    </row>
    <row r="145" spans="1:22" ht="24" customHeight="1">
      <c r="A145" s="77" t="s">
        <v>216</v>
      </c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O145" s="75"/>
      <c r="P145" s="75"/>
      <c r="Q145" s="75"/>
      <c r="R145" s="75"/>
      <c r="S145" s="75"/>
      <c r="T145" s="75"/>
      <c r="U145" s="75"/>
      <c r="V145" s="75"/>
    </row>
    <row r="146" spans="1:22" ht="24" customHeight="1">
      <c r="A146" s="103" t="s">
        <v>218</v>
      </c>
      <c r="B146" s="79" t="s">
        <v>219</v>
      </c>
      <c r="C146" s="79" t="s">
        <v>220</v>
      </c>
      <c r="D146" s="79" t="s">
        <v>79</v>
      </c>
      <c r="E146" s="104">
        <v>45812</v>
      </c>
      <c r="F146" s="104">
        <v>45824</v>
      </c>
      <c r="G146" s="104">
        <v>45824</v>
      </c>
      <c r="H146" s="79">
        <v>10</v>
      </c>
      <c r="I146" s="79">
        <v>1</v>
      </c>
      <c r="J146" s="79">
        <v>3</v>
      </c>
      <c r="K146" s="79" t="s">
        <v>26</v>
      </c>
      <c r="L146" s="79" t="s">
        <v>27</v>
      </c>
      <c r="M146" s="79" t="s">
        <v>81</v>
      </c>
      <c r="N146" s="79">
        <v>0</v>
      </c>
      <c r="O146" s="71" t="str">
        <f>IF(ISNA(_xlfn.XLOOKUP($A146,GCVOA!$B:$B,GCVOA!$N:$N)),"",  _xlfn.XLOOKUP($A146,GCVOA!$B:$B,GCVOA!$N:$N))</f>
        <v/>
      </c>
      <c r="P146" s="71" t="str">
        <f>IF(ISNA(_xlfn.XLOOKUP($A146,GCSEMI!$B:$B,GCSEMI!$N:$N)),"",  _xlfn.XLOOKUP($A146,GCSEMI!$B:$B,GCSEMI!$N:$N))</f>
        <v/>
      </c>
      <c r="Q146" s="71" t="str">
        <f>IF(ISNA(_xlfn.XLOOKUP($A146,ORGPREP!$B:$B,ORGPREP!$N:$N)),"",  _xlfn.XLOOKUP($A146,ORGPREP!$B:$B,ORGPREP!$N:$N))</f>
        <v/>
      </c>
      <c r="R146" s="71" t="str">
        <f>IF(ISNA(_xlfn.XLOOKUP($A146,MSSEMI!$B:$B,MSSEMI!$N:$N)),"",  _xlfn.XLOOKUP($A146,MSSEMI!$B:$B,MSSEMI!$N:$N))</f>
        <v/>
      </c>
      <c r="S146" s="71" t="str">
        <f>IF(ISNA(_xlfn.XLOOKUP($A146,MSVOA!$B:$B,MSVOA!$N:$N)),"",  _xlfn.XLOOKUP($A146,MSVOA!$B:$B,MSVOA!$N:$N))</f>
        <v/>
      </c>
      <c r="T146" s="71" t="str">
        <f>IF(ISNA(_xlfn.XLOOKUP($A146,METALS!$B:$B,METALS!$N:$N)),"",  _xlfn.XLOOKUP($A146,METALS!$B:$B,METALS!$N:$N))</f>
        <v/>
      </c>
      <c r="U146" s="158">
        <f>IF(ISNA(_xlfn.XLOOKUP($A146,GENCHEM!$B:$B,GENCHEM!$N:$N)),"",  _xlfn.XLOOKUP($A146,GENCHEM!$B:$B,GENCHEM!$N:$N))</f>
        <v>45827</v>
      </c>
      <c r="V146" s="71" t="str">
        <f>IF(ISNA(_xlfn.XLOOKUP($A146,HG!$B:$B,HG!$N:$N)),"",  _xlfn.XLOOKUP($A146,HG!$B:$B,HG!$N:$N))</f>
        <v/>
      </c>
    </row>
    <row r="147" spans="1:22" ht="24" customHeight="1">
      <c r="A147" s="77" t="s">
        <v>221</v>
      </c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O147" s="75"/>
      <c r="P147" s="75"/>
      <c r="Q147" s="75"/>
      <c r="R147" s="75"/>
      <c r="S147" s="75"/>
      <c r="T147" s="75"/>
      <c r="U147" s="75"/>
      <c r="V147" s="75"/>
    </row>
    <row r="148" spans="1:22" ht="24" customHeight="1">
      <c r="A148" s="103" t="s">
        <v>222</v>
      </c>
      <c r="B148" s="79" t="s">
        <v>157</v>
      </c>
      <c r="C148" s="79" t="s">
        <v>223</v>
      </c>
      <c r="D148" s="79" t="s">
        <v>79</v>
      </c>
      <c r="E148" s="104">
        <v>45812</v>
      </c>
      <c r="F148" s="104">
        <v>45824</v>
      </c>
      <c r="G148" s="104">
        <v>45824</v>
      </c>
      <c r="H148" s="79">
        <v>10</v>
      </c>
      <c r="I148" s="79">
        <v>15</v>
      </c>
      <c r="J148" s="79">
        <v>3</v>
      </c>
      <c r="K148" s="79" t="s">
        <v>128</v>
      </c>
      <c r="L148" s="79" t="s">
        <v>133</v>
      </c>
      <c r="M148" s="79" t="s">
        <v>89</v>
      </c>
      <c r="N148" s="79">
        <v>0</v>
      </c>
      <c r="O148" s="71" t="str">
        <f>IF(ISNA(_xlfn.XLOOKUP($A148,GCVOA!$B:$B,GCVOA!$N:$N)),"",  _xlfn.XLOOKUP($A148,GCVOA!$B:$B,GCVOA!$N:$N))</f>
        <v/>
      </c>
      <c r="P148" s="71" t="str">
        <f>IF(ISNA(_xlfn.XLOOKUP($A148,GCSEMI!$B:$B,GCSEMI!$N:$N)),"",  _xlfn.XLOOKUP($A148,GCSEMI!$B:$B,GCSEMI!$N:$N))</f>
        <v>done</v>
      </c>
      <c r="Q148" s="71" t="str">
        <f>IF(ISNA(_xlfn.XLOOKUP($A148,ORGPREP!$B:$B,ORGPREP!$N:$N)),"",  _xlfn.XLOOKUP($A148,ORGPREP!$B:$B,ORGPREP!$N:$N))</f>
        <v/>
      </c>
      <c r="R148" s="71" t="str">
        <f>IF(ISNA(_xlfn.XLOOKUP($A148,MSSEMI!$B:$B,MSSEMI!$N:$N)),"",  _xlfn.XLOOKUP($A148,MSSEMI!$B:$B,MSSEMI!$N:$N))</f>
        <v>report with matrix interference or dilute further?</v>
      </c>
      <c r="S148" s="71" t="str">
        <f>IF(ISNA(_xlfn.XLOOKUP($A148,MSVOA!$B:$B,MSVOA!$N:$N)),"",  _xlfn.XLOOKUP($A148,MSVOA!$B:$B,MSVOA!$N:$N))</f>
        <v/>
      </c>
      <c r="T148" s="71" t="str">
        <f>IF(ISNA(_xlfn.XLOOKUP($A148,METALS!$B:$B,METALS!$N:$N)),"",  _xlfn.XLOOKUP($A148,METALS!$B:$B,METALS!$N:$N))</f>
        <v/>
      </c>
      <c r="U148" s="71" t="str">
        <f>IF(ISNA(_xlfn.XLOOKUP($A148,GENCHEM!$B:$B,GENCHEM!$N:$N)),"",  _xlfn.XLOOKUP($A148,GENCHEM!$B:$B,GENCHEM!$N:$N))</f>
        <v/>
      </c>
      <c r="V148" s="71" t="str">
        <f>IF(ISNA(_xlfn.XLOOKUP($A148,HG!$B:$B,HG!$N:$N)),"",  _xlfn.XLOOKUP($A148,HG!$B:$B,HG!$N:$N))</f>
        <v/>
      </c>
    </row>
    <row r="149" spans="1:22" ht="24" customHeight="1">
      <c r="A149" s="77" t="s">
        <v>224</v>
      </c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O149" s="75"/>
      <c r="P149" s="75"/>
      <c r="Q149" s="75"/>
      <c r="R149" s="75"/>
      <c r="S149" s="75"/>
      <c r="T149" s="75"/>
      <c r="U149" s="75"/>
      <c r="V149" s="75"/>
    </row>
    <row r="150" spans="1:22" ht="24" customHeight="1">
      <c r="A150" s="103" t="s">
        <v>225</v>
      </c>
      <c r="B150" s="79" t="s">
        <v>191</v>
      </c>
      <c r="C150" s="79" t="s">
        <v>192</v>
      </c>
      <c r="D150" s="79" t="s">
        <v>56</v>
      </c>
      <c r="E150" s="104">
        <v>45813</v>
      </c>
      <c r="F150" s="104">
        <v>45824</v>
      </c>
      <c r="G150" s="104">
        <v>45824</v>
      </c>
      <c r="H150" s="79">
        <v>10</v>
      </c>
      <c r="I150" s="79">
        <v>7</v>
      </c>
      <c r="J150" s="79">
        <v>3</v>
      </c>
      <c r="K150" s="79" t="s">
        <v>57</v>
      </c>
      <c r="L150" s="79" t="s">
        <v>133</v>
      </c>
      <c r="M150" s="79" t="s">
        <v>134</v>
      </c>
      <c r="N150" s="79">
        <v>0</v>
      </c>
      <c r="O150" s="71" t="str">
        <f>IF(ISNA(_xlfn.XLOOKUP($A150,GCVOA!$B:$B,GCVOA!$N:$N)),"",  _xlfn.XLOOKUP($A150,GCVOA!$B:$B,GCVOA!$N:$N))</f>
        <v/>
      </c>
      <c r="P150" s="71" t="str">
        <f>IF(ISNA(_xlfn.XLOOKUP($A150,GCSEMI!$B:$B,GCSEMI!$N:$N)),"",  _xlfn.XLOOKUP($A150,GCSEMI!$B:$B,GCSEMI!$N:$N))</f>
        <v/>
      </c>
      <c r="Q150" s="71" t="str">
        <f>IF(ISNA(_xlfn.XLOOKUP($A150,ORGPREP!$B:$B,ORGPREP!$N:$N)),"",  _xlfn.XLOOKUP($A150,ORGPREP!$B:$B,ORGPREP!$N:$N))</f>
        <v/>
      </c>
      <c r="R150" s="71" t="str">
        <f>IF(ISNA(_xlfn.XLOOKUP($A150,MSSEMI!$B:$B,MSSEMI!$N:$N)),"",  _xlfn.XLOOKUP($A150,MSSEMI!$B:$B,MSSEMI!$N:$N))</f>
        <v>done</v>
      </c>
      <c r="S150" s="71" t="str">
        <f>IF(ISNA(_xlfn.XLOOKUP($A150,MSVOA!$B:$B,MSVOA!$N:$N)),"",  _xlfn.XLOOKUP($A150,MSVOA!$B:$B,MSVOA!$N:$N))</f>
        <v/>
      </c>
      <c r="T150" s="71" t="str">
        <f>IF(ISNA(_xlfn.XLOOKUP($A150,METALS!$B:$B,METALS!$N:$N)),"",  _xlfn.XLOOKUP($A150,METALS!$B:$B,METALS!$N:$N))</f>
        <v/>
      </c>
      <c r="U150" s="71" t="str">
        <f>IF(ISNA(_xlfn.XLOOKUP($A150,GENCHEM!$B:$B,GENCHEM!$N:$N)),"",  _xlfn.XLOOKUP($A150,GENCHEM!$B:$B,GENCHEM!$N:$N))</f>
        <v/>
      </c>
      <c r="V150" s="71" t="str">
        <f>IF(ISNA(_xlfn.XLOOKUP($A150,HG!$B:$B,HG!$N:$N)),"",  _xlfn.XLOOKUP($A150,HG!$B:$B,HG!$N:$N))</f>
        <v/>
      </c>
    </row>
    <row r="151" spans="1:22" ht="24" customHeight="1">
      <c r="A151" s="77" t="s">
        <v>226</v>
      </c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O151" s="75"/>
      <c r="P151" s="75"/>
      <c r="Q151" s="75"/>
      <c r="R151" s="75"/>
      <c r="S151" s="75"/>
      <c r="T151" s="75"/>
      <c r="U151" s="75"/>
      <c r="V151" s="75"/>
    </row>
    <row r="152" spans="1:22" ht="24" customHeight="1">
      <c r="A152" s="103" t="s">
        <v>227</v>
      </c>
      <c r="B152" s="79" t="s">
        <v>228</v>
      </c>
      <c r="C152" s="79" t="s">
        <v>229</v>
      </c>
      <c r="D152" s="79" t="s">
        <v>230</v>
      </c>
      <c r="E152" s="104">
        <v>45813</v>
      </c>
      <c r="F152" s="104">
        <v>45824</v>
      </c>
      <c r="G152" s="104">
        <v>45824</v>
      </c>
      <c r="H152" s="79">
        <v>10</v>
      </c>
      <c r="I152" s="79">
        <v>1</v>
      </c>
      <c r="J152" s="79">
        <v>3</v>
      </c>
      <c r="K152" s="79" t="s">
        <v>110</v>
      </c>
      <c r="L152" s="79" t="s">
        <v>27</v>
      </c>
      <c r="M152" s="79" t="s">
        <v>134</v>
      </c>
      <c r="N152" s="79">
        <v>0</v>
      </c>
      <c r="O152" s="71" t="str">
        <f>IF(ISNA(_xlfn.XLOOKUP($A152,GCVOA!$B:$B,GCVOA!$N:$N)),"",  _xlfn.XLOOKUP($A152,GCVOA!$B:$B,GCVOA!$N:$N))</f>
        <v/>
      </c>
      <c r="P152" s="71" t="str">
        <f>IF(ISNA(_xlfn.XLOOKUP($A152,GCSEMI!$B:$B,GCSEMI!$N:$N)),"",  _xlfn.XLOOKUP($A152,GCSEMI!$B:$B,GCSEMI!$N:$N))</f>
        <v/>
      </c>
      <c r="Q152" s="71" t="str">
        <f>IF(ISNA(_xlfn.XLOOKUP($A152,ORGPREP!$B:$B,ORGPREP!$N:$N)),"",  _xlfn.XLOOKUP($A152,ORGPREP!$B:$B,ORGPREP!$N:$N))</f>
        <v/>
      </c>
      <c r="R152" s="71" t="str">
        <f>IF(ISNA(_xlfn.XLOOKUP($A152,MSSEMI!$B:$B,MSSEMI!$N:$N)),"",  _xlfn.XLOOKUP($A152,MSSEMI!$B:$B,MSSEMI!$N:$N))</f>
        <v>needs TIC search</v>
      </c>
      <c r="S152" s="71" t="str">
        <f>IF(ISNA(_xlfn.XLOOKUP($A152,MSVOA!$B:$B,MSVOA!$N:$N)),"",  _xlfn.XLOOKUP($A152,MSVOA!$B:$B,MSVOA!$N:$N))</f>
        <v/>
      </c>
      <c r="T152" s="71" t="str">
        <f>IF(ISNA(_xlfn.XLOOKUP($A152,METALS!$B:$B,METALS!$N:$N)),"",  _xlfn.XLOOKUP($A152,METALS!$B:$B,METALS!$N:$N))</f>
        <v/>
      </c>
      <c r="U152" s="71" t="str">
        <f>IF(ISNA(_xlfn.XLOOKUP($A152,GENCHEM!$B:$B,GENCHEM!$N:$N)),"",  _xlfn.XLOOKUP($A152,GENCHEM!$B:$B,GENCHEM!$N:$N))</f>
        <v/>
      </c>
      <c r="V152" s="71" t="str">
        <f>IF(ISNA(_xlfn.XLOOKUP($A152,HG!$B:$B,HG!$N:$N)),"",  _xlfn.XLOOKUP($A152,HG!$B:$B,HG!$N:$N))</f>
        <v/>
      </c>
    </row>
    <row r="153" spans="1:22" ht="24" customHeight="1">
      <c r="A153" s="77" t="s">
        <v>231</v>
      </c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O153" s="75"/>
      <c r="P153" s="75"/>
      <c r="Q153" s="75"/>
      <c r="R153" s="75"/>
      <c r="S153" s="75"/>
      <c r="T153" s="75"/>
      <c r="U153" s="75"/>
      <c r="V153" s="75"/>
    </row>
    <row r="154" spans="1:22" ht="24" customHeight="1">
      <c r="A154" s="103" t="s">
        <v>232</v>
      </c>
      <c r="B154" s="79" t="s">
        <v>233</v>
      </c>
      <c r="C154" s="79" t="s">
        <v>234</v>
      </c>
      <c r="D154" s="79" t="s">
        <v>56</v>
      </c>
      <c r="E154" s="104">
        <v>45814</v>
      </c>
      <c r="F154" s="104">
        <v>45824</v>
      </c>
      <c r="G154" s="104">
        <v>45824</v>
      </c>
      <c r="H154" s="79">
        <v>10</v>
      </c>
      <c r="I154" s="79">
        <v>11</v>
      </c>
      <c r="J154" s="79">
        <v>3</v>
      </c>
      <c r="K154" s="79" t="s">
        <v>57</v>
      </c>
      <c r="L154" s="79" t="s">
        <v>133</v>
      </c>
      <c r="M154" s="79" t="s">
        <v>89</v>
      </c>
      <c r="N154" s="79">
        <v>0</v>
      </c>
      <c r="O154" s="71" t="str">
        <f>IF(ISNA(_xlfn.XLOOKUP($A154,GCVOA!$B:$B,GCVOA!$N:$N)),"",  _xlfn.XLOOKUP($A154,GCVOA!$B:$B,GCVOA!$N:$N))</f>
        <v/>
      </c>
      <c r="P154" s="71" t="str">
        <f>IF(ISNA(_xlfn.XLOOKUP($A154,GCSEMI!$B:$B,GCSEMI!$N:$N)),"",  _xlfn.XLOOKUP($A154,GCSEMI!$B:$B,GCSEMI!$N:$N))</f>
        <v>done</v>
      </c>
      <c r="Q154" s="71" t="str">
        <f>IF(ISNA(_xlfn.XLOOKUP($A154,ORGPREP!$B:$B,ORGPREP!$N:$N)),"",  _xlfn.XLOOKUP($A154,ORGPREP!$B:$B,ORGPREP!$N:$N))</f>
        <v/>
      </c>
      <c r="R154" s="71" t="str">
        <f>IF(ISNA(_xlfn.XLOOKUP($A154,MSSEMI!$B:$B,MSSEMI!$N:$N)),"",  _xlfn.XLOOKUP($A154,MSSEMI!$B:$B,MSSEMI!$N:$N))</f>
        <v/>
      </c>
      <c r="S154" s="71" t="str">
        <f>IF(ISNA(_xlfn.XLOOKUP($A154,MSVOA!$B:$B,MSVOA!$N:$N)),"",  _xlfn.XLOOKUP($A154,MSVOA!$B:$B,MSVOA!$N:$N))</f>
        <v/>
      </c>
      <c r="T154" s="71" t="str">
        <f>IF(ISNA(_xlfn.XLOOKUP($A154,METALS!$B:$B,METALS!$N:$N)),"",  _xlfn.XLOOKUP($A154,METALS!$B:$B,METALS!$N:$N))</f>
        <v/>
      </c>
      <c r="U154" s="71" t="str">
        <f>IF(ISNA(_xlfn.XLOOKUP($A154,GENCHEM!$B:$B,GENCHEM!$N:$N)),"",  _xlfn.XLOOKUP($A154,GENCHEM!$B:$B,GENCHEM!$N:$N))</f>
        <v/>
      </c>
      <c r="V154" s="71" t="str">
        <f>IF(ISNA(_xlfn.XLOOKUP($A154,HG!$B:$B,HG!$N:$N)),"",  _xlfn.XLOOKUP($A154,HG!$B:$B,HG!$N:$N))</f>
        <v/>
      </c>
    </row>
    <row r="155" spans="1:22" ht="24" customHeight="1">
      <c r="A155" s="77" t="s">
        <v>235</v>
      </c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O155" s="75"/>
      <c r="P155" s="75"/>
      <c r="Q155" s="75"/>
      <c r="R155" s="75"/>
      <c r="S155" s="75"/>
      <c r="T155" s="75"/>
      <c r="U155" s="75"/>
      <c r="V155" s="75"/>
    </row>
    <row r="156" spans="1:22" ht="24" customHeight="1">
      <c r="A156" s="103" t="s">
        <v>236</v>
      </c>
      <c r="B156" s="79" t="s">
        <v>233</v>
      </c>
      <c r="C156" s="79" t="s">
        <v>237</v>
      </c>
      <c r="D156" s="79" t="s">
        <v>56</v>
      </c>
      <c r="E156" s="104">
        <v>45814</v>
      </c>
      <c r="F156" s="104">
        <v>45824</v>
      </c>
      <c r="G156" s="104">
        <v>45824</v>
      </c>
      <c r="H156" s="79">
        <v>10</v>
      </c>
      <c r="I156" s="79">
        <v>21</v>
      </c>
      <c r="J156" s="79">
        <v>3</v>
      </c>
      <c r="K156" s="79" t="s">
        <v>57</v>
      </c>
      <c r="L156" s="79" t="s">
        <v>133</v>
      </c>
      <c r="M156" s="79" t="s">
        <v>89</v>
      </c>
      <c r="N156" s="79">
        <v>0</v>
      </c>
      <c r="O156" s="71" t="str">
        <f>IF(ISNA(_xlfn.XLOOKUP($A156,GCVOA!$B:$B,GCVOA!$N:$N)),"",  _xlfn.XLOOKUP($A156,GCVOA!$B:$B,GCVOA!$N:$N))</f>
        <v/>
      </c>
      <c r="P156" s="71" t="str">
        <f>IF(ISNA(_xlfn.XLOOKUP($A156,GCSEMI!$B:$B,GCSEMI!$N:$N)),"",  _xlfn.XLOOKUP($A156,GCSEMI!$B:$B,GCSEMI!$N:$N))</f>
        <v>done</v>
      </c>
      <c r="Q156" s="71" t="str">
        <f>IF(ISNA(_xlfn.XLOOKUP($A156,ORGPREP!$B:$B,ORGPREP!$N:$N)),"",  _xlfn.XLOOKUP($A156,ORGPREP!$B:$B,ORGPREP!$N:$N))</f>
        <v/>
      </c>
      <c r="R156" s="71" t="str">
        <f>IF(ISNA(_xlfn.XLOOKUP($A156,MSSEMI!$B:$B,MSSEMI!$N:$N)),"",  _xlfn.XLOOKUP($A156,MSSEMI!$B:$B,MSSEMI!$N:$N))</f>
        <v>pending review</v>
      </c>
      <c r="S156" s="71" t="str">
        <f>IF(ISNA(_xlfn.XLOOKUP($A156,MSVOA!$B:$B,MSVOA!$N:$N)),"",  _xlfn.XLOOKUP($A156,MSVOA!$B:$B,MSVOA!$N:$N))</f>
        <v/>
      </c>
      <c r="T156" s="71" t="str">
        <f>IF(ISNA(_xlfn.XLOOKUP($A156,METALS!$B:$B,METALS!$N:$N)),"",  _xlfn.XLOOKUP($A156,METALS!$B:$B,METALS!$N:$N))</f>
        <v/>
      </c>
      <c r="U156" s="71" t="str">
        <f>IF(ISNA(_xlfn.XLOOKUP($A156,GENCHEM!$B:$B,GENCHEM!$N:$N)),"",  _xlfn.XLOOKUP($A156,GENCHEM!$B:$B,GENCHEM!$N:$N))</f>
        <v/>
      </c>
      <c r="V156" s="71" t="str">
        <f>IF(ISNA(_xlfn.XLOOKUP($A156,HG!$B:$B,HG!$N:$N)),"",  _xlfn.XLOOKUP($A156,HG!$B:$B,HG!$N:$N))</f>
        <v/>
      </c>
    </row>
    <row r="157" spans="1:22" ht="24" customHeight="1">
      <c r="A157" s="77" t="s">
        <v>238</v>
      </c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O157" s="75"/>
      <c r="P157" s="75"/>
      <c r="Q157" s="75"/>
      <c r="R157" s="75"/>
      <c r="S157" s="75"/>
      <c r="T157" s="75"/>
      <c r="U157" s="75"/>
      <c r="V157" s="75"/>
    </row>
    <row r="158" spans="1:22" ht="24" customHeight="1">
      <c r="A158" s="129" t="s">
        <v>239</v>
      </c>
      <c r="B158" s="84" t="s">
        <v>240</v>
      </c>
      <c r="C158" s="84" t="s">
        <v>241</v>
      </c>
      <c r="D158" s="84" t="s">
        <v>56</v>
      </c>
      <c r="E158" s="130">
        <v>45814</v>
      </c>
      <c r="F158" s="130">
        <v>45824</v>
      </c>
      <c r="G158" s="130">
        <v>45824</v>
      </c>
      <c r="H158" s="84">
        <v>10</v>
      </c>
      <c r="I158" s="84">
        <v>1</v>
      </c>
      <c r="J158" s="84">
        <v>3</v>
      </c>
      <c r="K158" s="84" t="s">
        <v>57</v>
      </c>
      <c r="L158" s="84" t="s">
        <v>80</v>
      </c>
      <c r="M158" s="84" t="s">
        <v>81</v>
      </c>
      <c r="N158" s="84">
        <v>0</v>
      </c>
      <c r="O158" s="85" t="str">
        <f>IF(ISNA(_xlfn.XLOOKUP($A158,GCVOA!$B:$B,GCVOA!$N:$N)),"",  _xlfn.XLOOKUP($A158,GCVOA!$B:$B,GCVOA!$N:$N))</f>
        <v/>
      </c>
      <c r="P158" s="85" t="str">
        <f>IF(ISNA(_xlfn.XLOOKUP($A158,GCSEMI!$B:$B,GCSEMI!$N:$N)),"",  _xlfn.XLOOKUP($A158,GCSEMI!$B:$B,GCSEMI!$N:$N))</f>
        <v/>
      </c>
      <c r="Q158" s="85" t="str">
        <f>IF(ISNA(_xlfn.XLOOKUP($A158,ORGPREP!$B:$B,ORGPREP!$N:$N)),"",  _xlfn.XLOOKUP($A158,ORGPREP!$B:$B,ORGPREP!$N:$N))</f>
        <v/>
      </c>
      <c r="R158" s="85" t="str">
        <f>IF(ISNA(_xlfn.XLOOKUP($A158,MSSEMI!$B:$B,MSSEMI!$N:$N)),"",  _xlfn.XLOOKUP($A158,MSSEMI!$B:$B,MSSEMI!$N:$N))</f>
        <v/>
      </c>
      <c r="S158" s="85" t="str">
        <f>IF(ISNA(_xlfn.XLOOKUP($A158,MSVOA!$B:$B,MSVOA!$N:$N)),"",  _xlfn.XLOOKUP($A158,MSVOA!$B:$B,MSVOA!$N:$N))</f>
        <v/>
      </c>
      <c r="T158" s="85" t="str">
        <f>IF(ISNA(_xlfn.XLOOKUP($A158,METALS!$B:$B,METALS!$N:$N)),"",  _xlfn.XLOOKUP($A158,METALS!$B:$B,METALS!$N:$N))</f>
        <v/>
      </c>
      <c r="U158" s="85" t="str">
        <f>IF(ISNA(_xlfn.XLOOKUP($A158,GENCHEM!$B:$B,GENCHEM!$N:$N)),"",  _xlfn.XLOOKUP($A158,GENCHEM!$B:$B,GENCHEM!$N:$N))</f>
        <v/>
      </c>
      <c r="V158" s="85" t="str">
        <f>IF(ISNA(_xlfn.XLOOKUP($A158,HG!$B:$B,HG!$N:$N)),"",  _xlfn.XLOOKUP($A158,HG!$B:$B,HG!$N:$N))</f>
        <v/>
      </c>
    </row>
    <row r="159" spans="1:22" ht="24" customHeight="1">
      <c r="A159" s="77" t="s">
        <v>242</v>
      </c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O159" s="75"/>
      <c r="P159" s="75"/>
      <c r="Q159" s="75"/>
      <c r="R159" s="75"/>
      <c r="S159" s="75"/>
      <c r="T159" s="75"/>
      <c r="U159" s="75"/>
      <c r="V159" s="75"/>
    </row>
    <row r="160" spans="1:22" ht="24" customHeight="1">
      <c r="A160" s="129" t="s">
        <v>243</v>
      </c>
      <c r="B160" s="84" t="s">
        <v>104</v>
      </c>
      <c r="C160" s="84" t="s">
        <v>105</v>
      </c>
      <c r="D160" s="84" t="s">
        <v>56</v>
      </c>
      <c r="E160" s="130">
        <v>45814</v>
      </c>
      <c r="F160" s="130">
        <v>45824</v>
      </c>
      <c r="G160" s="130">
        <v>45824</v>
      </c>
      <c r="H160" s="84">
        <v>10</v>
      </c>
      <c r="I160" s="84">
        <v>1</v>
      </c>
      <c r="J160" s="84">
        <v>3</v>
      </c>
      <c r="K160" s="84" t="s">
        <v>57</v>
      </c>
      <c r="L160" s="84" t="s">
        <v>80</v>
      </c>
      <c r="M160" s="84" t="s">
        <v>28</v>
      </c>
      <c r="N160" s="84">
        <v>0</v>
      </c>
      <c r="O160" s="85" t="str">
        <f>IF(ISNA(_xlfn.XLOOKUP($A160,GCVOA!$B:$B,GCVOA!$N:$N)),"",  _xlfn.XLOOKUP($A160,GCVOA!$B:$B,GCVOA!$N:$N))</f>
        <v/>
      </c>
      <c r="P160" s="85" t="str">
        <f>IF(ISNA(_xlfn.XLOOKUP($A160,GCSEMI!$B:$B,GCSEMI!$N:$N)),"",  _xlfn.XLOOKUP($A160,GCSEMI!$B:$B,GCSEMI!$N:$N))</f>
        <v/>
      </c>
      <c r="Q160" s="85" t="str">
        <f>IF(ISNA(_xlfn.XLOOKUP($A160,ORGPREP!$B:$B,ORGPREP!$N:$N)),"",  _xlfn.XLOOKUP($A160,ORGPREP!$B:$B,ORGPREP!$N:$N))</f>
        <v/>
      </c>
      <c r="R160" s="85" t="str">
        <f>IF(ISNA(_xlfn.XLOOKUP($A160,MSSEMI!$B:$B,MSSEMI!$N:$N)),"",  _xlfn.XLOOKUP($A160,MSSEMI!$B:$B,MSSEMI!$N:$N))</f>
        <v/>
      </c>
      <c r="S160" s="85" t="str">
        <f>IF(ISNA(_xlfn.XLOOKUP($A160,MSVOA!$B:$B,MSVOA!$N:$N)),"",  _xlfn.XLOOKUP($A160,MSVOA!$B:$B,MSVOA!$N:$N))</f>
        <v/>
      </c>
      <c r="T160" s="85" t="str">
        <f>IF(ISNA(_xlfn.XLOOKUP($A160,METALS!$B:$B,METALS!$N:$N)),"",  _xlfn.XLOOKUP($A160,METALS!$B:$B,METALS!$N:$N))</f>
        <v/>
      </c>
      <c r="U160" s="85" t="str">
        <f>IF(ISNA(_xlfn.XLOOKUP($A160,GENCHEM!$B:$B,GENCHEM!$N:$N)),"",  _xlfn.XLOOKUP($A160,GENCHEM!$B:$B,GENCHEM!$N:$N))</f>
        <v/>
      </c>
      <c r="V160" s="85" t="str">
        <f>IF(ISNA(_xlfn.XLOOKUP($A160,HG!$B:$B,HG!$N:$N)),"",  _xlfn.XLOOKUP($A160,HG!$B:$B,HG!$N:$N))</f>
        <v/>
      </c>
    </row>
    <row r="161" spans="1:22" ht="24" customHeight="1">
      <c r="A161" s="77" t="s">
        <v>106</v>
      </c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O161" s="75"/>
      <c r="P161" s="75"/>
      <c r="Q161" s="75"/>
      <c r="R161" s="75"/>
      <c r="S161" s="75"/>
      <c r="T161" s="75"/>
      <c r="U161" s="75"/>
      <c r="V161" s="75"/>
    </row>
    <row r="162" spans="1:22" ht="24" customHeight="1">
      <c r="A162" s="129" t="s">
        <v>244</v>
      </c>
      <c r="B162" s="84" t="s">
        <v>245</v>
      </c>
      <c r="C162" s="84" t="s">
        <v>246</v>
      </c>
      <c r="D162" s="84" t="s">
        <v>79</v>
      </c>
      <c r="E162" s="130">
        <v>45814</v>
      </c>
      <c r="F162" s="130">
        <v>45824</v>
      </c>
      <c r="G162" s="130">
        <v>45824</v>
      </c>
      <c r="H162" s="84">
        <v>10</v>
      </c>
      <c r="I162" s="84">
        <v>12</v>
      </c>
      <c r="J162" s="84">
        <v>3</v>
      </c>
      <c r="K162" s="84" t="s">
        <v>26</v>
      </c>
      <c r="L162" s="84" t="s">
        <v>80</v>
      </c>
      <c r="M162" s="84" t="s">
        <v>134</v>
      </c>
      <c r="N162" s="84">
        <v>0</v>
      </c>
      <c r="O162" s="85" t="str">
        <f>IF(ISNA(_xlfn.XLOOKUP($A162,GCVOA!$B:$B,GCVOA!$N:$N)),"",  _xlfn.XLOOKUP($A162,GCVOA!$B:$B,GCVOA!$N:$N))</f>
        <v/>
      </c>
      <c r="P162" s="85" t="str">
        <f>IF(ISNA(_xlfn.XLOOKUP($A162,GCSEMI!$B:$B,GCSEMI!$N:$N)),"",  _xlfn.XLOOKUP($A162,GCSEMI!$B:$B,GCSEMI!$N:$N))</f>
        <v/>
      </c>
      <c r="Q162" s="85" t="str">
        <f>IF(ISNA(_xlfn.XLOOKUP($A162,ORGPREP!$B:$B,ORGPREP!$N:$N)),"",  _xlfn.XLOOKUP($A162,ORGPREP!$B:$B,ORGPREP!$N:$N))</f>
        <v/>
      </c>
      <c r="R162" s="85" t="str">
        <f>IF(ISNA(_xlfn.XLOOKUP($A162,MSSEMI!$B:$B,MSSEMI!$N:$N)),"",  _xlfn.XLOOKUP($A162,MSSEMI!$B:$B,MSSEMI!$N:$N))</f>
        <v/>
      </c>
      <c r="S162" s="85" t="str">
        <f>IF(ISNA(_xlfn.XLOOKUP($A162,MSVOA!$B:$B,MSVOA!$N:$N)),"",  _xlfn.XLOOKUP($A162,MSVOA!$B:$B,MSVOA!$N:$N))</f>
        <v/>
      </c>
      <c r="T162" s="85" t="str">
        <f>IF(ISNA(_xlfn.XLOOKUP($A162,METALS!$B:$B,METALS!$N:$N)),"",  _xlfn.XLOOKUP($A162,METALS!$B:$B,METALS!$N:$N))</f>
        <v/>
      </c>
      <c r="U162" s="85" t="str">
        <f>IF(ISNA(_xlfn.XLOOKUP($A162,GENCHEM!$B:$B,GENCHEM!$N:$N)),"",  _xlfn.XLOOKUP($A162,GENCHEM!$B:$B,GENCHEM!$N:$N))</f>
        <v/>
      </c>
      <c r="V162" s="85" t="str">
        <f>IF(ISNA(_xlfn.XLOOKUP($A162,HG!$B:$B,HG!$N:$N)),"",  _xlfn.XLOOKUP($A162,HG!$B:$B,HG!$N:$N))</f>
        <v/>
      </c>
    </row>
    <row r="163" spans="1:22" ht="24" customHeight="1">
      <c r="A163" s="77" t="s">
        <v>247</v>
      </c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O163" s="75"/>
      <c r="P163" s="75"/>
      <c r="Q163" s="75"/>
      <c r="R163" s="75"/>
      <c r="S163" s="75"/>
      <c r="T163" s="75"/>
      <c r="U163" s="75"/>
      <c r="V163" s="75"/>
    </row>
    <row r="164" spans="1:22" ht="24" customHeight="1">
      <c r="A164" s="103" t="s">
        <v>248</v>
      </c>
      <c r="B164" s="79" t="s">
        <v>249</v>
      </c>
      <c r="C164" s="79" t="s">
        <v>250</v>
      </c>
      <c r="D164" s="79" t="s">
        <v>79</v>
      </c>
      <c r="E164" s="104">
        <v>45814</v>
      </c>
      <c r="F164" s="104">
        <v>45824</v>
      </c>
      <c r="G164" s="104">
        <v>45824</v>
      </c>
      <c r="H164" s="79">
        <v>10</v>
      </c>
      <c r="I164" s="79">
        <v>1</v>
      </c>
      <c r="J164" s="79">
        <v>3</v>
      </c>
      <c r="K164" s="79" t="s">
        <v>128</v>
      </c>
      <c r="L164" s="79" t="s">
        <v>27</v>
      </c>
      <c r="M164" s="79" t="s">
        <v>70</v>
      </c>
      <c r="N164" s="79">
        <v>0</v>
      </c>
      <c r="O164" s="71" t="str">
        <f>IF(ISNA(_xlfn.XLOOKUP($A164,GCVOA!$B:$B,GCVOA!$N:$N)),"",  _xlfn.XLOOKUP($A164,GCVOA!$B:$B,GCVOA!$N:$N))</f>
        <v/>
      </c>
      <c r="P164" s="71" t="str">
        <f>IF(ISNA(_xlfn.XLOOKUP($A164,GCSEMI!$B:$B,GCSEMI!$N:$N)),"",  _xlfn.XLOOKUP($A164,GCSEMI!$B:$B,GCSEMI!$N:$N))</f>
        <v/>
      </c>
      <c r="Q164" s="71" t="str">
        <f>IF(ISNA(_xlfn.XLOOKUP($A164,ORGPREP!$B:$B,ORGPREP!$N:$N)),"",  _xlfn.XLOOKUP($A164,ORGPREP!$B:$B,ORGPREP!$N:$N))</f>
        <v/>
      </c>
      <c r="R164" s="71" t="str">
        <f>IF(ISNA(_xlfn.XLOOKUP($A164,MSSEMI!$B:$B,MSSEMI!$N:$N)),"",  _xlfn.XLOOKUP($A164,MSSEMI!$B:$B,MSSEMI!$N:$N))</f>
        <v/>
      </c>
      <c r="S164" s="71" t="str">
        <f>IF(ISNA(_xlfn.XLOOKUP($A164,MSVOA!$B:$B,MSVOA!$N:$N)),"",  _xlfn.XLOOKUP($A164,MSVOA!$B:$B,MSVOA!$N:$N))</f>
        <v/>
      </c>
      <c r="T164" s="71" t="str">
        <f>IF(ISNA(_xlfn.XLOOKUP($A164,METALS!$B:$B,METALS!$N:$N)),"",  _xlfn.XLOOKUP($A164,METALS!$B:$B,METALS!$N:$N))</f>
        <v/>
      </c>
      <c r="U164" s="71" t="str">
        <f>IF(ISNA(_xlfn.XLOOKUP($A164,GENCHEM!$B:$B,GENCHEM!$N:$N)),"",  _xlfn.XLOOKUP($A164,GENCHEM!$B:$B,GENCHEM!$N:$N))</f>
        <v/>
      </c>
      <c r="V164" s="71" t="str">
        <f>IF(ISNA(_xlfn.XLOOKUP($A164,HG!$B:$B,HG!$N:$N)),"",  _xlfn.XLOOKUP($A164,HG!$B:$B,HG!$N:$N))</f>
        <v/>
      </c>
    </row>
    <row r="165" spans="1:22" ht="24" customHeight="1">
      <c r="A165" s="77" t="s">
        <v>71</v>
      </c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O165" s="75"/>
      <c r="P165" s="75"/>
      <c r="Q165" s="75"/>
      <c r="R165" s="75"/>
      <c r="S165" s="75"/>
      <c r="T165" s="75"/>
      <c r="U165" s="75"/>
      <c r="V165" s="75"/>
    </row>
    <row r="166" spans="1:22" ht="24" customHeight="1">
      <c r="A166" s="129" t="s">
        <v>251</v>
      </c>
      <c r="B166" s="84" t="s">
        <v>252</v>
      </c>
      <c r="C166" s="84" t="s">
        <v>253</v>
      </c>
      <c r="D166" s="84" t="s">
        <v>56</v>
      </c>
      <c r="E166" s="130">
        <v>45817</v>
      </c>
      <c r="F166" s="130">
        <v>45824</v>
      </c>
      <c r="G166" s="130">
        <v>45824</v>
      </c>
      <c r="H166" s="84">
        <v>7</v>
      </c>
      <c r="I166" s="84">
        <v>1</v>
      </c>
      <c r="J166" s="84">
        <v>3</v>
      </c>
      <c r="K166" s="84" t="s">
        <v>57</v>
      </c>
      <c r="L166" s="84" t="s">
        <v>80</v>
      </c>
      <c r="M166" s="84" t="s">
        <v>81</v>
      </c>
      <c r="N166" s="84">
        <v>0</v>
      </c>
      <c r="O166" s="85" t="str">
        <f>IF(ISNA(_xlfn.XLOOKUP($A166,GCVOA!$B:$B,GCVOA!$N:$N)),"",  _xlfn.XLOOKUP($A166,GCVOA!$B:$B,GCVOA!$N:$N))</f>
        <v/>
      </c>
      <c r="P166" s="85" t="str">
        <f>IF(ISNA(_xlfn.XLOOKUP($A166,GCSEMI!$B:$B,GCSEMI!$N:$N)),"",  _xlfn.XLOOKUP($A166,GCSEMI!$B:$B,GCSEMI!$N:$N))</f>
        <v/>
      </c>
      <c r="Q166" s="85" t="str">
        <f>IF(ISNA(_xlfn.XLOOKUP($A166,ORGPREP!$B:$B,ORGPREP!$N:$N)),"",  _xlfn.XLOOKUP($A166,ORGPREP!$B:$B,ORGPREP!$N:$N))</f>
        <v/>
      </c>
      <c r="R166" s="85" t="str">
        <f>IF(ISNA(_xlfn.XLOOKUP($A166,MSSEMI!$B:$B,MSSEMI!$N:$N)),"",  _xlfn.XLOOKUP($A166,MSSEMI!$B:$B,MSSEMI!$N:$N))</f>
        <v/>
      </c>
      <c r="S166" s="85" t="str">
        <f>IF(ISNA(_xlfn.XLOOKUP($A166,MSVOA!$B:$B,MSVOA!$N:$N)),"",  _xlfn.XLOOKUP($A166,MSVOA!$B:$B,MSVOA!$N:$N))</f>
        <v/>
      </c>
      <c r="T166" s="85" t="str">
        <f>IF(ISNA(_xlfn.XLOOKUP($A166,METALS!$B:$B,METALS!$N:$N)),"",  _xlfn.XLOOKUP($A166,METALS!$B:$B,METALS!$N:$N))</f>
        <v/>
      </c>
      <c r="U166" s="85" t="str">
        <f>IF(ISNA(_xlfn.XLOOKUP($A166,GENCHEM!$B:$B,GENCHEM!$N:$N)),"",  _xlfn.XLOOKUP($A166,GENCHEM!$B:$B,GENCHEM!$N:$N))</f>
        <v/>
      </c>
      <c r="V166" s="85" t="str">
        <f>IF(ISNA(_xlfn.XLOOKUP($A166,HG!$B:$B,HG!$N:$N)),"",  _xlfn.XLOOKUP($A166,HG!$B:$B,HG!$N:$N))</f>
        <v/>
      </c>
    </row>
    <row r="167" spans="1:22" ht="24" customHeight="1">
      <c r="A167" s="77" t="s">
        <v>254</v>
      </c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O167" s="75"/>
      <c r="P167" s="75"/>
      <c r="Q167" s="75"/>
      <c r="R167" s="75"/>
      <c r="S167" s="75"/>
      <c r="T167" s="75"/>
      <c r="U167" s="75"/>
      <c r="V167" s="75"/>
    </row>
    <row r="168" spans="1:22" ht="24" customHeight="1">
      <c r="A168" s="103" t="s">
        <v>255</v>
      </c>
      <c r="B168" s="79" t="s">
        <v>256</v>
      </c>
      <c r="C168" s="79" t="s">
        <v>257</v>
      </c>
      <c r="D168" s="79" t="s">
        <v>79</v>
      </c>
      <c r="E168" s="104">
        <v>45817</v>
      </c>
      <c r="F168" s="104">
        <v>45824</v>
      </c>
      <c r="G168" s="104">
        <v>45824</v>
      </c>
      <c r="H168" s="79">
        <v>7</v>
      </c>
      <c r="I168" s="79">
        <v>2</v>
      </c>
      <c r="J168" s="79">
        <v>3</v>
      </c>
      <c r="K168" s="79" t="s">
        <v>94</v>
      </c>
      <c r="L168" s="79" t="s">
        <v>258</v>
      </c>
      <c r="M168" s="79" t="s">
        <v>134</v>
      </c>
      <c r="N168" s="79">
        <v>0</v>
      </c>
      <c r="O168" s="71" t="str">
        <f>IF(ISNA(_xlfn.XLOOKUP($A168,GCVOA!$B:$B,GCVOA!$N:$N)),"",  _xlfn.XLOOKUP($A168,GCVOA!$B:$B,GCVOA!$N:$N))</f>
        <v/>
      </c>
      <c r="P168" s="71" t="str">
        <f>IF(ISNA(_xlfn.XLOOKUP($A168,GCSEMI!$B:$B,GCSEMI!$N:$N)),"",  _xlfn.XLOOKUP($A168,GCSEMI!$B:$B,GCSEMI!$N:$N))</f>
        <v/>
      </c>
      <c r="Q168" s="71" t="str">
        <f>IF(ISNA(_xlfn.XLOOKUP($A168,ORGPREP!$B:$B,ORGPREP!$N:$N)),"",  _xlfn.XLOOKUP($A168,ORGPREP!$B:$B,ORGPREP!$N:$N))</f>
        <v/>
      </c>
      <c r="R168" s="71" t="str">
        <f>IF(ISNA(_xlfn.XLOOKUP($A168,MSSEMI!$B:$B,MSSEMI!$N:$N)),"",  _xlfn.XLOOKUP($A168,MSSEMI!$B:$B,MSSEMI!$N:$N))</f>
        <v/>
      </c>
      <c r="S168" s="71" t="str">
        <f>IF(ISNA(_xlfn.XLOOKUP($A168,MSVOA!$B:$B,MSVOA!$N:$N)),"",  _xlfn.XLOOKUP($A168,MSVOA!$B:$B,MSVOA!$N:$N))</f>
        <v>done</v>
      </c>
      <c r="T168" s="71" t="str">
        <f>IF(ISNA(_xlfn.XLOOKUP($A168,METALS!$B:$B,METALS!$N:$N)),"",  _xlfn.XLOOKUP($A168,METALS!$B:$B,METALS!$N:$N))</f>
        <v/>
      </c>
      <c r="U168" s="71" t="str">
        <f>IF(ISNA(_xlfn.XLOOKUP($A168,GENCHEM!$B:$B,GENCHEM!$N:$N)),"",  _xlfn.XLOOKUP($A168,GENCHEM!$B:$B,GENCHEM!$N:$N))</f>
        <v/>
      </c>
      <c r="V168" s="71" t="str">
        <f>IF(ISNA(_xlfn.XLOOKUP($A168,HG!$B:$B,HG!$N:$N)),"",  _xlfn.XLOOKUP($A168,HG!$B:$B,HG!$N:$N))</f>
        <v/>
      </c>
    </row>
    <row r="169" spans="1:22" ht="24" customHeight="1">
      <c r="A169" s="77" t="s">
        <v>259</v>
      </c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O169" s="75"/>
      <c r="P169" s="75"/>
      <c r="Q169" s="75"/>
      <c r="R169" s="75"/>
      <c r="S169" s="75"/>
      <c r="T169" s="75"/>
      <c r="U169" s="75"/>
      <c r="V169" s="75"/>
    </row>
    <row r="170" spans="1:22" ht="24" customHeight="1">
      <c r="A170" s="111" t="s">
        <v>260</v>
      </c>
      <c r="B170" s="94" t="s">
        <v>261</v>
      </c>
      <c r="C170" s="94" t="s">
        <v>262</v>
      </c>
      <c r="D170" s="94" t="s">
        <v>25</v>
      </c>
      <c r="E170" s="112">
        <v>45818</v>
      </c>
      <c r="F170" s="112">
        <v>45824</v>
      </c>
      <c r="G170" s="112">
        <v>45824</v>
      </c>
      <c r="H170" s="94">
        <v>6</v>
      </c>
      <c r="I170" s="94">
        <v>11</v>
      </c>
      <c r="J170" s="94">
        <v>3</v>
      </c>
      <c r="K170" s="94" t="s">
        <v>94</v>
      </c>
      <c r="L170" s="94" t="s">
        <v>133</v>
      </c>
      <c r="M170" s="94" t="s">
        <v>134</v>
      </c>
      <c r="N170" s="94">
        <v>0</v>
      </c>
      <c r="O170" s="95" t="str">
        <f>IF(ISNA(_xlfn.XLOOKUP($A170,GCVOA!$B:$B,GCVOA!$N:$N)),"",  _xlfn.XLOOKUP($A170,GCVOA!$B:$B,GCVOA!$N:$N))</f>
        <v/>
      </c>
      <c r="P170" s="95" t="str">
        <f>IF(ISNA(_xlfn.XLOOKUP($A170,GCSEMI!$B:$B,GCSEMI!$N:$N)),"",  _xlfn.XLOOKUP($A170,GCSEMI!$B:$B,GCSEMI!$N:$N))</f>
        <v/>
      </c>
      <c r="Q170" s="95" t="str">
        <f>IF(ISNA(_xlfn.XLOOKUP($A170,ORGPREP!$B:$B,ORGPREP!$N:$N)),"",  _xlfn.XLOOKUP($A170,ORGPREP!$B:$B,ORGPREP!$N:$N))</f>
        <v/>
      </c>
      <c r="R170" s="95" t="str">
        <f>IF(ISNA(_xlfn.XLOOKUP($A170,MSSEMI!$B:$B,MSSEMI!$N:$N)),"",  _xlfn.XLOOKUP($A170,MSSEMI!$B:$B,MSSEMI!$N:$N))</f>
        <v/>
      </c>
      <c r="S170" s="95" t="str">
        <f>IF(ISNA(_xlfn.XLOOKUP($A170,MSVOA!$B:$B,MSVOA!$N:$N)),"",  _xlfn.XLOOKUP($A170,MSVOA!$B:$B,MSVOA!$N:$N))</f>
        <v>done</v>
      </c>
      <c r="T170" s="95" t="str">
        <f>IF(ISNA(_xlfn.XLOOKUP($A170,METALS!$B:$B,METALS!$N:$N)),"",  _xlfn.XLOOKUP($A170,METALS!$B:$B,METALS!$N:$N))</f>
        <v/>
      </c>
      <c r="U170" s="95" t="str">
        <f>IF(ISNA(_xlfn.XLOOKUP($A170,GENCHEM!$B:$B,GENCHEM!$N:$N)),"",  _xlfn.XLOOKUP($A170,GENCHEM!$B:$B,GENCHEM!$N:$N))</f>
        <v/>
      </c>
      <c r="V170" s="95" t="str">
        <f>IF(ISNA(_xlfn.XLOOKUP($A170,HG!$B:$B,HG!$N:$N)),"",  _xlfn.XLOOKUP($A170,HG!$B:$B,HG!$N:$N))</f>
        <v/>
      </c>
    </row>
    <row r="171" spans="1:22" ht="24" customHeight="1">
      <c r="A171" s="77" t="s">
        <v>263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O171" s="75"/>
      <c r="P171" s="75"/>
      <c r="Q171" s="75"/>
      <c r="R171" s="75"/>
      <c r="S171" s="75"/>
      <c r="T171" s="75"/>
      <c r="U171" s="75"/>
      <c r="V171" s="75"/>
    </row>
    <row r="172" spans="1:22" ht="24" customHeight="1">
      <c r="A172" s="131" t="s">
        <v>264</v>
      </c>
      <c r="B172" s="92" t="s">
        <v>161</v>
      </c>
      <c r="C172" s="92" t="s">
        <v>162</v>
      </c>
      <c r="D172" s="92" t="s">
        <v>163</v>
      </c>
      <c r="E172" s="132">
        <v>45818</v>
      </c>
      <c r="F172" s="132">
        <v>45821</v>
      </c>
      <c r="G172" s="132">
        <v>45824</v>
      </c>
      <c r="H172" s="92" t="s">
        <v>164</v>
      </c>
      <c r="I172" s="92">
        <v>6</v>
      </c>
      <c r="J172" s="92">
        <v>3</v>
      </c>
      <c r="K172" s="92" t="s">
        <v>26</v>
      </c>
      <c r="L172" s="92" t="s">
        <v>80</v>
      </c>
      <c r="M172" s="92" t="s">
        <v>265</v>
      </c>
      <c r="N172" s="92">
        <v>0</v>
      </c>
      <c r="O172" s="93" t="str">
        <f>IF(ISNA(_xlfn.XLOOKUP($A172,GCVOA!$B:$B,GCVOA!$N:$N)),"",  _xlfn.XLOOKUP($A172,GCVOA!$B:$B,GCVOA!$N:$N))</f>
        <v/>
      </c>
      <c r="P172" s="93" t="str">
        <f>IF(ISNA(_xlfn.XLOOKUP($A172,GCSEMI!$B:$B,GCSEMI!$N:$N)),"",  _xlfn.XLOOKUP($A172,GCSEMI!$B:$B,GCSEMI!$N:$N))</f>
        <v/>
      </c>
      <c r="Q172" s="93" t="str">
        <f>IF(ISNA(_xlfn.XLOOKUP($A172,ORGPREP!$B:$B,ORGPREP!$N:$N)),"",  _xlfn.XLOOKUP($A172,ORGPREP!$B:$B,ORGPREP!$N:$N))</f>
        <v/>
      </c>
      <c r="R172" s="93" t="str">
        <f>IF(ISNA(_xlfn.XLOOKUP($A172,MSSEMI!$B:$B,MSSEMI!$N:$N)),"",  _xlfn.XLOOKUP($A172,MSSEMI!$B:$B,MSSEMI!$N:$N))</f>
        <v/>
      </c>
      <c r="S172" s="93" t="str">
        <f>IF(ISNA(_xlfn.XLOOKUP($A172,MSVOA!$B:$B,MSVOA!$N:$N)),"",  _xlfn.XLOOKUP($A172,MSVOA!$B:$B,MSVOA!$N:$N))</f>
        <v/>
      </c>
      <c r="T172" s="93" t="str">
        <f>IF(ISNA(_xlfn.XLOOKUP($A172,METALS!$B:$B,METALS!$N:$N)),"",  _xlfn.XLOOKUP($A172,METALS!$B:$B,METALS!$N:$N))</f>
        <v/>
      </c>
      <c r="U172" s="93" t="str">
        <f>IF(ISNA(_xlfn.XLOOKUP($A172,GENCHEM!$B:$B,GENCHEM!$N:$N)),"",  _xlfn.XLOOKUP($A172,GENCHEM!$B:$B,GENCHEM!$N:$N))</f>
        <v/>
      </c>
      <c r="V172" s="93" t="str">
        <f>IF(ISNA(_xlfn.XLOOKUP($A172,HG!$B:$B,HG!$N:$N)),"",  _xlfn.XLOOKUP($A172,HG!$B:$B,HG!$N:$N))</f>
        <v/>
      </c>
    </row>
    <row r="173" spans="1:22" ht="24" customHeight="1">
      <c r="A173" s="77" t="s">
        <v>266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O173" s="75"/>
      <c r="P173" s="75"/>
      <c r="Q173" s="75"/>
      <c r="R173" s="75"/>
      <c r="S173" s="75"/>
      <c r="T173" s="75"/>
      <c r="U173" s="75"/>
      <c r="V173" s="75"/>
    </row>
    <row r="174" spans="1:22" ht="24" customHeight="1">
      <c r="A174" s="109" t="s">
        <v>267</v>
      </c>
      <c r="B174" s="86" t="s">
        <v>169</v>
      </c>
      <c r="C174" s="86" t="s">
        <v>268</v>
      </c>
      <c r="D174" s="86" t="s">
        <v>171</v>
      </c>
      <c r="E174" s="110">
        <v>45820</v>
      </c>
      <c r="F174" s="110">
        <v>45825</v>
      </c>
      <c r="G174" s="110">
        <v>45825</v>
      </c>
      <c r="H174" s="86">
        <v>5</v>
      </c>
      <c r="I174" s="86">
        <v>2</v>
      </c>
      <c r="J174" s="86">
        <v>2</v>
      </c>
      <c r="K174" s="86" t="s">
        <v>172</v>
      </c>
      <c r="L174" s="86" t="s">
        <v>27</v>
      </c>
      <c r="M174" s="86" t="s">
        <v>265</v>
      </c>
      <c r="N174" s="86"/>
      <c r="O174" s="87" t="str">
        <f>IF(ISNA(_xlfn.XLOOKUP($A174,GCVOA!$B:$B,GCVOA!$N:$N)),"",  _xlfn.XLOOKUP($A174,GCVOA!$B:$B,GCVOA!$N:$N))</f>
        <v/>
      </c>
      <c r="P174" s="87" t="str">
        <f>IF(ISNA(_xlfn.XLOOKUP($A174,GCSEMI!$B:$B,GCSEMI!$N:$N)),"",  _xlfn.XLOOKUP($A174,GCSEMI!$B:$B,GCSEMI!$N:$N))</f>
        <v/>
      </c>
      <c r="Q174" s="87">
        <f>IF(ISNA(_xlfn.XLOOKUP($A174,ORGPREP!$B:$B,ORGPREP!$N:$N)),"",  _xlfn.XLOOKUP($A174,ORGPREP!$B:$B,ORGPREP!$N:$N))</f>
        <v>0</v>
      </c>
      <c r="R174" s="87" t="str">
        <f>IF(ISNA(_xlfn.XLOOKUP($A174,MSSEMI!$B:$B,MSSEMI!$N:$N)),"",  _xlfn.XLOOKUP($A174,MSSEMI!$B:$B,MSSEMI!$N:$N))</f>
        <v/>
      </c>
      <c r="S174" s="87" t="str">
        <f>IF(ISNA(_xlfn.XLOOKUP($A174,MSVOA!$B:$B,MSVOA!$N:$N)),"",  _xlfn.XLOOKUP($A174,MSVOA!$B:$B,MSVOA!$N:$N))</f>
        <v/>
      </c>
      <c r="T174" s="87" t="str">
        <f>IF(ISNA(_xlfn.XLOOKUP($A174,METALS!$B:$B,METALS!$N:$N)),"",  _xlfn.XLOOKUP($A174,METALS!$B:$B,METALS!$N:$N))</f>
        <v>ETA 6-20</v>
      </c>
      <c r="U174" s="87" t="str">
        <f>IF(ISNA(_xlfn.XLOOKUP($A174,GENCHEM!$B:$B,GENCHEM!$N:$N)),"",  _xlfn.XLOOKUP($A174,GENCHEM!$B:$B,GENCHEM!$N:$N))</f>
        <v/>
      </c>
      <c r="V174" s="87">
        <f>IF(ISNA(_xlfn.XLOOKUP($A174,HG!$B:$B,HG!$N:$N)),"",  _xlfn.XLOOKUP($A174,HG!$B:$B,HG!$N:$N))</f>
        <v>0</v>
      </c>
    </row>
    <row r="175" spans="1:22" ht="24" customHeight="1">
      <c r="A175" s="77" t="s">
        <v>269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O175" s="75"/>
      <c r="P175" s="75"/>
      <c r="Q175" s="75"/>
      <c r="R175" s="75"/>
      <c r="S175" s="75"/>
      <c r="T175" s="75"/>
      <c r="U175" s="75"/>
      <c r="V175" s="75"/>
    </row>
    <row r="176" spans="1:22" ht="24" customHeight="1">
      <c r="A176" s="129" t="s">
        <v>270</v>
      </c>
      <c r="B176" s="84" t="s">
        <v>271</v>
      </c>
      <c r="C176" s="84" t="s">
        <v>272</v>
      </c>
      <c r="D176" s="84" t="s">
        <v>56</v>
      </c>
      <c r="E176" s="130">
        <v>45811</v>
      </c>
      <c r="F176" s="130">
        <v>45825</v>
      </c>
      <c r="G176" s="130">
        <v>45825</v>
      </c>
      <c r="H176" s="84">
        <v>14</v>
      </c>
      <c r="I176" s="84">
        <v>4</v>
      </c>
      <c r="J176" s="84">
        <v>2</v>
      </c>
      <c r="K176" s="84" t="s">
        <v>94</v>
      </c>
      <c r="L176" s="84" t="s">
        <v>80</v>
      </c>
      <c r="M176" s="84" t="s">
        <v>81</v>
      </c>
      <c r="N176" s="84">
        <v>0</v>
      </c>
      <c r="O176" s="85" t="str">
        <f>IF(ISNA(_xlfn.XLOOKUP($A176,GCVOA!$B:$B,GCVOA!$N:$N)),"",  _xlfn.XLOOKUP($A176,GCVOA!$B:$B,GCVOA!$N:$N))</f>
        <v/>
      </c>
      <c r="P176" s="85" t="str">
        <f>IF(ISNA(_xlfn.XLOOKUP($A176,GCSEMI!$B:$B,GCSEMI!$N:$N)),"",  _xlfn.XLOOKUP($A176,GCSEMI!$B:$B,GCSEMI!$N:$N))</f>
        <v/>
      </c>
      <c r="Q176" s="85" t="str">
        <f>IF(ISNA(_xlfn.XLOOKUP($A176,ORGPREP!$B:$B,ORGPREP!$N:$N)),"",  _xlfn.XLOOKUP($A176,ORGPREP!$B:$B,ORGPREP!$N:$N))</f>
        <v/>
      </c>
      <c r="R176" s="85" t="str">
        <f>IF(ISNA(_xlfn.XLOOKUP($A176,MSSEMI!$B:$B,MSSEMI!$N:$N)),"",  _xlfn.XLOOKUP($A176,MSSEMI!$B:$B,MSSEMI!$N:$N))</f>
        <v/>
      </c>
      <c r="S176" s="85" t="str">
        <f>IF(ISNA(_xlfn.XLOOKUP($A176,MSVOA!$B:$B,MSVOA!$N:$N)),"",  _xlfn.XLOOKUP($A176,MSVOA!$B:$B,MSVOA!$N:$N))</f>
        <v/>
      </c>
      <c r="T176" s="85" t="str">
        <f>IF(ISNA(_xlfn.XLOOKUP($A176,METALS!$B:$B,METALS!$N:$N)),"",  _xlfn.XLOOKUP($A176,METALS!$B:$B,METALS!$N:$N))</f>
        <v/>
      </c>
      <c r="U176" s="85" t="str">
        <f>IF(ISNA(_xlfn.XLOOKUP($A176,GENCHEM!$B:$B,GENCHEM!$N:$N)),"",  _xlfn.XLOOKUP($A176,GENCHEM!$B:$B,GENCHEM!$N:$N))</f>
        <v/>
      </c>
      <c r="V176" s="85" t="str">
        <f>IF(ISNA(_xlfn.XLOOKUP($A176,HG!$B:$B,HG!$N:$N)),"",  _xlfn.XLOOKUP($A176,HG!$B:$B,HG!$N:$N))</f>
        <v/>
      </c>
    </row>
    <row r="177" spans="1:22" ht="24" customHeight="1">
      <c r="A177" s="77" t="s">
        <v>273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O177" s="75"/>
      <c r="P177" s="75"/>
      <c r="Q177" s="75"/>
      <c r="R177" s="75"/>
      <c r="S177" s="75"/>
      <c r="T177" s="75"/>
      <c r="U177" s="75"/>
      <c r="V177" s="75"/>
    </row>
    <row r="178" spans="1:22" ht="24" customHeight="1">
      <c r="A178" s="103" t="s">
        <v>274</v>
      </c>
      <c r="B178" s="79" t="s">
        <v>275</v>
      </c>
      <c r="C178" s="79" t="s">
        <v>276</v>
      </c>
      <c r="D178" s="79" t="s">
        <v>79</v>
      </c>
      <c r="E178" s="104">
        <v>45811</v>
      </c>
      <c r="F178" s="104">
        <v>45825</v>
      </c>
      <c r="G178" s="104">
        <v>45825</v>
      </c>
      <c r="H178" s="79">
        <v>14</v>
      </c>
      <c r="I178" s="79">
        <v>1</v>
      </c>
      <c r="J178" s="79">
        <v>2</v>
      </c>
      <c r="K178" s="79" t="s">
        <v>57</v>
      </c>
      <c r="L178" s="79" t="s">
        <v>133</v>
      </c>
      <c r="M178" s="79" t="s">
        <v>134</v>
      </c>
      <c r="N178" s="79">
        <v>0</v>
      </c>
      <c r="O178" s="71" t="str">
        <f>IF(ISNA(_xlfn.XLOOKUP($A178,GCVOA!$B:$B,GCVOA!$N:$N)),"",  _xlfn.XLOOKUP($A178,GCVOA!$B:$B,GCVOA!$N:$N))</f>
        <v/>
      </c>
      <c r="P178" s="71" t="str">
        <f>IF(ISNA(_xlfn.XLOOKUP($A178,GCSEMI!$B:$B,GCSEMI!$N:$N)),"",  _xlfn.XLOOKUP($A178,GCSEMI!$B:$B,GCSEMI!$N:$N))</f>
        <v/>
      </c>
      <c r="Q178" s="71" t="str">
        <f>IF(ISNA(_xlfn.XLOOKUP($A178,ORGPREP!$B:$B,ORGPREP!$N:$N)),"",  _xlfn.XLOOKUP($A178,ORGPREP!$B:$B,ORGPREP!$N:$N))</f>
        <v/>
      </c>
      <c r="R178" s="71" t="str">
        <f>IF(ISNA(_xlfn.XLOOKUP($A178,MSSEMI!$B:$B,MSSEMI!$N:$N)),"",  _xlfn.XLOOKUP($A178,MSSEMI!$B:$B,MSSEMI!$N:$N))</f>
        <v>EP4295 pending review</v>
      </c>
      <c r="S178" s="71" t="str">
        <f>IF(ISNA(_xlfn.XLOOKUP($A178,MSVOA!$B:$B,MSVOA!$N:$N)),"",  _xlfn.XLOOKUP($A178,MSVOA!$B:$B,MSVOA!$N:$N))</f>
        <v/>
      </c>
      <c r="T178" s="71" t="str">
        <f>IF(ISNA(_xlfn.XLOOKUP($A178,METALS!$B:$B,METALS!$N:$N)),"",  _xlfn.XLOOKUP($A178,METALS!$B:$B,METALS!$N:$N))</f>
        <v/>
      </c>
      <c r="U178" s="71" t="str">
        <f>IF(ISNA(_xlfn.XLOOKUP($A178,GENCHEM!$B:$B,GENCHEM!$N:$N)),"",  _xlfn.XLOOKUP($A178,GENCHEM!$B:$B,GENCHEM!$N:$N))</f>
        <v/>
      </c>
      <c r="V178" s="71" t="str">
        <f>IF(ISNA(_xlfn.XLOOKUP($A178,HG!$B:$B,HG!$N:$N)),"",  _xlfn.XLOOKUP($A178,HG!$B:$B,HG!$N:$N))</f>
        <v/>
      </c>
    </row>
    <row r="179" spans="1:22" ht="24" customHeight="1">
      <c r="A179" s="77" t="s">
        <v>277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O179" s="75"/>
      <c r="P179" s="75"/>
      <c r="Q179" s="75"/>
      <c r="R179" s="75"/>
      <c r="S179" s="75"/>
      <c r="T179" s="75"/>
      <c r="U179" s="75"/>
      <c r="V179" s="75"/>
    </row>
    <row r="180" spans="1:22" ht="24" customHeight="1">
      <c r="A180" s="129" t="s">
        <v>278</v>
      </c>
      <c r="B180" s="84" t="s">
        <v>279</v>
      </c>
      <c r="C180" s="84" t="s">
        <v>280</v>
      </c>
      <c r="D180" s="84" t="s">
        <v>79</v>
      </c>
      <c r="E180" s="130">
        <v>45811</v>
      </c>
      <c r="F180" s="130">
        <v>45825</v>
      </c>
      <c r="G180" s="130">
        <v>45825</v>
      </c>
      <c r="H180" s="84">
        <v>14</v>
      </c>
      <c r="I180" s="84">
        <v>2</v>
      </c>
      <c r="J180" s="84">
        <v>2</v>
      </c>
      <c r="K180" s="84" t="s">
        <v>128</v>
      </c>
      <c r="L180" s="84" t="s">
        <v>80</v>
      </c>
      <c r="M180" s="84" t="s">
        <v>81</v>
      </c>
      <c r="N180" s="84">
        <v>0</v>
      </c>
      <c r="O180" s="85" t="str">
        <f>IF(ISNA(_xlfn.XLOOKUP($A180,GCVOA!$B:$B,GCVOA!$N:$N)),"",  _xlfn.XLOOKUP($A180,GCVOA!$B:$B,GCVOA!$N:$N))</f>
        <v/>
      </c>
      <c r="P180" s="85" t="str">
        <f>IF(ISNA(_xlfn.XLOOKUP($A180,GCSEMI!$B:$B,GCSEMI!$N:$N)),"",  _xlfn.XLOOKUP($A180,GCSEMI!$B:$B,GCSEMI!$N:$N))</f>
        <v/>
      </c>
      <c r="Q180" s="85" t="str">
        <f>IF(ISNA(_xlfn.XLOOKUP($A180,ORGPREP!$B:$B,ORGPREP!$N:$N)),"",  _xlfn.XLOOKUP($A180,ORGPREP!$B:$B,ORGPREP!$N:$N))</f>
        <v/>
      </c>
      <c r="R180" s="85" t="str">
        <f>IF(ISNA(_xlfn.XLOOKUP($A180,MSSEMI!$B:$B,MSSEMI!$N:$N)),"",  _xlfn.XLOOKUP($A180,MSSEMI!$B:$B,MSSEMI!$N:$N))</f>
        <v/>
      </c>
      <c r="S180" s="85" t="str">
        <f>IF(ISNA(_xlfn.XLOOKUP($A180,MSVOA!$B:$B,MSVOA!$N:$N)),"",  _xlfn.XLOOKUP($A180,MSVOA!$B:$B,MSVOA!$N:$N))</f>
        <v/>
      </c>
      <c r="T180" s="85" t="str">
        <f>IF(ISNA(_xlfn.XLOOKUP($A180,METALS!$B:$B,METALS!$N:$N)),"",  _xlfn.XLOOKUP($A180,METALS!$B:$B,METALS!$N:$N))</f>
        <v/>
      </c>
      <c r="U180" s="85" t="str">
        <f>IF(ISNA(_xlfn.XLOOKUP($A180,GENCHEM!$B:$B,GENCHEM!$N:$N)),"",  _xlfn.XLOOKUP($A180,GENCHEM!$B:$B,GENCHEM!$N:$N))</f>
        <v/>
      </c>
      <c r="V180" s="85" t="str">
        <f>IF(ISNA(_xlfn.XLOOKUP($A180,HG!$B:$B,HG!$N:$N)),"",  _xlfn.XLOOKUP($A180,HG!$B:$B,HG!$N:$N))</f>
        <v/>
      </c>
    </row>
    <row r="181" spans="1:22" ht="24" customHeight="1">
      <c r="A181" s="77" t="s">
        <v>95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O181" s="75"/>
      <c r="P181" s="75"/>
      <c r="Q181" s="75"/>
      <c r="R181" s="75"/>
      <c r="S181" s="75"/>
      <c r="T181" s="75"/>
      <c r="U181" s="75"/>
      <c r="V181" s="75"/>
    </row>
    <row r="182" spans="1:22" ht="24" customHeight="1">
      <c r="A182" s="129" t="s">
        <v>281</v>
      </c>
      <c r="B182" s="84" t="s">
        <v>279</v>
      </c>
      <c r="C182" s="84" t="s">
        <v>280</v>
      </c>
      <c r="D182" s="84" t="s">
        <v>79</v>
      </c>
      <c r="E182" s="130">
        <v>45811</v>
      </c>
      <c r="F182" s="130">
        <v>45825</v>
      </c>
      <c r="G182" s="130">
        <v>45825</v>
      </c>
      <c r="H182" s="84">
        <v>14</v>
      </c>
      <c r="I182" s="84">
        <v>1</v>
      </c>
      <c r="J182" s="84">
        <v>2</v>
      </c>
      <c r="K182" s="84" t="s">
        <v>128</v>
      </c>
      <c r="L182" s="84" t="s">
        <v>80</v>
      </c>
      <c r="M182" s="84" t="s">
        <v>89</v>
      </c>
      <c r="N182" s="84">
        <v>0</v>
      </c>
      <c r="O182" s="85" t="str">
        <f>IF(ISNA(_xlfn.XLOOKUP($A182,GCVOA!$B:$B,GCVOA!$N:$N)),"",  _xlfn.XLOOKUP($A182,GCVOA!$B:$B,GCVOA!$N:$N))</f>
        <v/>
      </c>
      <c r="P182" s="85" t="str">
        <f>IF(ISNA(_xlfn.XLOOKUP($A182,GCSEMI!$B:$B,GCSEMI!$N:$N)),"",  _xlfn.XLOOKUP($A182,GCSEMI!$B:$B,GCSEMI!$N:$N))</f>
        <v/>
      </c>
      <c r="Q182" s="85" t="str">
        <f>IF(ISNA(_xlfn.XLOOKUP($A182,ORGPREP!$B:$B,ORGPREP!$N:$N)),"",  _xlfn.XLOOKUP($A182,ORGPREP!$B:$B,ORGPREP!$N:$N))</f>
        <v/>
      </c>
      <c r="R182" s="85" t="str">
        <f>IF(ISNA(_xlfn.XLOOKUP($A182,MSSEMI!$B:$B,MSSEMI!$N:$N)),"",  _xlfn.XLOOKUP($A182,MSSEMI!$B:$B,MSSEMI!$N:$N))</f>
        <v/>
      </c>
      <c r="S182" s="85" t="str">
        <f>IF(ISNA(_xlfn.XLOOKUP($A182,MSVOA!$B:$B,MSVOA!$N:$N)),"",  _xlfn.XLOOKUP($A182,MSVOA!$B:$B,MSVOA!$N:$N))</f>
        <v/>
      </c>
      <c r="T182" s="85" t="str">
        <f>IF(ISNA(_xlfn.XLOOKUP($A182,METALS!$B:$B,METALS!$N:$N)),"",  _xlfn.XLOOKUP($A182,METALS!$B:$B,METALS!$N:$N))</f>
        <v/>
      </c>
      <c r="U182" s="85" t="str">
        <f>IF(ISNA(_xlfn.XLOOKUP($A182,GENCHEM!$B:$B,GENCHEM!$N:$N)),"",  _xlfn.XLOOKUP($A182,GENCHEM!$B:$B,GENCHEM!$N:$N))</f>
        <v/>
      </c>
      <c r="V182" s="85" t="str">
        <f>IF(ISNA(_xlfn.XLOOKUP($A182,HG!$B:$B,HG!$N:$N)),"",  _xlfn.XLOOKUP($A182,HG!$B:$B,HG!$N:$N))</f>
        <v/>
      </c>
    </row>
    <row r="183" spans="1:22" ht="24" customHeight="1">
      <c r="A183" s="77" t="s">
        <v>282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O183" s="75"/>
      <c r="P183" s="75"/>
      <c r="Q183" s="75"/>
      <c r="R183" s="75"/>
      <c r="S183" s="75"/>
      <c r="T183" s="75"/>
      <c r="U183" s="75"/>
      <c r="V183" s="75"/>
    </row>
    <row r="184" spans="1:22" ht="24" customHeight="1">
      <c r="A184" s="103" t="s">
        <v>283</v>
      </c>
      <c r="B184" s="79" t="s">
        <v>284</v>
      </c>
      <c r="C184" s="79" t="s">
        <v>285</v>
      </c>
      <c r="D184" s="79" t="s">
        <v>79</v>
      </c>
      <c r="E184" s="104">
        <v>45812</v>
      </c>
      <c r="F184" s="104">
        <v>45819</v>
      </c>
      <c r="G184" s="104">
        <v>45825</v>
      </c>
      <c r="H184" s="79">
        <v>7</v>
      </c>
      <c r="I184" s="79">
        <v>84</v>
      </c>
      <c r="J184" s="79">
        <v>2</v>
      </c>
      <c r="K184" s="79" t="s">
        <v>94</v>
      </c>
      <c r="L184" s="79" t="s">
        <v>133</v>
      </c>
      <c r="M184" s="79" t="s">
        <v>134</v>
      </c>
      <c r="N184" s="79">
        <v>0</v>
      </c>
      <c r="O184" s="71" t="str">
        <f>IF(ISNA(_xlfn.XLOOKUP($A184,GCVOA!$B:$B,GCVOA!$N:$N)),"",  _xlfn.XLOOKUP($A184,GCVOA!$B:$B,GCVOA!$N:$N))</f>
        <v/>
      </c>
      <c r="P184" s="71" t="str">
        <f>IF(ISNA(_xlfn.XLOOKUP($A184,GCSEMI!$B:$B,GCSEMI!$N:$N)),"",  _xlfn.XLOOKUP($A184,GCSEMI!$B:$B,GCSEMI!$N:$N))</f>
        <v/>
      </c>
      <c r="Q184" s="71" t="str">
        <f>IF(ISNA(_xlfn.XLOOKUP($A184,ORGPREP!$B:$B,ORGPREP!$N:$N)),"",  _xlfn.XLOOKUP($A184,ORGPREP!$B:$B,ORGPREP!$N:$N))</f>
        <v/>
      </c>
      <c r="R184" s="71" t="str">
        <f>IF(ISNA(_xlfn.XLOOKUP($A184,MSSEMI!$B:$B,MSSEMI!$N:$N)),"",  _xlfn.XLOOKUP($A184,MSSEMI!$B:$B,MSSEMI!$N:$N))</f>
        <v>EC3162, ETA 6/20</v>
      </c>
      <c r="S184" s="71" t="str">
        <f>IF(ISNA(_xlfn.XLOOKUP($A184,MSVOA!$B:$B,MSVOA!$N:$N)),"",  _xlfn.XLOOKUP($A184,MSVOA!$B:$B,MSVOA!$N:$N))</f>
        <v/>
      </c>
      <c r="T184" s="71" t="str">
        <f>IF(ISNA(_xlfn.XLOOKUP($A184,METALS!$B:$B,METALS!$N:$N)),"",  _xlfn.XLOOKUP($A184,METALS!$B:$B,METALS!$N:$N))</f>
        <v/>
      </c>
      <c r="U184" s="71" t="str">
        <f>IF(ISNA(_xlfn.XLOOKUP($A184,GENCHEM!$B:$B,GENCHEM!$N:$N)),"",  _xlfn.XLOOKUP($A184,GENCHEM!$B:$B,GENCHEM!$N:$N))</f>
        <v/>
      </c>
      <c r="V184" s="71" t="str">
        <f>IF(ISNA(_xlfn.XLOOKUP($A184,HG!$B:$B,HG!$N:$N)),"",  _xlfn.XLOOKUP($A184,HG!$B:$B,HG!$N:$N))</f>
        <v/>
      </c>
    </row>
    <row r="185" spans="1:22" ht="24" customHeight="1">
      <c r="A185" s="77" t="s">
        <v>286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O185" s="75"/>
      <c r="P185" s="75"/>
      <c r="Q185" s="75"/>
      <c r="R185" s="75"/>
      <c r="S185" s="75"/>
      <c r="T185" s="75"/>
      <c r="U185" s="75"/>
      <c r="V185" s="75"/>
    </row>
    <row r="186" spans="1:22" ht="24" customHeight="1">
      <c r="A186" s="103" t="s">
        <v>287</v>
      </c>
      <c r="B186" s="79" t="s">
        <v>284</v>
      </c>
      <c r="C186" s="79" t="s">
        <v>288</v>
      </c>
      <c r="D186" s="79" t="s">
        <v>79</v>
      </c>
      <c r="E186" s="104">
        <v>45813</v>
      </c>
      <c r="F186" s="104">
        <v>45820</v>
      </c>
      <c r="G186" s="104">
        <v>45825</v>
      </c>
      <c r="H186" s="79">
        <v>7</v>
      </c>
      <c r="I186" s="79">
        <v>176</v>
      </c>
      <c r="J186" s="79">
        <v>2</v>
      </c>
      <c r="K186" s="79" t="s">
        <v>94</v>
      </c>
      <c r="L186" s="79" t="s">
        <v>133</v>
      </c>
      <c r="M186" s="79" t="s">
        <v>134</v>
      </c>
      <c r="N186" s="79">
        <v>0</v>
      </c>
      <c r="O186" s="71" t="str">
        <f>IF(ISNA(_xlfn.XLOOKUP($A186,GCVOA!$B:$B,GCVOA!$N:$N)),"",  _xlfn.XLOOKUP($A186,GCVOA!$B:$B,GCVOA!$N:$N))</f>
        <v/>
      </c>
      <c r="P186" s="71" t="str">
        <f>IF(ISNA(_xlfn.XLOOKUP($A186,GCSEMI!$B:$B,GCSEMI!$N:$N)),"",  _xlfn.XLOOKUP($A186,GCSEMI!$B:$B,GCSEMI!$N:$N))</f>
        <v/>
      </c>
      <c r="Q186" s="71" t="str">
        <f>IF(ISNA(_xlfn.XLOOKUP($A186,ORGPREP!$B:$B,ORGPREP!$N:$N)),"",  _xlfn.XLOOKUP($A186,ORGPREP!$B:$B,ORGPREP!$N:$N))</f>
        <v/>
      </c>
      <c r="R186" s="71" t="str">
        <f>IF(ISNA(_xlfn.XLOOKUP($A186,MSSEMI!$B:$B,MSSEMI!$N:$N)),"",  _xlfn.XLOOKUP($A186,MSSEMI!$B:$B,MSSEMI!$N:$N))</f>
        <v>EC3162, ETA 6/20</v>
      </c>
      <c r="S186" s="71" t="str">
        <f>IF(ISNA(_xlfn.XLOOKUP($A186,MSVOA!$B:$B,MSVOA!$N:$N)),"",  _xlfn.XLOOKUP($A186,MSVOA!$B:$B,MSVOA!$N:$N))</f>
        <v/>
      </c>
      <c r="T186" s="71" t="str">
        <f>IF(ISNA(_xlfn.XLOOKUP($A186,METALS!$B:$B,METALS!$N:$N)),"",  _xlfn.XLOOKUP($A186,METALS!$B:$B,METALS!$N:$N))</f>
        <v/>
      </c>
      <c r="U186" s="71" t="str">
        <f>IF(ISNA(_xlfn.XLOOKUP($A186,GENCHEM!$B:$B,GENCHEM!$N:$N)),"",  _xlfn.XLOOKUP($A186,GENCHEM!$B:$B,GENCHEM!$N:$N))</f>
        <v/>
      </c>
      <c r="V186" s="71" t="str">
        <f>IF(ISNA(_xlfn.XLOOKUP($A186,HG!$B:$B,HG!$N:$N)),"",  _xlfn.XLOOKUP($A186,HG!$B:$B,HG!$N:$N))</f>
        <v/>
      </c>
    </row>
    <row r="187" spans="1:22" ht="24" customHeight="1">
      <c r="A187" s="77" t="s">
        <v>286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O187" s="75"/>
      <c r="P187" s="75"/>
      <c r="Q187" s="75"/>
      <c r="R187" s="75"/>
      <c r="S187" s="75"/>
      <c r="T187" s="75"/>
      <c r="U187" s="75"/>
      <c r="V187" s="75"/>
    </row>
    <row r="188" spans="1:22" ht="24" customHeight="1">
      <c r="A188" s="103" t="s">
        <v>289</v>
      </c>
      <c r="B188" s="79" t="s">
        <v>284</v>
      </c>
      <c r="C188" s="79" t="s">
        <v>290</v>
      </c>
      <c r="D188" s="79" t="s">
        <v>79</v>
      </c>
      <c r="E188" s="104">
        <v>45813</v>
      </c>
      <c r="F188" s="104">
        <v>45820</v>
      </c>
      <c r="G188" s="104">
        <v>45825</v>
      </c>
      <c r="H188" s="79">
        <v>7</v>
      </c>
      <c r="I188" s="79">
        <v>36</v>
      </c>
      <c r="J188" s="79">
        <v>2</v>
      </c>
      <c r="K188" s="79" t="s">
        <v>94</v>
      </c>
      <c r="L188" s="79" t="s">
        <v>133</v>
      </c>
      <c r="M188" s="79" t="s">
        <v>134</v>
      </c>
      <c r="N188" s="79">
        <v>0</v>
      </c>
      <c r="O188" s="71" t="str">
        <f>IF(ISNA(_xlfn.XLOOKUP($A188,GCVOA!$B:$B,GCVOA!$N:$N)),"",  _xlfn.XLOOKUP($A188,GCVOA!$B:$B,GCVOA!$N:$N))</f>
        <v/>
      </c>
      <c r="P188" s="71" t="str">
        <f>IF(ISNA(_xlfn.XLOOKUP($A188,GCSEMI!$B:$B,GCSEMI!$N:$N)),"",  _xlfn.XLOOKUP($A188,GCSEMI!$B:$B,GCSEMI!$N:$N))</f>
        <v/>
      </c>
      <c r="Q188" s="71" t="str">
        <f>IF(ISNA(_xlfn.XLOOKUP($A188,ORGPREP!$B:$B,ORGPREP!$N:$N)),"",  _xlfn.XLOOKUP($A188,ORGPREP!$B:$B,ORGPREP!$N:$N))</f>
        <v/>
      </c>
      <c r="R188" s="71" t="str">
        <f>IF(ISNA(_xlfn.XLOOKUP($A188,MSSEMI!$B:$B,MSSEMI!$N:$N)),"",  _xlfn.XLOOKUP($A188,MSSEMI!$B:$B,MSSEMI!$N:$N))</f>
        <v>EC3162, ETA 6/20</v>
      </c>
      <c r="S188" s="71" t="str">
        <f>IF(ISNA(_xlfn.XLOOKUP($A188,MSVOA!$B:$B,MSVOA!$N:$N)),"",  _xlfn.XLOOKUP($A188,MSVOA!$B:$B,MSVOA!$N:$N))</f>
        <v/>
      </c>
      <c r="T188" s="71" t="str">
        <f>IF(ISNA(_xlfn.XLOOKUP($A188,METALS!$B:$B,METALS!$N:$N)),"",  _xlfn.XLOOKUP($A188,METALS!$B:$B,METALS!$N:$N))</f>
        <v/>
      </c>
      <c r="U188" s="71" t="str">
        <f>IF(ISNA(_xlfn.XLOOKUP($A188,GENCHEM!$B:$B,GENCHEM!$N:$N)),"",  _xlfn.XLOOKUP($A188,GENCHEM!$B:$B,GENCHEM!$N:$N))</f>
        <v/>
      </c>
      <c r="V188" s="71" t="str">
        <f>IF(ISNA(_xlfn.XLOOKUP($A188,HG!$B:$B,HG!$N:$N)),"",  _xlfn.XLOOKUP($A188,HG!$B:$B,HG!$N:$N))</f>
        <v/>
      </c>
    </row>
    <row r="189" spans="1:22" ht="24" customHeight="1">
      <c r="A189" s="77" t="s">
        <v>286</v>
      </c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O189" s="75"/>
      <c r="P189" s="75"/>
      <c r="Q189" s="75"/>
      <c r="R189" s="75"/>
      <c r="S189" s="75"/>
      <c r="T189" s="75"/>
      <c r="U189" s="75"/>
      <c r="V189" s="75"/>
    </row>
    <row r="190" spans="1:22" ht="24" customHeight="1">
      <c r="A190" s="103" t="s">
        <v>291</v>
      </c>
      <c r="B190" s="79" t="s">
        <v>284</v>
      </c>
      <c r="C190" s="79" t="s">
        <v>292</v>
      </c>
      <c r="D190" s="79" t="s">
        <v>79</v>
      </c>
      <c r="E190" s="104">
        <v>45814</v>
      </c>
      <c r="F190" s="104">
        <v>45821</v>
      </c>
      <c r="G190" s="104">
        <v>45825</v>
      </c>
      <c r="H190" s="79">
        <v>7</v>
      </c>
      <c r="I190" s="79">
        <v>46</v>
      </c>
      <c r="J190" s="79">
        <v>2</v>
      </c>
      <c r="K190" s="79" t="s">
        <v>94</v>
      </c>
      <c r="L190" s="79" t="s">
        <v>133</v>
      </c>
      <c r="M190" s="79" t="s">
        <v>134</v>
      </c>
      <c r="N190" s="79">
        <v>0</v>
      </c>
      <c r="O190" s="71" t="str">
        <f>IF(ISNA(_xlfn.XLOOKUP($A190,GCVOA!$B:$B,GCVOA!$N:$N)),"",  _xlfn.XLOOKUP($A190,GCVOA!$B:$B,GCVOA!$N:$N))</f>
        <v/>
      </c>
      <c r="P190" s="71" t="str">
        <f>IF(ISNA(_xlfn.XLOOKUP($A190,GCSEMI!$B:$B,GCSEMI!$N:$N)),"",  _xlfn.XLOOKUP($A190,GCSEMI!$B:$B,GCSEMI!$N:$N))</f>
        <v/>
      </c>
      <c r="Q190" s="71" t="str">
        <f>IF(ISNA(_xlfn.XLOOKUP($A190,ORGPREP!$B:$B,ORGPREP!$N:$N)),"",  _xlfn.XLOOKUP($A190,ORGPREP!$B:$B,ORGPREP!$N:$N))</f>
        <v/>
      </c>
      <c r="R190" s="71" t="str">
        <f>IF(ISNA(_xlfn.XLOOKUP($A190,MSSEMI!$B:$B,MSSEMI!$N:$N)),"",  _xlfn.XLOOKUP($A190,MSSEMI!$B:$B,MSSEMI!$N:$N))</f>
        <v>EC3162, ETA 6/20</v>
      </c>
      <c r="S190" s="71" t="str">
        <f>IF(ISNA(_xlfn.XLOOKUP($A190,MSVOA!$B:$B,MSVOA!$N:$N)),"",  _xlfn.XLOOKUP($A190,MSVOA!$B:$B,MSVOA!$N:$N))</f>
        <v/>
      </c>
      <c r="T190" s="71" t="str">
        <f>IF(ISNA(_xlfn.XLOOKUP($A190,METALS!$B:$B,METALS!$N:$N)),"",  _xlfn.XLOOKUP($A190,METALS!$B:$B,METALS!$N:$N))</f>
        <v/>
      </c>
      <c r="U190" s="71" t="str">
        <f>IF(ISNA(_xlfn.XLOOKUP($A190,GENCHEM!$B:$B,GENCHEM!$N:$N)),"",  _xlfn.XLOOKUP($A190,GENCHEM!$B:$B,GENCHEM!$N:$N))</f>
        <v/>
      </c>
      <c r="V190" s="71" t="str">
        <f>IF(ISNA(_xlfn.XLOOKUP($A190,HG!$B:$B,HG!$N:$N)),"",  _xlfn.XLOOKUP($A190,HG!$B:$B,HG!$N:$N))</f>
        <v/>
      </c>
    </row>
    <row r="191" spans="1:22" ht="24" customHeight="1">
      <c r="A191" s="77" t="s">
        <v>286</v>
      </c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O191" s="75"/>
      <c r="P191" s="75"/>
      <c r="Q191" s="75"/>
      <c r="R191" s="75"/>
      <c r="S191" s="75"/>
      <c r="T191" s="75"/>
      <c r="U191" s="75"/>
      <c r="V191" s="75"/>
    </row>
    <row r="192" spans="1:22" ht="24" customHeight="1">
      <c r="A192" s="103" t="s">
        <v>293</v>
      </c>
      <c r="B192" s="79" t="s">
        <v>294</v>
      </c>
      <c r="C192" s="79" t="s">
        <v>295</v>
      </c>
      <c r="D192" s="79" t="s">
        <v>79</v>
      </c>
      <c r="E192" s="104">
        <v>45817</v>
      </c>
      <c r="F192" s="104">
        <v>45824</v>
      </c>
      <c r="G192" s="104">
        <v>45825</v>
      </c>
      <c r="H192" s="79">
        <v>7</v>
      </c>
      <c r="I192" s="79">
        <v>5</v>
      </c>
      <c r="J192" s="79">
        <v>2</v>
      </c>
      <c r="K192" s="79" t="s">
        <v>128</v>
      </c>
      <c r="L192" s="79" t="s">
        <v>258</v>
      </c>
      <c r="M192" s="79" t="s">
        <v>89</v>
      </c>
      <c r="N192" s="79">
        <v>0</v>
      </c>
      <c r="O192" s="71" t="str">
        <f>IF(ISNA(_xlfn.XLOOKUP($A192,GCVOA!$B:$B,GCVOA!$N:$N)),"",  _xlfn.XLOOKUP($A192,GCVOA!$B:$B,GCVOA!$N:$N))</f>
        <v>rerun sent 6/18</v>
      </c>
      <c r="P192" s="71" t="str">
        <f>IF(ISNA(_xlfn.XLOOKUP($A192,GCSEMI!$B:$B,GCSEMI!$N:$N)),"",  _xlfn.XLOOKUP($A192,GCSEMI!$B:$B,GCSEMI!$N:$N))</f>
        <v/>
      </c>
      <c r="Q192" s="71" t="str">
        <f>IF(ISNA(_xlfn.XLOOKUP($A192,ORGPREP!$B:$B,ORGPREP!$N:$N)),"",  _xlfn.XLOOKUP($A192,ORGPREP!$B:$B,ORGPREP!$N:$N))</f>
        <v/>
      </c>
      <c r="R192" s="71" t="str">
        <f>IF(ISNA(_xlfn.XLOOKUP($A192,MSSEMI!$B:$B,MSSEMI!$N:$N)),"",  _xlfn.XLOOKUP($A192,MSSEMI!$B:$B,MSSEMI!$N:$N))</f>
        <v/>
      </c>
      <c r="S192" s="71" t="str">
        <f>IF(ISNA(_xlfn.XLOOKUP($A192,MSVOA!$B:$B,MSVOA!$N:$N)),"",  _xlfn.XLOOKUP($A192,MSVOA!$B:$B,MSVOA!$N:$N))</f>
        <v/>
      </c>
      <c r="T192" s="71" t="str">
        <f>IF(ISNA(_xlfn.XLOOKUP($A192,METALS!$B:$B,METALS!$N:$N)),"",  _xlfn.XLOOKUP($A192,METALS!$B:$B,METALS!$N:$N))</f>
        <v/>
      </c>
      <c r="U192" s="71" t="str">
        <f>IF(ISNA(_xlfn.XLOOKUP($A192,GENCHEM!$B:$B,GENCHEM!$N:$N)),"",  _xlfn.XLOOKUP($A192,GENCHEM!$B:$B,GENCHEM!$N:$N))</f>
        <v/>
      </c>
      <c r="V192" s="71" t="str">
        <f>IF(ISNA(_xlfn.XLOOKUP($A192,HG!$B:$B,HG!$N:$N)),"",  _xlfn.XLOOKUP($A192,HG!$B:$B,HG!$N:$N))</f>
        <v/>
      </c>
    </row>
    <row r="193" spans="1:22" ht="24" customHeight="1">
      <c r="A193" s="77" t="s">
        <v>296</v>
      </c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O193" s="75"/>
      <c r="P193" s="75"/>
      <c r="Q193" s="75"/>
      <c r="R193" s="75"/>
      <c r="S193" s="75"/>
      <c r="T193" s="75"/>
      <c r="U193" s="75"/>
      <c r="V193" s="75"/>
    </row>
    <row r="194" spans="1:22" ht="24" customHeight="1">
      <c r="A194" s="111" t="s">
        <v>297</v>
      </c>
      <c r="B194" s="94" t="s">
        <v>179</v>
      </c>
      <c r="C194" s="94" t="s">
        <v>298</v>
      </c>
      <c r="D194" s="94" t="s">
        <v>299</v>
      </c>
      <c r="E194" s="112">
        <v>45819</v>
      </c>
      <c r="F194" s="112">
        <v>45825</v>
      </c>
      <c r="G194" s="112">
        <v>45825</v>
      </c>
      <c r="H194" s="94">
        <v>6</v>
      </c>
      <c r="I194" s="94">
        <v>1</v>
      </c>
      <c r="J194" s="94">
        <v>2</v>
      </c>
      <c r="K194" s="94" t="s">
        <v>26</v>
      </c>
      <c r="L194" s="94" t="s">
        <v>27</v>
      </c>
      <c r="M194" s="94" t="s">
        <v>70</v>
      </c>
      <c r="N194" s="94">
        <v>0</v>
      </c>
      <c r="O194" s="95" t="str">
        <f>IF(ISNA(_xlfn.XLOOKUP($A194,GCVOA!$B:$B,GCVOA!$N:$N)),"",  _xlfn.XLOOKUP($A194,GCVOA!$B:$B,GCVOA!$N:$N))</f>
        <v/>
      </c>
      <c r="P194" s="95" t="str">
        <f>IF(ISNA(_xlfn.XLOOKUP($A194,GCSEMI!$B:$B,GCSEMI!$N:$N)),"",  _xlfn.XLOOKUP($A194,GCSEMI!$B:$B,GCSEMI!$N:$N))</f>
        <v/>
      </c>
      <c r="Q194" s="95" t="str">
        <f>IF(ISNA(_xlfn.XLOOKUP($A194,ORGPREP!$B:$B,ORGPREP!$N:$N)),"",  _xlfn.XLOOKUP($A194,ORGPREP!$B:$B,ORGPREP!$N:$N))</f>
        <v/>
      </c>
      <c r="R194" s="95" t="str">
        <f>IF(ISNA(_xlfn.XLOOKUP($A194,MSSEMI!$B:$B,MSSEMI!$N:$N)),"",  _xlfn.XLOOKUP($A194,MSSEMI!$B:$B,MSSEMI!$N:$N))</f>
        <v/>
      </c>
      <c r="S194" s="95" t="str">
        <f>IF(ISNA(_xlfn.XLOOKUP($A194,MSVOA!$B:$B,MSVOA!$N:$N)),"",  _xlfn.XLOOKUP($A194,MSVOA!$B:$B,MSVOA!$N:$N))</f>
        <v/>
      </c>
      <c r="T194" s="95" t="str">
        <f>IF(ISNA(_xlfn.XLOOKUP($A194,METALS!$B:$B,METALS!$N:$N)),"",  _xlfn.XLOOKUP($A194,METALS!$B:$B,METALS!$N:$N))</f>
        <v/>
      </c>
      <c r="U194" s="95" t="str">
        <f>IF(ISNA(_xlfn.XLOOKUP($A194,GENCHEM!$B:$B,GENCHEM!$N:$N)),"",  _xlfn.XLOOKUP($A194,GENCHEM!$B:$B,GENCHEM!$N:$N))</f>
        <v/>
      </c>
      <c r="V194" s="95" t="str">
        <f>IF(ISNA(_xlfn.XLOOKUP($A194,HG!$B:$B,HG!$N:$N)),"",  _xlfn.XLOOKUP($A194,HG!$B:$B,HG!$N:$N))</f>
        <v/>
      </c>
    </row>
    <row r="195" spans="1:22" ht="24" customHeight="1">
      <c r="A195" s="77" t="s">
        <v>71</v>
      </c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O195" s="75"/>
      <c r="P195" s="75"/>
      <c r="Q195" s="75"/>
      <c r="R195" s="75"/>
      <c r="S195" s="75"/>
      <c r="T195" s="75"/>
      <c r="U195" s="75"/>
      <c r="V195" s="75"/>
    </row>
    <row r="196" spans="1:22" ht="24" customHeight="1">
      <c r="A196" s="111" t="s">
        <v>300</v>
      </c>
      <c r="B196" s="94" t="s">
        <v>179</v>
      </c>
      <c r="C196" s="94" t="s">
        <v>301</v>
      </c>
      <c r="D196" s="94" t="s">
        <v>28</v>
      </c>
      <c r="E196" s="112">
        <v>45819</v>
      </c>
      <c r="F196" s="112">
        <v>45825</v>
      </c>
      <c r="G196" s="112">
        <v>45825</v>
      </c>
      <c r="H196" s="94">
        <v>6</v>
      </c>
      <c r="I196" s="94">
        <v>2</v>
      </c>
      <c r="J196" s="94">
        <v>2</v>
      </c>
      <c r="K196" s="94" t="s">
        <v>26</v>
      </c>
      <c r="L196" s="94" t="s">
        <v>27</v>
      </c>
      <c r="M196" s="94" t="s">
        <v>81</v>
      </c>
      <c r="N196" s="94">
        <v>0</v>
      </c>
      <c r="O196" s="95" t="str">
        <f>IF(ISNA(_xlfn.XLOOKUP($A196,GCVOA!$B:$B,GCVOA!$N:$N)),"",  _xlfn.XLOOKUP($A196,GCVOA!$B:$B,GCVOA!$N:$N))</f>
        <v/>
      </c>
      <c r="P196" s="95" t="str">
        <f>IF(ISNA(_xlfn.XLOOKUP($A196,GCSEMI!$B:$B,GCSEMI!$N:$N)),"",  _xlfn.XLOOKUP($A196,GCSEMI!$B:$B,GCSEMI!$N:$N))</f>
        <v/>
      </c>
      <c r="Q196" s="95" t="str">
        <f>IF(ISNA(_xlfn.XLOOKUP($A196,ORGPREP!$B:$B,ORGPREP!$N:$N)),"",  _xlfn.XLOOKUP($A196,ORGPREP!$B:$B,ORGPREP!$N:$N))</f>
        <v/>
      </c>
      <c r="R196" s="95" t="str">
        <f>IF(ISNA(_xlfn.XLOOKUP($A196,MSSEMI!$B:$B,MSSEMI!$N:$N)),"",  _xlfn.XLOOKUP($A196,MSSEMI!$B:$B,MSSEMI!$N:$N))</f>
        <v/>
      </c>
      <c r="S196" s="95" t="str">
        <f>IF(ISNA(_xlfn.XLOOKUP($A196,MSVOA!$B:$B,MSVOA!$N:$N)),"",  _xlfn.XLOOKUP($A196,MSVOA!$B:$B,MSVOA!$N:$N))</f>
        <v/>
      </c>
      <c r="T196" s="95" t="str">
        <f>IF(ISNA(_xlfn.XLOOKUP($A196,METALS!$B:$B,METALS!$N:$N)),"",  _xlfn.XLOOKUP($A196,METALS!$B:$B,METALS!$N:$N))</f>
        <v/>
      </c>
      <c r="U196" s="95" t="str">
        <f>IF(ISNA(_xlfn.XLOOKUP($A196,GENCHEM!$B:$B,GENCHEM!$N:$N)),"",  _xlfn.XLOOKUP($A196,GENCHEM!$B:$B,GENCHEM!$N:$N))</f>
        <v>sub</v>
      </c>
      <c r="V196" s="95" t="str">
        <f>IF(ISNA(_xlfn.XLOOKUP($A196,HG!$B:$B,HG!$N:$N)),"",  _xlfn.XLOOKUP($A196,HG!$B:$B,HG!$N:$N))</f>
        <v/>
      </c>
    </row>
    <row r="197" spans="1:22" ht="24" customHeight="1">
      <c r="A197" s="77" t="s">
        <v>302</v>
      </c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O197" s="75"/>
      <c r="P197" s="75"/>
      <c r="Q197" s="75"/>
      <c r="R197" s="75"/>
      <c r="S197" s="75"/>
      <c r="T197" s="75"/>
      <c r="U197" s="75"/>
      <c r="V197" s="75"/>
    </row>
    <row r="198" spans="1:22" ht="24" customHeight="1">
      <c r="A198" s="127" t="s">
        <v>303</v>
      </c>
      <c r="B198" s="100" t="s">
        <v>92</v>
      </c>
      <c r="C198" s="100" t="s">
        <v>93</v>
      </c>
      <c r="D198" s="100" t="s">
        <v>79</v>
      </c>
      <c r="E198" s="128">
        <v>45819</v>
      </c>
      <c r="F198" s="128">
        <v>45825</v>
      </c>
      <c r="G198" s="128">
        <v>45825</v>
      </c>
      <c r="H198" s="100">
        <v>6</v>
      </c>
      <c r="I198" s="100">
        <v>2</v>
      </c>
      <c r="J198" s="100">
        <v>2</v>
      </c>
      <c r="K198" s="100" t="s">
        <v>94</v>
      </c>
      <c r="L198" s="100" t="s">
        <v>80</v>
      </c>
      <c r="M198" s="100" t="s">
        <v>81</v>
      </c>
      <c r="N198" s="100">
        <v>0</v>
      </c>
      <c r="O198" s="101" t="str">
        <f>IF(ISNA(_xlfn.XLOOKUP($A198,GCVOA!$B:$B,GCVOA!$N:$N)),"",  _xlfn.XLOOKUP($A198,GCVOA!$B:$B,GCVOA!$N:$N))</f>
        <v/>
      </c>
      <c r="P198" s="101" t="str">
        <f>IF(ISNA(_xlfn.XLOOKUP($A198,GCSEMI!$B:$B,GCSEMI!$N:$N)),"",  _xlfn.XLOOKUP($A198,GCSEMI!$B:$B,GCSEMI!$N:$N))</f>
        <v/>
      </c>
      <c r="Q198" s="101" t="str">
        <f>IF(ISNA(_xlfn.XLOOKUP($A198,ORGPREP!$B:$B,ORGPREP!$N:$N)),"",  _xlfn.XLOOKUP($A198,ORGPREP!$B:$B,ORGPREP!$N:$N))</f>
        <v/>
      </c>
      <c r="R198" s="101" t="str">
        <f>IF(ISNA(_xlfn.XLOOKUP($A198,MSSEMI!$B:$B,MSSEMI!$N:$N)),"",  _xlfn.XLOOKUP($A198,MSSEMI!$B:$B,MSSEMI!$N:$N))</f>
        <v/>
      </c>
      <c r="S198" s="101" t="str">
        <f>IF(ISNA(_xlfn.XLOOKUP($A198,MSVOA!$B:$B,MSVOA!$N:$N)),"",  _xlfn.XLOOKUP($A198,MSVOA!$B:$B,MSVOA!$N:$N))</f>
        <v/>
      </c>
      <c r="T198" s="101" t="str">
        <f>IF(ISNA(_xlfn.XLOOKUP($A198,METALS!$B:$B,METALS!$N:$N)),"",  _xlfn.XLOOKUP($A198,METALS!$B:$B,METALS!$N:$N))</f>
        <v/>
      </c>
      <c r="U198" s="101" t="str">
        <f>IF(ISNA(_xlfn.XLOOKUP($A198,GENCHEM!$B:$B,GENCHEM!$N:$N)),"",  _xlfn.XLOOKUP($A198,GENCHEM!$B:$B,GENCHEM!$N:$N))</f>
        <v/>
      </c>
      <c r="V198" s="101" t="str">
        <f>IF(ISNA(_xlfn.XLOOKUP($A198,HG!$B:$B,HG!$N:$N)),"",  _xlfn.XLOOKUP($A198,HG!$B:$B,HG!$N:$N))</f>
        <v/>
      </c>
    </row>
    <row r="199" spans="1:22" ht="24" customHeight="1">
      <c r="A199" s="77" t="s">
        <v>95</v>
      </c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O199" s="75"/>
      <c r="P199" s="75"/>
      <c r="Q199" s="75"/>
      <c r="R199" s="75"/>
      <c r="S199" s="75"/>
      <c r="T199" s="75"/>
      <c r="U199" s="75"/>
      <c r="V199" s="75"/>
    </row>
    <row r="200" spans="1:22" ht="24" customHeight="1">
      <c r="A200" s="127" t="s">
        <v>304</v>
      </c>
      <c r="B200" s="100" t="s">
        <v>117</v>
      </c>
      <c r="C200" s="100" t="s">
        <v>305</v>
      </c>
      <c r="D200" s="100" t="s">
        <v>79</v>
      </c>
      <c r="E200" s="128">
        <v>45819</v>
      </c>
      <c r="F200" s="128">
        <v>45825</v>
      </c>
      <c r="G200" s="128">
        <v>45825</v>
      </c>
      <c r="H200" s="100">
        <v>6</v>
      </c>
      <c r="I200" s="100">
        <v>2</v>
      </c>
      <c r="J200" s="100">
        <v>2</v>
      </c>
      <c r="K200" s="100" t="s">
        <v>26</v>
      </c>
      <c r="L200" s="100" t="s">
        <v>80</v>
      </c>
      <c r="M200" s="100" t="s">
        <v>81</v>
      </c>
      <c r="N200" s="100">
        <v>0</v>
      </c>
      <c r="O200" s="101" t="str">
        <f>IF(ISNA(_xlfn.XLOOKUP($A200,GCVOA!$B:$B,GCVOA!$N:$N)),"",  _xlfn.XLOOKUP($A200,GCVOA!$B:$B,GCVOA!$N:$N))</f>
        <v/>
      </c>
      <c r="P200" s="101" t="str">
        <f>IF(ISNA(_xlfn.XLOOKUP($A200,GCSEMI!$B:$B,GCSEMI!$N:$N)),"",  _xlfn.XLOOKUP($A200,GCSEMI!$B:$B,GCSEMI!$N:$N))</f>
        <v/>
      </c>
      <c r="Q200" s="101" t="str">
        <f>IF(ISNA(_xlfn.XLOOKUP($A200,ORGPREP!$B:$B,ORGPREP!$N:$N)),"",  _xlfn.XLOOKUP($A200,ORGPREP!$B:$B,ORGPREP!$N:$N))</f>
        <v/>
      </c>
      <c r="R200" s="101" t="str">
        <f>IF(ISNA(_xlfn.XLOOKUP($A200,MSSEMI!$B:$B,MSSEMI!$N:$N)),"",  _xlfn.XLOOKUP($A200,MSSEMI!$B:$B,MSSEMI!$N:$N))</f>
        <v/>
      </c>
      <c r="S200" s="101" t="str">
        <f>IF(ISNA(_xlfn.XLOOKUP($A200,MSVOA!$B:$B,MSVOA!$N:$N)),"",  _xlfn.XLOOKUP($A200,MSVOA!$B:$B,MSVOA!$N:$N))</f>
        <v/>
      </c>
      <c r="T200" s="101" t="str">
        <f>IF(ISNA(_xlfn.XLOOKUP($A200,METALS!$B:$B,METALS!$N:$N)),"",  _xlfn.XLOOKUP($A200,METALS!$B:$B,METALS!$N:$N))</f>
        <v/>
      </c>
      <c r="U200" s="101" t="str">
        <f>IF(ISNA(_xlfn.XLOOKUP($A200,GENCHEM!$B:$B,GENCHEM!$N:$N)),"",  _xlfn.XLOOKUP($A200,GENCHEM!$B:$B,GENCHEM!$N:$N))</f>
        <v/>
      </c>
      <c r="V200" s="101" t="str">
        <f>IF(ISNA(_xlfn.XLOOKUP($A200,HG!$B:$B,HG!$N:$N)),"",  _xlfn.XLOOKUP($A200,HG!$B:$B,HG!$N:$N))</f>
        <v/>
      </c>
    </row>
    <row r="201" spans="1:22" ht="24" customHeight="1">
      <c r="A201" s="77" t="s">
        <v>82</v>
      </c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O201" s="75"/>
      <c r="P201" s="75"/>
      <c r="Q201" s="75"/>
      <c r="R201" s="75"/>
      <c r="S201" s="75"/>
      <c r="T201" s="75"/>
      <c r="U201" s="75"/>
      <c r="V201" s="75"/>
    </row>
    <row r="202" spans="1:22" ht="24" customHeight="1">
      <c r="A202" s="127" t="s">
        <v>306</v>
      </c>
      <c r="B202" s="100" t="s">
        <v>87</v>
      </c>
      <c r="C202" s="100" t="s">
        <v>307</v>
      </c>
      <c r="D202" s="100" t="s">
        <v>79</v>
      </c>
      <c r="E202" s="128">
        <v>45819</v>
      </c>
      <c r="F202" s="128">
        <v>45825</v>
      </c>
      <c r="G202" s="128">
        <v>45825</v>
      </c>
      <c r="H202" s="100">
        <v>6</v>
      </c>
      <c r="I202" s="100">
        <v>2</v>
      </c>
      <c r="J202" s="100">
        <v>2</v>
      </c>
      <c r="K202" s="100" t="s">
        <v>26</v>
      </c>
      <c r="L202" s="100" t="s">
        <v>80</v>
      </c>
      <c r="M202" s="100" t="s">
        <v>81</v>
      </c>
      <c r="N202" s="100">
        <v>0</v>
      </c>
      <c r="O202" s="101" t="str">
        <f>IF(ISNA(_xlfn.XLOOKUP($A202,GCVOA!$B:$B,GCVOA!$N:$N)),"",  _xlfn.XLOOKUP($A202,GCVOA!$B:$B,GCVOA!$N:$N))</f>
        <v/>
      </c>
      <c r="P202" s="101" t="str">
        <f>IF(ISNA(_xlfn.XLOOKUP($A202,GCSEMI!$B:$B,GCSEMI!$N:$N)),"",  _xlfn.XLOOKUP($A202,GCSEMI!$B:$B,GCSEMI!$N:$N))</f>
        <v/>
      </c>
      <c r="Q202" s="101" t="str">
        <f>IF(ISNA(_xlfn.XLOOKUP($A202,ORGPREP!$B:$B,ORGPREP!$N:$N)),"",  _xlfn.XLOOKUP($A202,ORGPREP!$B:$B,ORGPREP!$N:$N))</f>
        <v/>
      </c>
      <c r="R202" s="101" t="str">
        <f>IF(ISNA(_xlfn.XLOOKUP($A202,MSSEMI!$B:$B,MSSEMI!$N:$N)),"",  _xlfn.XLOOKUP($A202,MSSEMI!$B:$B,MSSEMI!$N:$N))</f>
        <v/>
      </c>
      <c r="S202" s="101" t="str">
        <f>IF(ISNA(_xlfn.XLOOKUP($A202,MSVOA!$B:$B,MSVOA!$N:$N)),"",  _xlfn.XLOOKUP($A202,MSVOA!$B:$B,MSVOA!$N:$N))</f>
        <v/>
      </c>
      <c r="T202" s="101" t="str">
        <f>IF(ISNA(_xlfn.XLOOKUP($A202,METALS!$B:$B,METALS!$N:$N)),"",  _xlfn.XLOOKUP($A202,METALS!$B:$B,METALS!$N:$N))</f>
        <v/>
      </c>
      <c r="U202" s="101" t="str">
        <f>IF(ISNA(_xlfn.XLOOKUP($A202,GENCHEM!$B:$B,GENCHEM!$N:$N)),"",  _xlfn.XLOOKUP($A202,GENCHEM!$B:$B,GENCHEM!$N:$N))</f>
        <v/>
      </c>
      <c r="V202" s="101" t="str">
        <f>IF(ISNA(_xlfn.XLOOKUP($A202,HG!$B:$B,HG!$N:$N)),"",  _xlfn.XLOOKUP($A202,HG!$B:$B,HG!$N:$N))</f>
        <v/>
      </c>
    </row>
    <row r="203" spans="1:22" ht="24" customHeight="1">
      <c r="A203" s="77" t="s">
        <v>95</v>
      </c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O203" s="75"/>
      <c r="P203" s="75"/>
      <c r="Q203" s="75"/>
      <c r="R203" s="75"/>
      <c r="S203" s="75"/>
      <c r="T203" s="75"/>
      <c r="U203" s="75"/>
      <c r="V203" s="75"/>
    </row>
    <row r="204" spans="1:22" ht="24" customHeight="1">
      <c r="A204" s="109" t="s">
        <v>308</v>
      </c>
      <c r="B204" s="86" t="s">
        <v>117</v>
      </c>
      <c r="C204" s="86" t="s">
        <v>309</v>
      </c>
      <c r="D204" s="86" t="s">
        <v>79</v>
      </c>
      <c r="E204" s="110">
        <v>45824</v>
      </c>
      <c r="F204" s="110">
        <v>45825</v>
      </c>
      <c r="G204" s="110">
        <v>45825</v>
      </c>
      <c r="H204" s="86">
        <v>1</v>
      </c>
      <c r="I204" s="86">
        <v>7</v>
      </c>
      <c r="J204" s="86">
        <v>2</v>
      </c>
      <c r="K204" s="86" t="s">
        <v>26</v>
      </c>
      <c r="L204" s="86" t="s">
        <v>258</v>
      </c>
      <c r="M204" s="86" t="s">
        <v>81</v>
      </c>
      <c r="N204" s="86">
        <v>0</v>
      </c>
      <c r="O204" s="87" t="str">
        <f>IF(ISNA(_xlfn.XLOOKUP($A204,GCVOA!$B:$B,GCVOA!$N:$N)),"",  _xlfn.XLOOKUP($A204,GCVOA!$B:$B,GCVOA!$N:$N))</f>
        <v/>
      </c>
      <c r="P204" s="87" t="str">
        <f>IF(ISNA(_xlfn.XLOOKUP($A204,GCSEMI!$B:$B,GCSEMI!$N:$N)),"",  _xlfn.XLOOKUP($A204,GCSEMI!$B:$B,GCSEMI!$N:$N))</f>
        <v/>
      </c>
      <c r="Q204" s="87" t="str">
        <f>IF(ISNA(_xlfn.XLOOKUP($A204,ORGPREP!$B:$B,ORGPREP!$N:$N)),"",  _xlfn.XLOOKUP($A204,ORGPREP!$B:$B,ORGPREP!$N:$N))</f>
        <v/>
      </c>
      <c r="R204" s="87" t="str">
        <f>IF(ISNA(_xlfn.XLOOKUP($A204,MSSEMI!$B:$B,MSSEMI!$N:$N)),"",  _xlfn.XLOOKUP($A204,MSSEMI!$B:$B,MSSEMI!$N:$N))</f>
        <v/>
      </c>
      <c r="S204" s="87" t="str">
        <f>IF(ISNA(_xlfn.XLOOKUP($A204,MSVOA!$B:$B,MSVOA!$N:$N)),"",  _xlfn.XLOOKUP($A204,MSVOA!$B:$B,MSVOA!$N:$N))</f>
        <v/>
      </c>
      <c r="T204" s="87" t="str">
        <f>IF(ISNA(_xlfn.XLOOKUP($A204,METALS!$B:$B,METALS!$N:$N)),"",  _xlfn.XLOOKUP($A204,METALS!$B:$B,METALS!$N:$N))</f>
        <v/>
      </c>
      <c r="U204" s="87" t="str">
        <f>IF(ISNA(_xlfn.XLOOKUP($A204,GENCHEM!$B:$B,GENCHEM!$N:$N)),"",  _xlfn.XLOOKUP($A204,GENCHEM!$B:$B,GENCHEM!$N:$N))</f>
        <v>SCH</v>
      </c>
      <c r="V204" s="87" t="str">
        <f>IF(ISNA(_xlfn.XLOOKUP($A204,HG!$B:$B,HG!$N:$N)),"",  _xlfn.XLOOKUP($A204,HG!$B:$B,HG!$N:$N))</f>
        <v/>
      </c>
    </row>
    <row r="205" spans="1:22" ht="24" customHeight="1">
      <c r="A205" s="77" t="s">
        <v>310</v>
      </c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O205" s="75"/>
      <c r="P205" s="75"/>
      <c r="Q205" s="75"/>
      <c r="R205" s="75"/>
      <c r="S205" s="75"/>
      <c r="T205" s="75"/>
      <c r="U205" s="75"/>
      <c r="V205" s="75"/>
    </row>
    <row r="206" spans="1:22" ht="24" customHeight="1">
      <c r="A206" s="111" t="s">
        <v>311</v>
      </c>
      <c r="B206" s="94" t="s">
        <v>169</v>
      </c>
      <c r="C206" s="94" t="s">
        <v>312</v>
      </c>
      <c r="D206" s="94" t="s">
        <v>171</v>
      </c>
      <c r="E206" s="112">
        <v>45820</v>
      </c>
      <c r="F206" s="112">
        <v>45826</v>
      </c>
      <c r="G206" s="112">
        <v>45826</v>
      </c>
      <c r="H206" s="94">
        <v>6</v>
      </c>
      <c r="I206" s="94">
        <v>17</v>
      </c>
      <c r="J206" s="94">
        <v>1</v>
      </c>
      <c r="K206" s="94" t="s">
        <v>172</v>
      </c>
      <c r="L206" s="94" t="s">
        <v>27</v>
      </c>
      <c r="M206" s="94" t="s">
        <v>134</v>
      </c>
      <c r="N206" s="94"/>
      <c r="O206" s="95" t="str">
        <f>IF(ISNA(_xlfn.XLOOKUP($A206,GCVOA!$B:$B,GCVOA!$N:$N)),"",  _xlfn.XLOOKUP($A206,GCVOA!$B:$B,GCVOA!$N:$N))</f>
        <v/>
      </c>
      <c r="P206" s="95" t="str">
        <f>IF(ISNA(_xlfn.XLOOKUP($A206,GCSEMI!$B:$B,GCSEMI!$N:$N)),"",  _xlfn.XLOOKUP($A206,GCSEMI!$B:$B,GCSEMI!$N:$N))</f>
        <v/>
      </c>
      <c r="Q206" s="95" t="str">
        <f>IF(ISNA(_xlfn.XLOOKUP($A206,ORGPREP!$B:$B,ORGPREP!$N:$N)),"",  _xlfn.XLOOKUP($A206,ORGPREP!$B:$B,ORGPREP!$N:$N))</f>
        <v>done</v>
      </c>
      <c r="R206" s="95" t="str">
        <f>IF(ISNA(_xlfn.XLOOKUP($A206,MSSEMI!$B:$B,MSSEMI!$N:$N)),"",  _xlfn.XLOOKUP($A206,MSSEMI!$B:$B,MSSEMI!$N:$N))</f>
        <v>EV1777, SLR in progress</v>
      </c>
      <c r="S206" s="95" t="str">
        <f>IF(ISNA(_xlfn.XLOOKUP($A206,MSVOA!$B:$B,MSVOA!$N:$N)),"",  _xlfn.XLOOKUP($A206,MSVOA!$B:$B,MSVOA!$N:$N))</f>
        <v/>
      </c>
      <c r="T206" s="95" t="str">
        <f>IF(ISNA(_xlfn.XLOOKUP($A206,METALS!$B:$B,METALS!$N:$N)),"",  _xlfn.XLOOKUP($A206,METALS!$B:$B,METALS!$N:$N))</f>
        <v/>
      </c>
      <c r="U206" s="95" t="str">
        <f>IF(ISNA(_xlfn.XLOOKUP($A206,GENCHEM!$B:$B,GENCHEM!$N:$N)),"",  _xlfn.XLOOKUP($A206,GENCHEM!$B:$B,GENCHEM!$N:$N))</f>
        <v/>
      </c>
      <c r="V206" s="95" t="str">
        <f>IF(ISNA(_xlfn.XLOOKUP($A206,HG!$B:$B,HG!$N:$N)),"",  _xlfn.XLOOKUP($A206,HG!$B:$B,HG!$N:$N))</f>
        <v/>
      </c>
    </row>
    <row r="207" spans="1:22" ht="24" customHeight="1">
      <c r="A207" s="77" t="s">
        <v>313</v>
      </c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O207" s="75"/>
      <c r="P207" s="75"/>
      <c r="Q207" s="75"/>
      <c r="R207" s="75"/>
      <c r="S207" s="75"/>
      <c r="T207" s="75"/>
      <c r="U207" s="75"/>
      <c r="V207" s="75"/>
    </row>
    <row r="208" spans="1:22" ht="24" customHeight="1">
      <c r="A208" s="111" t="s">
        <v>314</v>
      </c>
      <c r="B208" s="94" t="s">
        <v>169</v>
      </c>
      <c r="C208" s="94" t="s">
        <v>315</v>
      </c>
      <c r="D208" s="94" t="s">
        <v>171</v>
      </c>
      <c r="E208" s="112">
        <v>45820</v>
      </c>
      <c r="F208" s="112">
        <v>45826</v>
      </c>
      <c r="G208" s="112">
        <v>45826</v>
      </c>
      <c r="H208" s="94">
        <v>6</v>
      </c>
      <c r="I208" s="94">
        <v>7</v>
      </c>
      <c r="J208" s="94">
        <v>1</v>
      </c>
      <c r="K208" s="94" t="s">
        <v>172</v>
      </c>
      <c r="L208" s="94" t="s">
        <v>27</v>
      </c>
      <c r="M208" s="94" t="s">
        <v>134</v>
      </c>
      <c r="N208" s="94">
        <v>0</v>
      </c>
      <c r="O208" s="95" t="str">
        <f>IF(ISNA(_xlfn.XLOOKUP($A208,GCVOA!$B:$B,GCVOA!$N:$N)),"",  _xlfn.XLOOKUP($A208,GCVOA!$B:$B,GCVOA!$N:$N))</f>
        <v/>
      </c>
      <c r="P208" s="95" t="str">
        <f>IF(ISNA(_xlfn.XLOOKUP($A208,GCSEMI!$B:$B,GCSEMI!$N:$N)),"",  _xlfn.XLOOKUP($A208,GCSEMI!$B:$B,GCSEMI!$N:$N))</f>
        <v/>
      </c>
      <c r="Q208" s="95" t="str">
        <f>IF(ISNA(_xlfn.XLOOKUP($A208,ORGPREP!$B:$B,ORGPREP!$N:$N)),"",  _xlfn.XLOOKUP($A208,ORGPREP!$B:$B,ORGPREP!$N:$N))</f>
        <v/>
      </c>
      <c r="R208" s="95" t="str">
        <f>IF(ISNA(_xlfn.XLOOKUP($A208,MSSEMI!$B:$B,MSSEMI!$N:$N)),"",  _xlfn.XLOOKUP($A208,MSSEMI!$B:$B,MSSEMI!$N:$N))</f>
        <v>EV1777, SLR in progress</v>
      </c>
      <c r="S208" s="95" t="str">
        <f>IF(ISNA(_xlfn.XLOOKUP($A208,MSVOA!$B:$B,MSVOA!$N:$N)),"",  _xlfn.XLOOKUP($A208,MSVOA!$B:$B,MSVOA!$N:$N))</f>
        <v/>
      </c>
      <c r="T208" s="95" t="str">
        <f>IF(ISNA(_xlfn.XLOOKUP($A208,METALS!$B:$B,METALS!$N:$N)),"",  _xlfn.XLOOKUP($A208,METALS!$B:$B,METALS!$N:$N))</f>
        <v/>
      </c>
      <c r="U208" s="95" t="str">
        <f>IF(ISNA(_xlfn.XLOOKUP($A208,GENCHEM!$B:$B,GENCHEM!$N:$N)),"",  _xlfn.XLOOKUP($A208,GENCHEM!$B:$B,GENCHEM!$N:$N))</f>
        <v/>
      </c>
      <c r="V208" s="95" t="str">
        <f>IF(ISNA(_xlfn.XLOOKUP($A208,HG!$B:$B,HG!$N:$N)),"",  _xlfn.XLOOKUP($A208,HG!$B:$B,HG!$N:$N))</f>
        <v/>
      </c>
    </row>
    <row r="209" spans="1:22" ht="24" customHeight="1">
      <c r="A209" s="77" t="s">
        <v>173</v>
      </c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O209" s="75"/>
      <c r="P209" s="75"/>
      <c r="Q209" s="75"/>
      <c r="R209" s="75"/>
      <c r="S209" s="75"/>
      <c r="T209" s="75"/>
      <c r="U209" s="75"/>
      <c r="V209" s="75"/>
    </row>
    <row r="210" spans="1:22" ht="24" customHeight="1">
      <c r="A210" s="129" t="s">
        <v>316</v>
      </c>
      <c r="B210" s="84" t="s">
        <v>153</v>
      </c>
      <c r="C210" s="84" t="s">
        <v>154</v>
      </c>
      <c r="D210" s="84" t="s">
        <v>56</v>
      </c>
      <c r="E210" s="130">
        <v>45808</v>
      </c>
      <c r="F210" s="130">
        <v>45826</v>
      </c>
      <c r="G210" s="130">
        <v>45826</v>
      </c>
      <c r="H210" s="84">
        <v>18</v>
      </c>
      <c r="I210" s="84">
        <v>1</v>
      </c>
      <c r="J210" s="84">
        <v>1</v>
      </c>
      <c r="K210" s="84" t="s">
        <v>57</v>
      </c>
      <c r="L210" s="84" t="s">
        <v>27</v>
      </c>
      <c r="M210" s="84" t="s">
        <v>28</v>
      </c>
      <c r="N210" s="84">
        <v>0</v>
      </c>
      <c r="O210" s="85" t="str">
        <f>IF(ISNA(_xlfn.XLOOKUP($A210,GCVOA!$B:$B,GCVOA!$N:$N)),"",  _xlfn.XLOOKUP($A210,GCVOA!$B:$B,GCVOA!$N:$N))</f>
        <v/>
      </c>
      <c r="P210" s="85" t="str">
        <f>IF(ISNA(_xlfn.XLOOKUP($A210,GCSEMI!$B:$B,GCSEMI!$N:$N)),"",  _xlfn.XLOOKUP($A210,GCSEMI!$B:$B,GCSEMI!$N:$N))</f>
        <v/>
      </c>
      <c r="Q210" s="85" t="str">
        <f>IF(ISNA(_xlfn.XLOOKUP($A210,ORGPREP!$B:$B,ORGPREP!$N:$N)),"",  _xlfn.XLOOKUP($A210,ORGPREP!$B:$B,ORGPREP!$N:$N))</f>
        <v/>
      </c>
      <c r="R210" s="85" t="str">
        <f>IF(ISNA(_xlfn.XLOOKUP($A210,MSSEMI!$B:$B,MSSEMI!$N:$N)),"",  _xlfn.XLOOKUP($A210,MSSEMI!$B:$B,MSSEMI!$N:$N))</f>
        <v/>
      </c>
      <c r="S210" s="85" t="str">
        <f>IF(ISNA(_xlfn.XLOOKUP($A210,MSVOA!$B:$B,MSVOA!$N:$N)),"",  _xlfn.XLOOKUP($A210,MSVOA!$B:$B,MSVOA!$N:$N))</f>
        <v/>
      </c>
      <c r="T210" s="85" t="str">
        <f>IF(ISNA(_xlfn.XLOOKUP($A210,METALS!$B:$B,METALS!$N:$N)),"",  _xlfn.XLOOKUP($A210,METALS!$B:$B,METALS!$N:$N))</f>
        <v/>
      </c>
      <c r="U210" s="85" t="str">
        <f>IF(ISNA(_xlfn.XLOOKUP($A210,GENCHEM!$B:$B,GENCHEM!$N:$N)),"",  _xlfn.XLOOKUP($A210,GENCHEM!$B:$B,GENCHEM!$N:$N))</f>
        <v/>
      </c>
      <c r="V210" s="85" t="str">
        <f>IF(ISNA(_xlfn.XLOOKUP($A210,HG!$B:$B,HG!$N:$N)),"",  _xlfn.XLOOKUP($A210,HG!$B:$B,HG!$N:$N))</f>
        <v/>
      </c>
    </row>
    <row r="211" spans="1:22" ht="24" customHeight="1">
      <c r="A211" s="77" t="s">
        <v>317</v>
      </c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O211" s="75"/>
      <c r="P211" s="75"/>
      <c r="Q211" s="75"/>
      <c r="R211" s="75"/>
      <c r="S211" s="75"/>
      <c r="T211" s="75"/>
      <c r="U211" s="75"/>
      <c r="V211" s="75"/>
    </row>
    <row r="212" spans="1:22" ht="24" customHeight="1">
      <c r="A212" s="129" t="s">
        <v>318</v>
      </c>
      <c r="B212" s="84" t="s">
        <v>138</v>
      </c>
      <c r="C212" s="84" t="s">
        <v>319</v>
      </c>
      <c r="D212" s="84" t="s">
        <v>56</v>
      </c>
      <c r="E212" s="130">
        <v>45812</v>
      </c>
      <c r="F212" s="130">
        <v>45826</v>
      </c>
      <c r="G212" s="130">
        <v>45826</v>
      </c>
      <c r="H212" s="84">
        <v>14</v>
      </c>
      <c r="I212" s="84">
        <v>1</v>
      </c>
      <c r="J212" s="84">
        <v>1</v>
      </c>
      <c r="K212" s="84" t="s">
        <v>57</v>
      </c>
      <c r="L212" s="84" t="s">
        <v>80</v>
      </c>
      <c r="M212" s="84" t="s">
        <v>81</v>
      </c>
      <c r="N212" s="84">
        <v>0</v>
      </c>
      <c r="O212" s="85" t="str">
        <f>IF(ISNA(_xlfn.XLOOKUP($A212,GCVOA!$B:$B,GCVOA!$N:$N)),"",  _xlfn.XLOOKUP($A212,GCVOA!$B:$B,GCVOA!$N:$N))</f>
        <v/>
      </c>
      <c r="P212" s="85" t="str">
        <f>IF(ISNA(_xlfn.XLOOKUP($A212,GCSEMI!$B:$B,GCSEMI!$N:$N)),"",  _xlfn.XLOOKUP($A212,GCSEMI!$B:$B,GCSEMI!$N:$N))</f>
        <v/>
      </c>
      <c r="Q212" s="85" t="str">
        <f>IF(ISNA(_xlfn.XLOOKUP($A212,ORGPREP!$B:$B,ORGPREP!$N:$N)),"",  _xlfn.XLOOKUP($A212,ORGPREP!$B:$B,ORGPREP!$N:$N))</f>
        <v/>
      </c>
      <c r="R212" s="85" t="str">
        <f>IF(ISNA(_xlfn.XLOOKUP($A212,MSSEMI!$B:$B,MSSEMI!$N:$N)),"",  _xlfn.XLOOKUP($A212,MSSEMI!$B:$B,MSSEMI!$N:$N))</f>
        <v/>
      </c>
      <c r="S212" s="85" t="str">
        <f>IF(ISNA(_xlfn.XLOOKUP($A212,MSVOA!$B:$B,MSVOA!$N:$N)),"",  _xlfn.XLOOKUP($A212,MSVOA!$B:$B,MSVOA!$N:$N))</f>
        <v/>
      </c>
      <c r="T212" s="85" t="str">
        <f>IF(ISNA(_xlfn.XLOOKUP($A212,METALS!$B:$B,METALS!$N:$N)),"",  _xlfn.XLOOKUP($A212,METALS!$B:$B,METALS!$N:$N))</f>
        <v/>
      </c>
      <c r="U212" s="85" t="str">
        <f>IF(ISNA(_xlfn.XLOOKUP($A212,GENCHEM!$B:$B,GENCHEM!$N:$N)),"",  _xlfn.XLOOKUP($A212,GENCHEM!$B:$B,GENCHEM!$N:$N))</f>
        <v/>
      </c>
      <c r="V212" s="85" t="str">
        <f>IF(ISNA(_xlfn.XLOOKUP($A212,HG!$B:$B,HG!$N:$N)),"",  _xlfn.XLOOKUP($A212,HG!$B:$B,HG!$N:$N))</f>
        <v/>
      </c>
    </row>
    <row r="213" spans="1:22" ht="24" customHeight="1">
      <c r="A213" s="77" t="s">
        <v>320</v>
      </c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O213" s="75"/>
      <c r="P213" s="75"/>
      <c r="Q213" s="75"/>
      <c r="R213" s="75"/>
      <c r="S213" s="75"/>
      <c r="T213" s="75"/>
      <c r="U213" s="75"/>
      <c r="V213" s="75"/>
    </row>
    <row r="214" spans="1:22" ht="24" customHeight="1">
      <c r="A214" s="103" t="s">
        <v>321</v>
      </c>
      <c r="B214" s="79" t="s">
        <v>294</v>
      </c>
      <c r="C214" s="79" t="s">
        <v>295</v>
      </c>
      <c r="D214" s="79" t="s">
        <v>79</v>
      </c>
      <c r="E214" s="104">
        <v>45812</v>
      </c>
      <c r="F214" s="104">
        <v>45826</v>
      </c>
      <c r="G214" s="104">
        <v>45826</v>
      </c>
      <c r="H214" s="79">
        <v>14</v>
      </c>
      <c r="I214" s="79">
        <v>15</v>
      </c>
      <c r="J214" s="79">
        <v>1</v>
      </c>
      <c r="K214" s="79" t="s">
        <v>128</v>
      </c>
      <c r="L214" s="79" t="s">
        <v>258</v>
      </c>
      <c r="M214" s="79" t="s">
        <v>89</v>
      </c>
      <c r="N214" s="79">
        <v>0</v>
      </c>
      <c r="O214" s="71" t="str">
        <f>IF(ISNA(_xlfn.XLOOKUP($A214,GCVOA!$B:$B,GCVOA!$N:$N)),"",  _xlfn.XLOOKUP($A214,GCVOA!$B:$B,GCVOA!$N:$N))</f>
        <v>rerun sent 6/18</v>
      </c>
      <c r="P214" s="71" t="str">
        <f>IF(ISNA(_xlfn.XLOOKUP($A214,GCSEMI!$B:$B,GCSEMI!$N:$N)),"",  _xlfn.XLOOKUP($A214,GCSEMI!$B:$B,GCSEMI!$N:$N))</f>
        <v/>
      </c>
      <c r="Q214" s="71" t="str">
        <f>IF(ISNA(_xlfn.XLOOKUP($A214,ORGPREP!$B:$B,ORGPREP!$N:$N)),"",  _xlfn.XLOOKUP($A214,ORGPREP!$B:$B,ORGPREP!$N:$N))</f>
        <v/>
      </c>
      <c r="R214" s="71" t="str">
        <f>IF(ISNA(_xlfn.XLOOKUP($A214,MSSEMI!$B:$B,MSSEMI!$N:$N)),"",  _xlfn.XLOOKUP($A214,MSSEMI!$B:$B,MSSEMI!$N:$N))</f>
        <v/>
      </c>
      <c r="S214" s="71" t="str">
        <f>IF(ISNA(_xlfn.XLOOKUP($A214,MSVOA!$B:$B,MSVOA!$N:$N)),"",  _xlfn.XLOOKUP($A214,MSVOA!$B:$B,MSVOA!$N:$N))</f>
        <v/>
      </c>
      <c r="T214" s="71" t="str">
        <f>IF(ISNA(_xlfn.XLOOKUP($A214,METALS!$B:$B,METALS!$N:$N)),"",  _xlfn.XLOOKUP($A214,METALS!$B:$B,METALS!$N:$N))</f>
        <v/>
      </c>
      <c r="U214" s="71" t="str">
        <f>IF(ISNA(_xlfn.XLOOKUP($A214,GENCHEM!$B:$B,GENCHEM!$N:$N)),"",  _xlfn.XLOOKUP($A214,GENCHEM!$B:$B,GENCHEM!$N:$N))</f>
        <v/>
      </c>
      <c r="V214" s="71" t="str">
        <f>IF(ISNA(_xlfn.XLOOKUP($A214,HG!$B:$B,HG!$N:$N)),"",  _xlfn.XLOOKUP($A214,HG!$B:$B,HG!$N:$N))</f>
        <v/>
      </c>
    </row>
    <row r="215" spans="1:22" ht="24" customHeight="1">
      <c r="A215" s="77" t="s">
        <v>296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O215" s="75"/>
      <c r="P215" s="75"/>
      <c r="Q215" s="75"/>
      <c r="R215" s="75"/>
      <c r="S215" s="75"/>
      <c r="T215" s="75"/>
      <c r="U215" s="75"/>
      <c r="V215" s="75"/>
    </row>
    <row r="216" spans="1:22" ht="24" customHeight="1">
      <c r="A216" s="129" t="s">
        <v>322</v>
      </c>
      <c r="B216" s="84" t="s">
        <v>175</v>
      </c>
      <c r="C216" s="84" t="s">
        <v>176</v>
      </c>
      <c r="D216" s="84" t="s">
        <v>79</v>
      </c>
      <c r="E216" s="130">
        <v>45812</v>
      </c>
      <c r="F216" s="130">
        <v>45826</v>
      </c>
      <c r="G216" s="130">
        <v>45826</v>
      </c>
      <c r="H216" s="84">
        <v>7</v>
      </c>
      <c r="I216" s="84">
        <v>1</v>
      </c>
      <c r="J216" s="84">
        <v>1</v>
      </c>
      <c r="K216" s="84" t="s">
        <v>26</v>
      </c>
      <c r="L216" s="84" t="s">
        <v>27</v>
      </c>
      <c r="M216" s="84" t="s">
        <v>28</v>
      </c>
      <c r="N216" s="84">
        <v>0</v>
      </c>
      <c r="O216" s="85" t="str">
        <f>IF(ISNA(_xlfn.XLOOKUP($A216,GCVOA!$B:$B,GCVOA!$N:$N)),"",  _xlfn.XLOOKUP($A216,GCVOA!$B:$B,GCVOA!$N:$N))</f>
        <v/>
      </c>
      <c r="P216" s="85" t="str">
        <f>IF(ISNA(_xlfn.XLOOKUP($A216,GCSEMI!$B:$B,GCSEMI!$N:$N)),"",  _xlfn.XLOOKUP($A216,GCSEMI!$B:$B,GCSEMI!$N:$N))</f>
        <v/>
      </c>
      <c r="Q216" s="85" t="str">
        <f>IF(ISNA(_xlfn.XLOOKUP($A216,ORGPREP!$B:$B,ORGPREP!$N:$N)),"",  _xlfn.XLOOKUP($A216,ORGPREP!$B:$B,ORGPREP!$N:$N))</f>
        <v/>
      </c>
      <c r="R216" s="85" t="str">
        <f>IF(ISNA(_xlfn.XLOOKUP($A216,MSSEMI!$B:$B,MSSEMI!$N:$N)),"",  _xlfn.XLOOKUP($A216,MSSEMI!$B:$B,MSSEMI!$N:$N))</f>
        <v/>
      </c>
      <c r="S216" s="85" t="str">
        <f>IF(ISNA(_xlfn.XLOOKUP($A216,MSVOA!$B:$B,MSVOA!$N:$N)),"",  _xlfn.XLOOKUP($A216,MSVOA!$B:$B,MSVOA!$N:$N))</f>
        <v/>
      </c>
      <c r="T216" s="85" t="str">
        <f>IF(ISNA(_xlfn.XLOOKUP($A216,METALS!$B:$B,METALS!$N:$N)),"",  _xlfn.XLOOKUP($A216,METALS!$B:$B,METALS!$N:$N))</f>
        <v/>
      </c>
      <c r="U216" s="85" t="str">
        <f>IF(ISNA(_xlfn.XLOOKUP($A216,GENCHEM!$B:$B,GENCHEM!$N:$N)),"",  _xlfn.XLOOKUP($A216,GENCHEM!$B:$B,GENCHEM!$N:$N))</f>
        <v/>
      </c>
      <c r="V216" s="85" t="str">
        <f>IF(ISNA(_xlfn.XLOOKUP($A216,HG!$B:$B,HG!$N:$N)),"",  _xlfn.XLOOKUP($A216,HG!$B:$B,HG!$N:$N))</f>
        <v/>
      </c>
    </row>
    <row r="217" spans="1:22" ht="24" customHeight="1">
      <c r="A217" s="77" t="s">
        <v>323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O217" s="75"/>
      <c r="P217" s="75"/>
      <c r="Q217" s="75"/>
      <c r="R217" s="75"/>
      <c r="S217" s="75"/>
      <c r="T217" s="75"/>
      <c r="U217" s="75"/>
      <c r="V217" s="75"/>
    </row>
    <row r="218" spans="1:22" ht="24" customHeight="1">
      <c r="A218" s="103" t="s">
        <v>324</v>
      </c>
      <c r="B218" s="79" t="s">
        <v>284</v>
      </c>
      <c r="C218" s="79" t="s">
        <v>325</v>
      </c>
      <c r="D218" s="79" t="s">
        <v>79</v>
      </c>
      <c r="E218" s="104">
        <v>45814</v>
      </c>
      <c r="F218" s="104">
        <v>45821</v>
      </c>
      <c r="G218" s="104">
        <v>45826</v>
      </c>
      <c r="H218" s="79">
        <v>7</v>
      </c>
      <c r="I218" s="79">
        <v>19</v>
      </c>
      <c r="J218" s="79">
        <v>1</v>
      </c>
      <c r="K218" s="79" t="s">
        <v>94</v>
      </c>
      <c r="L218" s="79" t="s">
        <v>133</v>
      </c>
      <c r="M218" s="79" t="s">
        <v>134</v>
      </c>
      <c r="N218" s="79">
        <v>0</v>
      </c>
      <c r="O218" s="71" t="str">
        <f>IF(ISNA(_xlfn.XLOOKUP($A218,GCVOA!$B:$B,GCVOA!$N:$N)),"",  _xlfn.XLOOKUP($A218,GCVOA!$B:$B,GCVOA!$N:$N))</f>
        <v/>
      </c>
      <c r="P218" s="71" t="str">
        <f>IF(ISNA(_xlfn.XLOOKUP($A218,GCSEMI!$B:$B,GCSEMI!$N:$N)),"",  _xlfn.XLOOKUP($A218,GCSEMI!$B:$B,GCSEMI!$N:$N))</f>
        <v/>
      </c>
      <c r="Q218" s="71" t="str">
        <f>IF(ISNA(_xlfn.XLOOKUP($A218,ORGPREP!$B:$B,ORGPREP!$N:$N)),"",  _xlfn.XLOOKUP($A218,ORGPREP!$B:$B,ORGPREP!$N:$N))</f>
        <v/>
      </c>
      <c r="R218" s="71" t="str">
        <f>IF(ISNA(_xlfn.XLOOKUP($A218,MSSEMI!$B:$B,MSSEMI!$N:$N)),"",  _xlfn.XLOOKUP($A218,MSSEMI!$B:$B,MSSEMI!$N:$N))</f>
        <v>EC3159</v>
      </c>
      <c r="S218" s="71" t="str">
        <f>IF(ISNA(_xlfn.XLOOKUP($A218,MSVOA!$B:$B,MSVOA!$N:$N)),"",  _xlfn.XLOOKUP($A218,MSVOA!$B:$B,MSVOA!$N:$N))</f>
        <v/>
      </c>
      <c r="T218" s="71" t="str">
        <f>IF(ISNA(_xlfn.XLOOKUP($A218,METALS!$B:$B,METALS!$N:$N)),"",  _xlfn.XLOOKUP($A218,METALS!$B:$B,METALS!$N:$N))</f>
        <v/>
      </c>
      <c r="U218" s="71" t="str">
        <f>IF(ISNA(_xlfn.XLOOKUP($A218,GENCHEM!$B:$B,GENCHEM!$N:$N)),"",  _xlfn.XLOOKUP($A218,GENCHEM!$B:$B,GENCHEM!$N:$N))</f>
        <v/>
      </c>
      <c r="V218" s="71" t="str">
        <f>IF(ISNA(_xlfn.XLOOKUP($A218,HG!$B:$B,HG!$N:$N)),"",  _xlfn.XLOOKUP($A218,HG!$B:$B,HG!$N:$N))</f>
        <v/>
      </c>
    </row>
    <row r="219" spans="1:22" ht="24" customHeight="1">
      <c r="A219" s="77" t="s">
        <v>286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O219" s="75"/>
      <c r="P219" s="75"/>
      <c r="Q219" s="75"/>
      <c r="R219" s="75"/>
      <c r="S219" s="75"/>
      <c r="T219" s="75"/>
      <c r="U219" s="75"/>
      <c r="V219" s="75"/>
    </row>
    <row r="220" spans="1:22" ht="24" customHeight="1">
      <c r="A220" s="103" t="s">
        <v>326</v>
      </c>
      <c r="B220" s="79" t="s">
        <v>327</v>
      </c>
      <c r="C220" s="79" t="s">
        <v>328</v>
      </c>
      <c r="D220" s="79" t="s">
        <v>79</v>
      </c>
      <c r="E220" s="104">
        <v>45819</v>
      </c>
      <c r="F220" s="104">
        <v>45826</v>
      </c>
      <c r="G220" s="104">
        <v>45826</v>
      </c>
      <c r="H220" s="79">
        <v>7</v>
      </c>
      <c r="I220" s="79">
        <v>1</v>
      </c>
      <c r="J220" s="79">
        <v>1</v>
      </c>
      <c r="K220" s="79" t="s">
        <v>26</v>
      </c>
      <c r="L220" s="79" t="s">
        <v>258</v>
      </c>
      <c r="M220" s="79" t="s">
        <v>81</v>
      </c>
      <c r="N220" s="79">
        <v>0</v>
      </c>
      <c r="O220" s="71" t="str">
        <f>IF(ISNA(_xlfn.XLOOKUP($A220,GCVOA!$B:$B,GCVOA!$N:$N)),"",  _xlfn.XLOOKUP($A220,GCVOA!$B:$B,GCVOA!$N:$N))</f>
        <v/>
      </c>
      <c r="P220" s="71" t="str">
        <f>IF(ISNA(_xlfn.XLOOKUP($A220,GCSEMI!$B:$B,GCSEMI!$N:$N)),"",  _xlfn.XLOOKUP($A220,GCSEMI!$B:$B,GCSEMI!$N:$N))</f>
        <v/>
      </c>
      <c r="Q220" s="71" t="str">
        <f>IF(ISNA(_xlfn.XLOOKUP($A220,ORGPREP!$B:$B,ORGPREP!$N:$N)),"",  _xlfn.XLOOKUP($A220,ORGPREP!$B:$B,ORGPREP!$N:$N))</f>
        <v/>
      </c>
      <c r="R220" s="71" t="str">
        <f>IF(ISNA(_xlfn.XLOOKUP($A220,MSSEMI!$B:$B,MSSEMI!$N:$N)),"",  _xlfn.XLOOKUP($A220,MSSEMI!$B:$B,MSSEMI!$N:$N))</f>
        <v/>
      </c>
      <c r="S220" s="71" t="str">
        <f>IF(ISNA(_xlfn.XLOOKUP($A220,MSVOA!$B:$B,MSVOA!$N:$N)),"",  _xlfn.XLOOKUP($A220,MSVOA!$B:$B,MSVOA!$N:$N))</f>
        <v/>
      </c>
      <c r="T220" s="71" t="str">
        <f>IF(ISNA(_xlfn.XLOOKUP($A220,METALS!$B:$B,METALS!$N:$N)),"",  _xlfn.XLOOKUP($A220,METALS!$B:$B,METALS!$N:$N))</f>
        <v/>
      </c>
      <c r="U220" s="158" t="str">
        <f>IF(ISNA(_xlfn.XLOOKUP($A220,GENCHEM!$B:$B,GENCHEM!$N:$N)),"",  _xlfn.XLOOKUP($A220,GENCHEM!$B:$B,GENCHEM!$N:$N))</f>
        <v>DONE</v>
      </c>
      <c r="V220" s="71" t="str">
        <f>IF(ISNA(_xlfn.XLOOKUP($A220,HG!$B:$B,HG!$N:$N)),"",  _xlfn.XLOOKUP($A220,HG!$B:$B,HG!$N:$N))</f>
        <v/>
      </c>
    </row>
    <row r="221" spans="1:22" ht="24" customHeight="1">
      <c r="A221" s="77" t="s">
        <v>329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O221" s="75"/>
      <c r="P221" s="75"/>
      <c r="Q221" s="75"/>
      <c r="R221" s="75"/>
      <c r="S221" s="75"/>
      <c r="T221" s="75"/>
      <c r="U221" s="75"/>
      <c r="V221" s="75"/>
    </row>
    <row r="222" spans="1:22" ht="24" customHeight="1">
      <c r="A222" s="111" t="s">
        <v>330</v>
      </c>
      <c r="B222" s="94" t="s">
        <v>179</v>
      </c>
      <c r="C222" s="94" t="s">
        <v>331</v>
      </c>
      <c r="D222" s="94" t="s">
        <v>332</v>
      </c>
      <c r="E222" s="112">
        <v>45820</v>
      </c>
      <c r="F222" s="112">
        <v>45826</v>
      </c>
      <c r="G222" s="112">
        <v>45826</v>
      </c>
      <c r="H222" s="94">
        <v>6</v>
      </c>
      <c r="I222" s="94">
        <v>5</v>
      </c>
      <c r="J222" s="94">
        <v>1</v>
      </c>
      <c r="K222" s="94" t="s">
        <v>26</v>
      </c>
      <c r="L222" s="94" t="s">
        <v>27</v>
      </c>
      <c r="M222" s="94" t="s">
        <v>81</v>
      </c>
      <c r="N222" s="94">
        <v>0</v>
      </c>
      <c r="O222" s="95" t="str">
        <f>IF(ISNA(_xlfn.XLOOKUP($A222,GCVOA!$B:$B,GCVOA!$N:$N)),"",  _xlfn.XLOOKUP($A222,GCVOA!$B:$B,GCVOA!$N:$N))</f>
        <v/>
      </c>
      <c r="P222" s="95" t="str">
        <f>IF(ISNA(_xlfn.XLOOKUP($A222,GCSEMI!$B:$B,GCSEMI!$N:$N)),"",  _xlfn.XLOOKUP($A222,GCSEMI!$B:$B,GCSEMI!$N:$N))</f>
        <v/>
      </c>
      <c r="Q222" s="95" t="str">
        <f>IF(ISNA(_xlfn.XLOOKUP($A222,ORGPREP!$B:$B,ORGPREP!$N:$N)),"",  _xlfn.XLOOKUP($A222,ORGPREP!$B:$B,ORGPREP!$N:$N))</f>
        <v/>
      </c>
      <c r="R222" s="95" t="str">
        <f>IF(ISNA(_xlfn.XLOOKUP($A222,MSSEMI!$B:$B,MSSEMI!$N:$N)),"",  _xlfn.XLOOKUP($A222,MSSEMI!$B:$B,MSSEMI!$N:$N))</f>
        <v/>
      </c>
      <c r="S222" s="95" t="str">
        <f>IF(ISNA(_xlfn.XLOOKUP($A222,MSVOA!$B:$B,MSVOA!$N:$N)),"",  _xlfn.XLOOKUP($A222,MSVOA!$B:$B,MSVOA!$N:$N))</f>
        <v/>
      </c>
      <c r="T222" s="95" t="str">
        <f>IF(ISNA(_xlfn.XLOOKUP($A222,METALS!$B:$B,METALS!$N:$N)),"",  _xlfn.XLOOKUP($A222,METALS!$B:$B,METALS!$N:$N))</f>
        <v/>
      </c>
      <c r="U222" s="159" t="str">
        <f>IF(ISNA(_xlfn.XLOOKUP($A222,GENCHEM!$B:$B,GENCHEM!$N:$N)),"",  _xlfn.XLOOKUP($A222,GENCHEM!$B:$B,GENCHEM!$N:$N))</f>
        <v>DONE</v>
      </c>
      <c r="V222" s="95" t="str">
        <f>IF(ISNA(_xlfn.XLOOKUP($A222,HG!$B:$B,HG!$N:$N)),"",  _xlfn.XLOOKUP($A222,HG!$B:$B,HG!$N:$N))</f>
        <v/>
      </c>
    </row>
    <row r="223" spans="1:22" ht="24" customHeight="1">
      <c r="A223" s="77" t="s">
        <v>333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O223" s="75"/>
      <c r="P223" s="75"/>
      <c r="Q223" s="75"/>
      <c r="R223" s="75"/>
      <c r="S223" s="75"/>
      <c r="T223" s="75"/>
      <c r="U223" s="75"/>
      <c r="V223" s="75"/>
    </row>
    <row r="224" spans="1:22" ht="24" customHeight="1">
      <c r="A224" s="111" t="s">
        <v>334</v>
      </c>
      <c r="B224" s="94" t="s">
        <v>179</v>
      </c>
      <c r="C224" s="94" t="s">
        <v>335</v>
      </c>
      <c r="D224" s="94" t="s">
        <v>56</v>
      </c>
      <c r="E224" s="112">
        <v>45820</v>
      </c>
      <c r="F224" s="112">
        <v>45826</v>
      </c>
      <c r="G224" s="112">
        <v>45826</v>
      </c>
      <c r="H224" s="94">
        <v>6</v>
      </c>
      <c r="I224" s="94">
        <v>3</v>
      </c>
      <c r="J224" s="94">
        <v>1</v>
      </c>
      <c r="K224" s="94" t="s">
        <v>26</v>
      </c>
      <c r="L224" s="94" t="s">
        <v>27</v>
      </c>
      <c r="M224" s="94" t="s">
        <v>81</v>
      </c>
      <c r="N224" s="94">
        <v>0</v>
      </c>
      <c r="O224" s="95" t="str">
        <f>IF(ISNA(_xlfn.XLOOKUP($A224,GCVOA!$B:$B,GCVOA!$N:$N)),"",  _xlfn.XLOOKUP($A224,GCVOA!$B:$B,GCVOA!$N:$N))</f>
        <v/>
      </c>
      <c r="P224" s="95" t="str">
        <f>IF(ISNA(_xlfn.XLOOKUP($A224,GCSEMI!$B:$B,GCSEMI!$N:$N)),"",  _xlfn.XLOOKUP($A224,GCSEMI!$B:$B,GCSEMI!$N:$N))</f>
        <v/>
      </c>
      <c r="Q224" s="95" t="str">
        <f>IF(ISNA(_xlfn.XLOOKUP($A224,ORGPREP!$B:$B,ORGPREP!$N:$N)),"",  _xlfn.XLOOKUP($A224,ORGPREP!$B:$B,ORGPREP!$N:$N))</f>
        <v/>
      </c>
      <c r="R224" s="95" t="str">
        <f>IF(ISNA(_xlfn.XLOOKUP($A224,MSSEMI!$B:$B,MSSEMI!$N:$N)),"",  _xlfn.XLOOKUP($A224,MSSEMI!$B:$B,MSSEMI!$N:$N))</f>
        <v/>
      </c>
      <c r="S224" s="95" t="str">
        <f>IF(ISNA(_xlfn.XLOOKUP($A224,MSVOA!$B:$B,MSVOA!$N:$N)),"",  _xlfn.XLOOKUP($A224,MSVOA!$B:$B,MSVOA!$N:$N))</f>
        <v/>
      </c>
      <c r="T224" s="95" t="str">
        <f>IF(ISNA(_xlfn.XLOOKUP($A224,METALS!$B:$B,METALS!$N:$N)),"",  _xlfn.XLOOKUP($A224,METALS!$B:$B,METALS!$N:$N))</f>
        <v/>
      </c>
      <c r="U224" s="159">
        <f>IF(ISNA(_xlfn.XLOOKUP($A224,GENCHEM!$B:$B,GENCHEM!$N:$N)),"",  _xlfn.XLOOKUP($A224,GENCHEM!$B:$B,GENCHEM!$N:$N))</f>
        <v>45827</v>
      </c>
      <c r="V224" s="95" t="str">
        <f>IF(ISNA(_xlfn.XLOOKUP($A224,HG!$B:$B,HG!$N:$N)),"",  _xlfn.XLOOKUP($A224,HG!$B:$B,HG!$N:$N))</f>
        <v/>
      </c>
    </row>
    <row r="225" spans="1:22" ht="24" customHeight="1">
      <c r="A225" s="77" t="s">
        <v>336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O225" s="75"/>
      <c r="P225" s="75"/>
      <c r="Q225" s="75"/>
      <c r="R225" s="75"/>
      <c r="S225" s="75"/>
      <c r="T225" s="75"/>
      <c r="U225" s="75"/>
      <c r="V225" s="75"/>
    </row>
    <row r="226" spans="1:22" ht="24" customHeight="1">
      <c r="A226" s="111" t="s">
        <v>337</v>
      </c>
      <c r="B226" s="94" t="s">
        <v>92</v>
      </c>
      <c r="C226" s="94" t="s">
        <v>338</v>
      </c>
      <c r="D226" s="94" t="s">
        <v>79</v>
      </c>
      <c r="E226" s="112">
        <v>45820</v>
      </c>
      <c r="F226" s="112">
        <v>45826</v>
      </c>
      <c r="G226" s="112">
        <v>45826</v>
      </c>
      <c r="H226" s="94">
        <v>6</v>
      </c>
      <c r="I226" s="94">
        <v>2</v>
      </c>
      <c r="J226" s="94">
        <v>1</v>
      </c>
      <c r="K226" s="94" t="s">
        <v>94</v>
      </c>
      <c r="L226" s="94" t="s">
        <v>258</v>
      </c>
      <c r="M226" s="94" t="s">
        <v>81</v>
      </c>
      <c r="N226" s="94">
        <v>0</v>
      </c>
      <c r="O226" s="95" t="str">
        <f>IF(ISNA(_xlfn.XLOOKUP($A226,GCVOA!$B:$B,GCVOA!$N:$N)),"",  _xlfn.XLOOKUP($A226,GCVOA!$B:$B,GCVOA!$N:$N))</f>
        <v/>
      </c>
      <c r="P226" s="95" t="str">
        <f>IF(ISNA(_xlfn.XLOOKUP($A226,GCSEMI!$B:$B,GCSEMI!$N:$N)),"",  _xlfn.XLOOKUP($A226,GCSEMI!$B:$B,GCSEMI!$N:$N))</f>
        <v/>
      </c>
      <c r="Q226" s="95" t="str">
        <f>IF(ISNA(_xlfn.XLOOKUP($A226,ORGPREP!$B:$B,ORGPREP!$N:$N)),"",  _xlfn.XLOOKUP($A226,ORGPREP!$B:$B,ORGPREP!$N:$N))</f>
        <v/>
      </c>
      <c r="R226" s="95" t="str">
        <f>IF(ISNA(_xlfn.XLOOKUP($A226,MSSEMI!$B:$B,MSSEMI!$N:$N)),"",  _xlfn.XLOOKUP($A226,MSSEMI!$B:$B,MSSEMI!$N:$N))</f>
        <v/>
      </c>
      <c r="S226" s="95" t="str">
        <f>IF(ISNA(_xlfn.XLOOKUP($A226,MSVOA!$B:$B,MSVOA!$N:$N)),"",  _xlfn.XLOOKUP($A226,MSVOA!$B:$B,MSVOA!$N:$N))</f>
        <v/>
      </c>
      <c r="T226" s="95" t="str">
        <f>IF(ISNA(_xlfn.XLOOKUP($A226,METALS!$B:$B,METALS!$N:$N)),"",  _xlfn.XLOOKUP($A226,METALS!$B:$B,METALS!$N:$N))</f>
        <v/>
      </c>
      <c r="U226" s="159" t="str">
        <f>IF(ISNA(_xlfn.XLOOKUP($A226,GENCHEM!$B:$B,GENCHEM!$N:$N)),"",  _xlfn.XLOOKUP($A226,GENCHEM!$B:$B,GENCHEM!$N:$N))</f>
        <v>DONE</v>
      </c>
      <c r="V226" s="95" t="str">
        <f>IF(ISNA(_xlfn.XLOOKUP($A226,HG!$B:$B,HG!$N:$N)),"",  _xlfn.XLOOKUP($A226,HG!$B:$B,HG!$N:$N))</f>
        <v/>
      </c>
    </row>
    <row r="227" spans="1:22" ht="24" customHeight="1">
      <c r="A227" s="77" t="s">
        <v>329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O227" s="75"/>
      <c r="P227" s="75"/>
      <c r="Q227" s="75"/>
      <c r="R227" s="75"/>
      <c r="S227" s="75"/>
      <c r="T227" s="75"/>
      <c r="U227" s="75"/>
      <c r="V227" s="75"/>
    </row>
    <row r="228" spans="1:22" ht="24" customHeight="1">
      <c r="A228" s="111" t="s">
        <v>339</v>
      </c>
      <c r="B228" s="94" t="s">
        <v>92</v>
      </c>
      <c r="C228" s="94" t="s">
        <v>93</v>
      </c>
      <c r="D228" s="94" t="s">
        <v>79</v>
      </c>
      <c r="E228" s="112">
        <v>45820</v>
      </c>
      <c r="F228" s="112">
        <v>45826</v>
      </c>
      <c r="G228" s="112">
        <v>45826</v>
      </c>
      <c r="H228" s="94">
        <v>6</v>
      </c>
      <c r="I228" s="94">
        <v>2</v>
      </c>
      <c r="J228" s="94">
        <v>1</v>
      </c>
      <c r="K228" s="94" t="s">
        <v>94</v>
      </c>
      <c r="L228" s="94" t="s">
        <v>27</v>
      </c>
      <c r="M228" s="94" t="s">
        <v>134</v>
      </c>
      <c r="N228" s="94">
        <v>0</v>
      </c>
      <c r="O228" s="95" t="str">
        <f>IF(ISNA(_xlfn.XLOOKUP($A228,GCVOA!$B:$B,GCVOA!$N:$N)),"",  _xlfn.XLOOKUP($A228,GCVOA!$B:$B,GCVOA!$N:$N))</f>
        <v/>
      </c>
      <c r="P228" s="95" t="str">
        <f>IF(ISNA(_xlfn.XLOOKUP($A228,GCSEMI!$B:$B,GCSEMI!$N:$N)),"",  _xlfn.XLOOKUP($A228,GCSEMI!$B:$B,GCSEMI!$N:$N))</f>
        <v/>
      </c>
      <c r="Q228" s="95" t="str">
        <f>IF(ISNA(_xlfn.XLOOKUP($A228,ORGPREP!$B:$B,ORGPREP!$N:$N)),"",  _xlfn.XLOOKUP($A228,ORGPREP!$B:$B,ORGPREP!$N:$N))</f>
        <v/>
      </c>
      <c r="R228" s="95" t="str">
        <f>IF(ISNA(_xlfn.XLOOKUP($A228,MSSEMI!$B:$B,MSSEMI!$N:$N)),"",  _xlfn.XLOOKUP($A228,MSSEMI!$B:$B,MSSEMI!$N:$N))</f>
        <v>ED1557, Ready for Approval</v>
      </c>
      <c r="S228" s="95" t="str">
        <f>IF(ISNA(_xlfn.XLOOKUP($A228,MSVOA!$B:$B,MSVOA!$N:$N)),"",  _xlfn.XLOOKUP($A228,MSVOA!$B:$B,MSVOA!$N:$N))</f>
        <v>done</v>
      </c>
      <c r="T228" s="95" t="str">
        <f>IF(ISNA(_xlfn.XLOOKUP($A228,METALS!$B:$B,METALS!$N:$N)),"",  _xlfn.XLOOKUP($A228,METALS!$B:$B,METALS!$N:$N))</f>
        <v>ETA 6-20</v>
      </c>
      <c r="U228" s="95" t="str">
        <f>IF(ISNA(_xlfn.XLOOKUP($A228,GENCHEM!$B:$B,GENCHEM!$N:$N)),"",  _xlfn.XLOOKUP($A228,GENCHEM!$B:$B,GENCHEM!$N:$N))</f>
        <v/>
      </c>
      <c r="V228" s="95" t="str">
        <f>IF(ISNA(_xlfn.XLOOKUP($A228,HG!$B:$B,HG!$N:$N)),"",  _xlfn.XLOOKUP($A228,HG!$B:$B,HG!$N:$N))</f>
        <v/>
      </c>
    </row>
    <row r="229" spans="1:22" ht="24" customHeight="1">
      <c r="A229" s="77" t="s">
        <v>340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O229" s="75"/>
      <c r="P229" s="75"/>
      <c r="Q229" s="75"/>
      <c r="R229" s="75"/>
      <c r="S229" s="75"/>
      <c r="T229" s="75"/>
      <c r="U229" s="75"/>
      <c r="V229" s="75"/>
    </row>
    <row r="230" spans="1:22" ht="24" customHeight="1">
      <c r="A230" s="109" t="s">
        <v>341</v>
      </c>
      <c r="B230" s="86" t="s">
        <v>104</v>
      </c>
      <c r="C230" s="86" t="s">
        <v>342</v>
      </c>
      <c r="D230" s="86" t="s">
        <v>56</v>
      </c>
      <c r="E230" s="110">
        <v>45821</v>
      </c>
      <c r="F230" s="110">
        <v>45826</v>
      </c>
      <c r="G230" s="110">
        <v>45826</v>
      </c>
      <c r="H230" s="86">
        <v>3</v>
      </c>
      <c r="I230" s="86">
        <v>1</v>
      </c>
      <c r="J230" s="86">
        <v>1</v>
      </c>
      <c r="K230" s="86" t="s">
        <v>57</v>
      </c>
      <c r="L230" s="86" t="s">
        <v>258</v>
      </c>
      <c r="M230" s="86" t="s">
        <v>81</v>
      </c>
      <c r="N230" s="86">
        <v>0</v>
      </c>
      <c r="O230" s="87" t="str">
        <f>IF(ISNA(_xlfn.XLOOKUP($A230,GCVOA!$B:$B,GCVOA!$N:$N)),"",  _xlfn.XLOOKUP($A230,GCVOA!$B:$B,GCVOA!$N:$N))</f>
        <v/>
      </c>
      <c r="P230" s="87" t="str">
        <f>IF(ISNA(_xlfn.XLOOKUP($A230,GCSEMI!$B:$B,GCSEMI!$N:$N)),"",  _xlfn.XLOOKUP($A230,GCSEMI!$B:$B,GCSEMI!$N:$N))</f>
        <v/>
      </c>
      <c r="Q230" s="87" t="str">
        <f>IF(ISNA(_xlfn.XLOOKUP($A230,ORGPREP!$B:$B,ORGPREP!$N:$N)),"",  _xlfn.XLOOKUP($A230,ORGPREP!$B:$B,ORGPREP!$N:$N))</f>
        <v/>
      </c>
      <c r="R230" s="87" t="str">
        <f>IF(ISNA(_xlfn.XLOOKUP($A230,MSSEMI!$B:$B,MSSEMI!$N:$N)),"",  _xlfn.XLOOKUP($A230,MSSEMI!$B:$B,MSSEMI!$N:$N))</f>
        <v/>
      </c>
      <c r="S230" s="87" t="str">
        <f>IF(ISNA(_xlfn.XLOOKUP($A230,MSVOA!$B:$B,MSVOA!$N:$N)),"",  _xlfn.XLOOKUP($A230,MSVOA!$B:$B,MSVOA!$N:$N))</f>
        <v/>
      </c>
      <c r="T230" s="87" t="str">
        <f>IF(ISNA(_xlfn.XLOOKUP($A230,METALS!$B:$B,METALS!$N:$N)),"",  _xlfn.XLOOKUP($A230,METALS!$B:$B,METALS!$N:$N))</f>
        <v/>
      </c>
      <c r="U230" s="160" t="str">
        <f>IF(ISNA(_xlfn.XLOOKUP($A230,GENCHEM!$B:$B,GENCHEM!$N:$N)),"",  _xlfn.XLOOKUP($A230,GENCHEM!$B:$B,GENCHEM!$N:$N))</f>
        <v>DONE</v>
      </c>
      <c r="V230" s="87" t="str">
        <f>IF(ISNA(_xlfn.XLOOKUP($A230,HG!$B:$B,HG!$N:$N)),"",  _xlfn.XLOOKUP($A230,HG!$B:$B,HG!$N:$N))</f>
        <v/>
      </c>
    </row>
    <row r="231" spans="1:22" ht="24" customHeight="1">
      <c r="A231" s="77" t="s">
        <v>343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O231" s="75"/>
      <c r="P231" s="75"/>
      <c r="Q231" s="75"/>
      <c r="R231" s="75"/>
      <c r="S231" s="75"/>
      <c r="T231" s="75"/>
      <c r="U231" s="75"/>
      <c r="V231" s="75"/>
    </row>
    <row r="232" spans="1:22" ht="24" customHeight="1">
      <c r="A232" s="109" t="s">
        <v>344</v>
      </c>
      <c r="B232" s="86" t="s">
        <v>97</v>
      </c>
      <c r="C232" s="86" t="s">
        <v>187</v>
      </c>
      <c r="D232" s="86" t="s">
        <v>25</v>
      </c>
      <c r="E232" s="110">
        <v>45825</v>
      </c>
      <c r="F232" s="110">
        <v>45826</v>
      </c>
      <c r="G232" s="110">
        <v>45826</v>
      </c>
      <c r="H232" s="86">
        <v>1</v>
      </c>
      <c r="I232" s="86">
        <v>1</v>
      </c>
      <c r="J232" s="86">
        <v>1</v>
      </c>
      <c r="K232" s="86" t="s">
        <v>57</v>
      </c>
      <c r="L232" s="86" t="s">
        <v>27</v>
      </c>
      <c r="M232" s="86" t="s">
        <v>89</v>
      </c>
      <c r="N232" s="86">
        <v>0</v>
      </c>
      <c r="O232" s="87" t="str">
        <f>IF(ISNA(_xlfn.XLOOKUP($A232,GCVOA!$B:$B,GCVOA!$N:$N)),"",  _xlfn.XLOOKUP($A232,GCVOA!$B:$B,GCVOA!$N:$N))</f>
        <v/>
      </c>
      <c r="P232" s="87">
        <f>IF(ISNA(_xlfn.XLOOKUP($A232,GCSEMI!$B:$B,GCSEMI!$N:$N)),"",  _xlfn.XLOOKUP($A232,GCSEMI!$B:$B,GCSEMI!$N:$N))</f>
        <v>0</v>
      </c>
      <c r="Q232" s="87" t="str">
        <f>IF(ISNA(_xlfn.XLOOKUP($A232,ORGPREP!$B:$B,ORGPREP!$N:$N)),"",  _xlfn.XLOOKUP($A232,ORGPREP!$B:$B,ORGPREP!$N:$N))</f>
        <v>done</v>
      </c>
      <c r="R232" s="87" t="str">
        <f>IF(ISNA(_xlfn.XLOOKUP($A232,MSSEMI!$B:$B,MSSEMI!$N:$N)),"",  _xlfn.XLOOKUP($A232,MSSEMI!$B:$B,MSSEMI!$N:$N))</f>
        <v/>
      </c>
      <c r="S232" s="87" t="str">
        <f>IF(ISNA(_xlfn.XLOOKUP($A232,MSVOA!$B:$B,MSVOA!$N:$N)),"",  _xlfn.XLOOKUP($A232,MSVOA!$B:$B,MSVOA!$N:$N))</f>
        <v/>
      </c>
      <c r="T232" s="87" t="str">
        <f>IF(ISNA(_xlfn.XLOOKUP($A232,METALS!$B:$B,METALS!$N:$N)),"",  _xlfn.XLOOKUP($A232,METALS!$B:$B,METALS!$N:$N))</f>
        <v/>
      </c>
      <c r="U232" s="87" t="str">
        <f>IF(ISNA(_xlfn.XLOOKUP($A232,GENCHEM!$B:$B,GENCHEM!$N:$N)),"",  _xlfn.XLOOKUP($A232,GENCHEM!$B:$B,GENCHEM!$N:$N))</f>
        <v/>
      </c>
      <c r="V232" s="87" t="str">
        <f>IF(ISNA(_xlfn.XLOOKUP($A232,HG!$B:$B,HG!$N:$N)),"",  _xlfn.XLOOKUP($A232,HG!$B:$B,HG!$N:$N))</f>
        <v/>
      </c>
    </row>
    <row r="233" spans="1:22" ht="24" customHeight="1">
      <c r="A233" s="77" t="s">
        <v>345</v>
      </c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O233" s="75"/>
      <c r="P233" s="75"/>
      <c r="Q233" s="75"/>
      <c r="R233" s="75"/>
      <c r="S233" s="75"/>
      <c r="T233" s="75"/>
      <c r="U233" s="75"/>
      <c r="V233" s="75"/>
    </row>
    <row r="234" spans="1:22" ht="24" customHeight="1">
      <c r="A234" s="109" t="s">
        <v>346</v>
      </c>
      <c r="B234" s="86" t="s">
        <v>347</v>
      </c>
      <c r="C234" s="86" t="s">
        <v>348</v>
      </c>
      <c r="D234" s="86" t="s">
        <v>25</v>
      </c>
      <c r="E234" s="110">
        <v>45825</v>
      </c>
      <c r="F234" s="110">
        <v>45826</v>
      </c>
      <c r="G234" s="110">
        <v>45826</v>
      </c>
      <c r="H234" s="86">
        <v>1</v>
      </c>
      <c r="I234" s="86">
        <v>6</v>
      </c>
      <c r="J234" s="86">
        <v>1</v>
      </c>
      <c r="K234" s="86" t="s">
        <v>57</v>
      </c>
      <c r="L234" s="86" t="s">
        <v>133</v>
      </c>
      <c r="M234" s="86" t="s">
        <v>89</v>
      </c>
      <c r="N234" s="86">
        <v>0</v>
      </c>
      <c r="O234" s="87" t="str">
        <f>IF(ISNA(_xlfn.XLOOKUP($A234,GCVOA!$B:$B,GCVOA!$N:$N)),"",  _xlfn.XLOOKUP($A234,GCVOA!$B:$B,GCVOA!$N:$N))</f>
        <v/>
      </c>
      <c r="P234" s="87" t="str">
        <f>IF(ISNA(_xlfn.XLOOKUP($A234,GCSEMI!$B:$B,GCSEMI!$N:$N)),"",  _xlfn.XLOOKUP($A234,GCSEMI!$B:$B,GCSEMI!$N:$N))</f>
        <v>done</v>
      </c>
      <c r="Q234" s="87" t="str">
        <f>IF(ISNA(_xlfn.XLOOKUP($A234,ORGPREP!$B:$B,ORGPREP!$N:$N)),"",  _xlfn.XLOOKUP($A234,ORGPREP!$B:$B,ORGPREP!$N:$N))</f>
        <v/>
      </c>
      <c r="R234" s="87" t="str">
        <f>IF(ISNA(_xlfn.XLOOKUP($A234,MSSEMI!$B:$B,MSSEMI!$N:$N)),"",  _xlfn.XLOOKUP($A234,MSSEMI!$B:$B,MSSEMI!$N:$N))</f>
        <v/>
      </c>
      <c r="S234" s="87" t="str">
        <f>IF(ISNA(_xlfn.XLOOKUP($A234,MSVOA!$B:$B,MSVOA!$N:$N)),"",  _xlfn.XLOOKUP($A234,MSVOA!$B:$B,MSVOA!$N:$N))</f>
        <v/>
      </c>
      <c r="T234" s="87" t="str">
        <f>IF(ISNA(_xlfn.XLOOKUP($A234,METALS!$B:$B,METALS!$N:$N)),"",  _xlfn.XLOOKUP($A234,METALS!$B:$B,METALS!$N:$N))</f>
        <v/>
      </c>
      <c r="U234" s="87" t="str">
        <f>IF(ISNA(_xlfn.XLOOKUP($A234,GENCHEM!$B:$B,GENCHEM!$N:$N)),"",  _xlfn.XLOOKUP($A234,GENCHEM!$B:$B,GENCHEM!$N:$N))</f>
        <v/>
      </c>
      <c r="V234" s="87" t="str">
        <f>IF(ISNA(_xlfn.XLOOKUP($A234,HG!$B:$B,HG!$N:$N)),"",  _xlfn.XLOOKUP($A234,HG!$B:$B,HG!$N:$N))</f>
        <v/>
      </c>
    </row>
    <row r="235" spans="1:22" ht="24" customHeight="1">
      <c r="A235" s="77" t="s">
        <v>345</v>
      </c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O235" s="75"/>
      <c r="P235" s="75"/>
      <c r="Q235" s="75"/>
      <c r="R235" s="75"/>
      <c r="S235" s="75"/>
      <c r="T235" s="75"/>
      <c r="U235" s="75"/>
      <c r="V235" s="75"/>
    </row>
    <row r="236" spans="1:22" ht="24" customHeight="1">
      <c r="A236" s="109" t="s">
        <v>349</v>
      </c>
      <c r="B236" s="86" t="s">
        <v>347</v>
      </c>
      <c r="C236" s="86" t="s">
        <v>350</v>
      </c>
      <c r="D236" s="86" t="s">
        <v>25</v>
      </c>
      <c r="E236" s="110">
        <v>45825</v>
      </c>
      <c r="F236" s="110">
        <v>45826</v>
      </c>
      <c r="G236" s="110">
        <v>45826</v>
      </c>
      <c r="H236" s="86">
        <v>1</v>
      </c>
      <c r="I236" s="86">
        <v>1</v>
      </c>
      <c r="J236" s="86">
        <v>1</v>
      </c>
      <c r="K236" s="86" t="s">
        <v>57</v>
      </c>
      <c r="L236" s="86" t="s">
        <v>27</v>
      </c>
      <c r="M236" s="86" t="s">
        <v>89</v>
      </c>
      <c r="N236" s="86">
        <v>0</v>
      </c>
      <c r="O236" s="87" t="str">
        <f>IF(ISNA(_xlfn.XLOOKUP($A236,GCVOA!$B:$B,GCVOA!$N:$N)),"",  _xlfn.XLOOKUP($A236,GCVOA!$B:$B,GCVOA!$N:$N))</f>
        <v/>
      </c>
      <c r="P236" s="87" t="str">
        <f>IF(ISNA(_xlfn.XLOOKUP($A236,GCSEMI!$B:$B,GCSEMI!$N:$N)),"",  _xlfn.XLOOKUP($A236,GCSEMI!$B:$B,GCSEMI!$N:$N))</f>
        <v>done</v>
      </c>
      <c r="Q236" s="87" t="str">
        <f>IF(ISNA(_xlfn.XLOOKUP($A236,ORGPREP!$B:$B,ORGPREP!$N:$N)),"",  _xlfn.XLOOKUP($A236,ORGPREP!$B:$B,ORGPREP!$N:$N))</f>
        <v/>
      </c>
      <c r="R236" s="87" t="str">
        <f>IF(ISNA(_xlfn.XLOOKUP($A236,MSSEMI!$B:$B,MSSEMI!$N:$N)),"",  _xlfn.XLOOKUP($A236,MSSEMI!$B:$B,MSSEMI!$N:$N))</f>
        <v/>
      </c>
      <c r="S236" s="87" t="str">
        <f>IF(ISNA(_xlfn.XLOOKUP($A236,MSVOA!$B:$B,MSVOA!$N:$N)),"",  _xlfn.XLOOKUP($A236,MSVOA!$B:$B,MSVOA!$N:$N))</f>
        <v/>
      </c>
      <c r="T236" s="87" t="str">
        <f>IF(ISNA(_xlfn.XLOOKUP($A236,METALS!$B:$B,METALS!$N:$N)),"",  _xlfn.XLOOKUP($A236,METALS!$B:$B,METALS!$N:$N))</f>
        <v/>
      </c>
      <c r="U236" s="87" t="str">
        <f>IF(ISNA(_xlfn.XLOOKUP($A236,GENCHEM!$B:$B,GENCHEM!$N:$N)),"",  _xlfn.XLOOKUP($A236,GENCHEM!$B:$B,GENCHEM!$N:$N))</f>
        <v/>
      </c>
      <c r="V236" s="87" t="str">
        <f>IF(ISNA(_xlfn.XLOOKUP($A236,HG!$B:$B,HG!$N:$N)),"",  _xlfn.XLOOKUP($A236,HG!$B:$B,HG!$N:$N))</f>
        <v/>
      </c>
    </row>
    <row r="237" spans="1:22" ht="24" customHeight="1">
      <c r="A237" s="77" t="s">
        <v>345</v>
      </c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O237" s="75"/>
      <c r="P237" s="75"/>
      <c r="Q237" s="75"/>
      <c r="R237" s="75"/>
      <c r="S237" s="75"/>
      <c r="T237" s="75"/>
      <c r="U237" s="75"/>
      <c r="V237" s="75"/>
    </row>
    <row r="238" spans="1:22" ht="24" customHeight="1">
      <c r="A238" s="115" t="s">
        <v>351</v>
      </c>
      <c r="B238" s="80" t="s">
        <v>169</v>
      </c>
      <c r="C238" s="80" t="s">
        <v>352</v>
      </c>
      <c r="D238" s="80" t="s">
        <v>163</v>
      </c>
      <c r="E238" s="116">
        <v>45783</v>
      </c>
      <c r="F238" s="116">
        <v>45827</v>
      </c>
      <c r="G238" s="116">
        <v>45827</v>
      </c>
      <c r="H238" s="80">
        <v>7</v>
      </c>
      <c r="I238" s="80">
        <v>2</v>
      </c>
      <c r="J238" s="80">
        <v>0</v>
      </c>
      <c r="K238" s="80" t="s">
        <v>172</v>
      </c>
      <c r="L238" s="80" t="s">
        <v>27</v>
      </c>
      <c r="M238" s="80" t="s">
        <v>81</v>
      </c>
      <c r="N238" s="80"/>
      <c r="O238" s="81" t="str">
        <f>IF(ISNA(_xlfn.XLOOKUP($A238,GCVOA!$B:$B,GCVOA!$N:$N)),"",  _xlfn.XLOOKUP($A238,GCVOA!$B:$B,GCVOA!$N:$N))</f>
        <v/>
      </c>
      <c r="P238" s="81" t="str">
        <f>IF(ISNA(_xlfn.XLOOKUP($A238,GCSEMI!$B:$B,GCSEMI!$N:$N)),"",  _xlfn.XLOOKUP($A238,GCSEMI!$B:$B,GCSEMI!$N:$N))</f>
        <v/>
      </c>
      <c r="Q238" s="81" t="str">
        <f>IF(ISNA(_xlfn.XLOOKUP($A238,ORGPREP!$B:$B,ORGPREP!$N:$N)),"",  _xlfn.XLOOKUP($A238,ORGPREP!$B:$B,ORGPREP!$N:$N))</f>
        <v/>
      </c>
      <c r="R238" s="81" t="str">
        <f>IF(ISNA(_xlfn.XLOOKUP($A238,MSSEMI!$B:$B,MSSEMI!$N:$N)),"",  _xlfn.XLOOKUP($A238,MSSEMI!$B:$B,MSSEMI!$N:$N))</f>
        <v/>
      </c>
      <c r="S238" s="81" t="str">
        <f>IF(ISNA(_xlfn.XLOOKUP($A238,MSVOA!$B:$B,MSVOA!$N:$N)),"",  _xlfn.XLOOKUP($A238,MSVOA!$B:$B,MSVOA!$N:$N))</f>
        <v/>
      </c>
      <c r="T238" s="81" t="str">
        <f>IF(ISNA(_xlfn.XLOOKUP($A238,METALS!$B:$B,METALS!$N:$N)),"",  _xlfn.XLOOKUP($A238,METALS!$B:$B,METALS!$N:$N))</f>
        <v/>
      </c>
      <c r="U238" s="81" t="str">
        <f>IF(ISNA(_xlfn.XLOOKUP($A238,GENCHEM!$B:$B,GENCHEM!$N:$N)),"",  _xlfn.XLOOKUP($A238,GENCHEM!$B:$B,GENCHEM!$N:$N))</f>
        <v/>
      </c>
      <c r="V238" s="81" t="str">
        <f>IF(ISNA(_xlfn.XLOOKUP($A238,HG!$B:$B,HG!$N:$N)),"",  _xlfn.XLOOKUP($A238,HG!$B:$B,HG!$N:$N))</f>
        <v/>
      </c>
    </row>
    <row r="239" spans="1:22" ht="24" customHeight="1">
      <c r="A239" s="77" t="s">
        <v>353</v>
      </c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O239" s="75"/>
      <c r="P239" s="75"/>
      <c r="Q239" s="75"/>
      <c r="R239" s="75"/>
      <c r="S239" s="75"/>
      <c r="T239" s="75"/>
      <c r="U239" s="75"/>
      <c r="V239" s="75"/>
    </row>
    <row r="240" spans="1:22" ht="24" customHeight="1">
      <c r="A240" s="115" t="s">
        <v>354</v>
      </c>
      <c r="B240" s="80" t="s">
        <v>355</v>
      </c>
      <c r="C240" s="80" t="s">
        <v>356</v>
      </c>
      <c r="D240" s="80" t="s">
        <v>357</v>
      </c>
      <c r="E240" s="116">
        <v>45813</v>
      </c>
      <c r="F240" s="116">
        <v>45827</v>
      </c>
      <c r="G240" s="116">
        <v>45827</v>
      </c>
      <c r="H240" s="80">
        <v>14</v>
      </c>
      <c r="I240" s="80">
        <v>4</v>
      </c>
      <c r="J240" s="80">
        <v>0</v>
      </c>
      <c r="K240" s="80" t="s">
        <v>172</v>
      </c>
      <c r="L240" s="80" t="s">
        <v>258</v>
      </c>
      <c r="M240" s="80" t="s">
        <v>81</v>
      </c>
      <c r="N240" s="80">
        <v>0</v>
      </c>
      <c r="O240" s="81" t="str">
        <f>IF(ISNA(_xlfn.XLOOKUP($A240,GCVOA!$B:$B,GCVOA!$N:$N)),"",  _xlfn.XLOOKUP($A240,GCVOA!$B:$B,GCVOA!$N:$N))</f>
        <v/>
      </c>
      <c r="P240" s="81" t="str">
        <f>IF(ISNA(_xlfn.XLOOKUP($A240,GCSEMI!$B:$B,GCSEMI!$N:$N)),"",  _xlfn.XLOOKUP($A240,GCSEMI!$B:$B,GCSEMI!$N:$N))</f>
        <v/>
      </c>
      <c r="Q240" s="81" t="str">
        <f>IF(ISNA(_xlfn.XLOOKUP($A240,ORGPREP!$B:$B,ORGPREP!$N:$N)),"",  _xlfn.XLOOKUP($A240,ORGPREP!$B:$B,ORGPREP!$N:$N))</f>
        <v/>
      </c>
      <c r="R240" s="81" t="str">
        <f>IF(ISNA(_xlfn.XLOOKUP($A240,MSSEMI!$B:$B,MSSEMI!$N:$N)),"",  _xlfn.XLOOKUP($A240,MSSEMI!$B:$B,MSSEMI!$N:$N))</f>
        <v/>
      </c>
      <c r="S240" s="81" t="str">
        <f>IF(ISNA(_xlfn.XLOOKUP($A240,MSVOA!$B:$B,MSVOA!$N:$N)),"",  _xlfn.XLOOKUP($A240,MSVOA!$B:$B,MSVOA!$N:$N))</f>
        <v/>
      </c>
      <c r="T240" s="81" t="str">
        <f>IF(ISNA(_xlfn.XLOOKUP($A240,METALS!$B:$B,METALS!$N:$N)),"",  _xlfn.XLOOKUP($A240,METALS!$B:$B,METALS!$N:$N))</f>
        <v/>
      </c>
      <c r="U240" s="161" t="str">
        <f>IF(ISNA(_xlfn.XLOOKUP($A240,GENCHEM!$B:$B,GENCHEM!$N:$N)),"",  _xlfn.XLOOKUP($A240,GENCHEM!$B:$B,GENCHEM!$N:$N))</f>
        <v>DONE</v>
      </c>
      <c r="V240" s="81" t="str">
        <f>IF(ISNA(_xlfn.XLOOKUP($A240,HG!$B:$B,HG!$N:$N)),"",  _xlfn.XLOOKUP($A240,HG!$B:$B,HG!$N:$N))</f>
        <v/>
      </c>
    </row>
    <row r="241" spans="1:22" ht="24" customHeight="1">
      <c r="A241" s="77" t="s">
        <v>358</v>
      </c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O241" s="75"/>
      <c r="P241" s="75"/>
      <c r="Q241" s="75"/>
      <c r="R241" s="75"/>
      <c r="S241" s="75"/>
      <c r="T241" s="75"/>
      <c r="U241" s="75"/>
      <c r="V241" s="75"/>
    </row>
    <row r="242" spans="1:22" ht="24" customHeight="1">
      <c r="A242" s="115" t="s">
        <v>359</v>
      </c>
      <c r="B242" s="80" t="s">
        <v>355</v>
      </c>
      <c r="C242" s="80" t="s">
        <v>360</v>
      </c>
      <c r="D242" s="80" t="s">
        <v>361</v>
      </c>
      <c r="E242" s="116">
        <v>45813</v>
      </c>
      <c r="F242" s="116">
        <v>45827</v>
      </c>
      <c r="G242" s="116">
        <v>45827</v>
      </c>
      <c r="H242" s="80">
        <v>14</v>
      </c>
      <c r="I242" s="80">
        <v>3</v>
      </c>
      <c r="J242" s="80">
        <v>0</v>
      </c>
      <c r="K242" s="80" t="s">
        <v>172</v>
      </c>
      <c r="L242" s="80" t="s">
        <v>258</v>
      </c>
      <c r="M242" s="80" t="s">
        <v>81</v>
      </c>
      <c r="N242" s="80">
        <v>0</v>
      </c>
      <c r="O242" s="81" t="str">
        <f>IF(ISNA(_xlfn.XLOOKUP($A242,GCVOA!$B:$B,GCVOA!$N:$N)),"",  _xlfn.XLOOKUP($A242,GCVOA!$B:$B,GCVOA!$N:$N))</f>
        <v/>
      </c>
      <c r="P242" s="81" t="str">
        <f>IF(ISNA(_xlfn.XLOOKUP($A242,GCSEMI!$B:$B,GCSEMI!$N:$N)),"",  _xlfn.XLOOKUP($A242,GCSEMI!$B:$B,GCSEMI!$N:$N))</f>
        <v/>
      </c>
      <c r="Q242" s="81" t="str">
        <f>IF(ISNA(_xlfn.XLOOKUP($A242,ORGPREP!$B:$B,ORGPREP!$N:$N)),"",  _xlfn.XLOOKUP($A242,ORGPREP!$B:$B,ORGPREP!$N:$N))</f>
        <v/>
      </c>
      <c r="R242" s="81" t="str">
        <f>IF(ISNA(_xlfn.XLOOKUP($A242,MSSEMI!$B:$B,MSSEMI!$N:$N)),"",  _xlfn.XLOOKUP($A242,MSSEMI!$B:$B,MSSEMI!$N:$N))</f>
        <v/>
      </c>
      <c r="S242" s="81" t="str">
        <f>IF(ISNA(_xlfn.XLOOKUP($A242,MSVOA!$B:$B,MSVOA!$N:$N)),"",  _xlfn.XLOOKUP($A242,MSVOA!$B:$B,MSVOA!$N:$N))</f>
        <v/>
      </c>
      <c r="T242" s="81" t="str">
        <f>IF(ISNA(_xlfn.XLOOKUP($A242,METALS!$B:$B,METALS!$N:$N)),"",  _xlfn.XLOOKUP($A242,METALS!$B:$B,METALS!$N:$N))</f>
        <v/>
      </c>
      <c r="U242" s="161" t="str">
        <f>IF(ISNA(_xlfn.XLOOKUP($A242,GENCHEM!$B:$B,GENCHEM!$N:$N)),"",  _xlfn.XLOOKUP($A242,GENCHEM!$B:$B,GENCHEM!$N:$N))</f>
        <v>DONE</v>
      </c>
      <c r="V242" s="81" t="str">
        <f>IF(ISNA(_xlfn.XLOOKUP($A242,HG!$B:$B,HG!$N:$N)),"",  _xlfn.XLOOKUP($A242,HG!$B:$B,HG!$N:$N))</f>
        <v/>
      </c>
    </row>
    <row r="243" spans="1:22" ht="24" customHeight="1">
      <c r="A243" s="77" t="s">
        <v>343</v>
      </c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O243" s="75"/>
      <c r="P243" s="75"/>
      <c r="Q243" s="75"/>
      <c r="R243" s="75"/>
      <c r="S243" s="75"/>
      <c r="T243" s="75"/>
      <c r="U243" s="75"/>
      <c r="V243" s="75"/>
    </row>
    <row r="244" spans="1:22" ht="24" customHeight="1">
      <c r="A244" s="115" t="s">
        <v>362</v>
      </c>
      <c r="B244" s="80" t="s">
        <v>355</v>
      </c>
      <c r="C244" s="80" t="s">
        <v>363</v>
      </c>
      <c r="D244" s="80" t="s">
        <v>75</v>
      </c>
      <c r="E244" s="116">
        <v>45813</v>
      </c>
      <c r="F244" s="116">
        <v>45827</v>
      </c>
      <c r="G244" s="116">
        <v>45827</v>
      </c>
      <c r="H244" s="80">
        <v>14</v>
      </c>
      <c r="I244" s="80">
        <v>4</v>
      </c>
      <c r="J244" s="80">
        <v>0</v>
      </c>
      <c r="K244" s="80" t="s">
        <v>172</v>
      </c>
      <c r="L244" s="80" t="s">
        <v>27</v>
      </c>
      <c r="M244" s="80" t="s">
        <v>81</v>
      </c>
      <c r="N244" s="80">
        <v>0</v>
      </c>
      <c r="O244" s="81" t="str">
        <f>IF(ISNA(_xlfn.XLOOKUP($A244,GCVOA!$B:$B,GCVOA!$N:$N)),"",  _xlfn.XLOOKUP($A244,GCVOA!$B:$B,GCVOA!$N:$N))</f>
        <v/>
      </c>
      <c r="P244" s="81" t="str">
        <f>IF(ISNA(_xlfn.XLOOKUP($A244,GCSEMI!$B:$B,GCSEMI!$N:$N)),"",  _xlfn.XLOOKUP($A244,GCSEMI!$B:$B,GCSEMI!$N:$N))</f>
        <v/>
      </c>
      <c r="Q244" s="81" t="str">
        <f>IF(ISNA(_xlfn.XLOOKUP($A244,ORGPREP!$B:$B,ORGPREP!$N:$N)),"",  _xlfn.XLOOKUP($A244,ORGPREP!$B:$B,ORGPREP!$N:$N))</f>
        <v/>
      </c>
      <c r="R244" s="81" t="str">
        <f>IF(ISNA(_xlfn.XLOOKUP($A244,MSSEMI!$B:$B,MSSEMI!$N:$N)),"",  _xlfn.XLOOKUP($A244,MSSEMI!$B:$B,MSSEMI!$N:$N))</f>
        <v/>
      </c>
      <c r="S244" s="81" t="str">
        <f>IF(ISNA(_xlfn.XLOOKUP($A244,MSVOA!$B:$B,MSVOA!$N:$N)),"",  _xlfn.XLOOKUP($A244,MSVOA!$B:$B,MSVOA!$N:$N))</f>
        <v/>
      </c>
      <c r="T244" s="81" t="str">
        <f>IF(ISNA(_xlfn.XLOOKUP($A244,METALS!$B:$B,METALS!$N:$N)),"",  _xlfn.XLOOKUP($A244,METALS!$B:$B,METALS!$N:$N))</f>
        <v/>
      </c>
      <c r="U244" s="161">
        <f>IF(ISNA(_xlfn.XLOOKUP($A244,GENCHEM!$B:$B,GENCHEM!$N:$N)),"",  _xlfn.XLOOKUP($A244,GENCHEM!$B:$B,GENCHEM!$N:$N))</f>
        <v>45827</v>
      </c>
      <c r="V244" s="81" t="str">
        <f>IF(ISNA(_xlfn.XLOOKUP($A244,HG!$B:$B,HG!$N:$N)),"",  _xlfn.XLOOKUP($A244,HG!$B:$B,HG!$N:$N))</f>
        <v/>
      </c>
    </row>
    <row r="245" spans="1:22" ht="24" customHeight="1">
      <c r="A245" s="77" t="s">
        <v>364</v>
      </c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O245" s="75"/>
      <c r="P245" s="75"/>
      <c r="Q245" s="75"/>
      <c r="R245" s="75"/>
      <c r="S245" s="75"/>
      <c r="T245" s="75"/>
      <c r="U245" s="75"/>
      <c r="V245" s="75"/>
    </row>
    <row r="246" spans="1:22" ht="24" customHeight="1">
      <c r="A246" s="115" t="s">
        <v>365</v>
      </c>
      <c r="B246" s="80" t="s">
        <v>271</v>
      </c>
      <c r="C246" s="80" t="s">
        <v>272</v>
      </c>
      <c r="D246" s="80" t="s">
        <v>56</v>
      </c>
      <c r="E246" s="116">
        <v>45813</v>
      </c>
      <c r="F246" s="116">
        <v>45827</v>
      </c>
      <c r="G246" s="116">
        <v>45827</v>
      </c>
      <c r="H246" s="80">
        <v>14</v>
      </c>
      <c r="I246" s="80">
        <v>4</v>
      </c>
      <c r="J246" s="80">
        <v>0</v>
      </c>
      <c r="K246" s="80" t="s">
        <v>94</v>
      </c>
      <c r="L246" s="80" t="s">
        <v>80</v>
      </c>
      <c r="M246" s="80" t="s">
        <v>81</v>
      </c>
      <c r="N246" s="80">
        <v>0</v>
      </c>
      <c r="O246" s="81" t="str">
        <f>IF(ISNA(_xlfn.XLOOKUP($A246,GCVOA!$B:$B,GCVOA!$N:$N)),"",  _xlfn.XLOOKUP($A246,GCVOA!$B:$B,GCVOA!$N:$N))</f>
        <v/>
      </c>
      <c r="P246" s="81" t="str">
        <f>IF(ISNA(_xlfn.XLOOKUP($A246,GCSEMI!$B:$B,GCSEMI!$N:$N)),"",  _xlfn.XLOOKUP($A246,GCSEMI!$B:$B,GCSEMI!$N:$N))</f>
        <v/>
      </c>
      <c r="Q246" s="81" t="str">
        <f>IF(ISNA(_xlfn.XLOOKUP($A246,ORGPREP!$B:$B,ORGPREP!$N:$N)),"",  _xlfn.XLOOKUP($A246,ORGPREP!$B:$B,ORGPREP!$N:$N))</f>
        <v/>
      </c>
      <c r="R246" s="81" t="str">
        <f>IF(ISNA(_xlfn.XLOOKUP($A246,MSSEMI!$B:$B,MSSEMI!$N:$N)),"",  _xlfn.XLOOKUP($A246,MSSEMI!$B:$B,MSSEMI!$N:$N))</f>
        <v/>
      </c>
      <c r="S246" s="81" t="str">
        <f>IF(ISNA(_xlfn.XLOOKUP($A246,MSVOA!$B:$B,MSVOA!$N:$N)),"",  _xlfn.XLOOKUP($A246,MSVOA!$B:$B,MSVOA!$N:$N))</f>
        <v/>
      </c>
      <c r="T246" s="81" t="str">
        <f>IF(ISNA(_xlfn.XLOOKUP($A246,METALS!$B:$B,METALS!$N:$N)),"",  _xlfn.XLOOKUP($A246,METALS!$B:$B,METALS!$N:$N))</f>
        <v/>
      </c>
      <c r="U246" s="81" t="str">
        <f>IF(ISNA(_xlfn.XLOOKUP($A246,GENCHEM!$B:$B,GENCHEM!$N:$N)),"",  _xlfn.XLOOKUP($A246,GENCHEM!$B:$B,GENCHEM!$N:$N))</f>
        <v/>
      </c>
      <c r="V246" s="81" t="str">
        <f>IF(ISNA(_xlfn.XLOOKUP($A246,HG!$B:$B,HG!$N:$N)),"",  _xlfn.XLOOKUP($A246,HG!$B:$B,HG!$N:$N))</f>
        <v/>
      </c>
    </row>
    <row r="247" spans="1:22" ht="24" customHeight="1">
      <c r="A247" s="77" t="s">
        <v>310</v>
      </c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O247" s="75"/>
      <c r="P247" s="75"/>
      <c r="Q247" s="75"/>
      <c r="R247" s="75"/>
      <c r="S247" s="75"/>
      <c r="T247" s="75"/>
      <c r="U247" s="75"/>
      <c r="V247" s="75"/>
    </row>
    <row r="248" spans="1:22" ht="24" customHeight="1">
      <c r="A248" s="115" t="s">
        <v>366</v>
      </c>
      <c r="B248" s="80" t="s">
        <v>123</v>
      </c>
      <c r="C248" s="80" t="s">
        <v>124</v>
      </c>
      <c r="D248" s="80" t="s">
        <v>56</v>
      </c>
      <c r="E248" s="116">
        <v>45817</v>
      </c>
      <c r="F248" s="116">
        <v>45827</v>
      </c>
      <c r="G248" s="116">
        <v>45827</v>
      </c>
      <c r="H248" s="80">
        <v>10</v>
      </c>
      <c r="I248" s="80">
        <v>1</v>
      </c>
      <c r="J248" s="80">
        <v>0</v>
      </c>
      <c r="K248" s="80" t="s">
        <v>57</v>
      </c>
      <c r="L248" s="80" t="s">
        <v>80</v>
      </c>
      <c r="M248" s="80" t="s">
        <v>111</v>
      </c>
      <c r="N248" s="80">
        <v>0</v>
      </c>
      <c r="O248" s="81" t="str">
        <f>IF(ISNA(_xlfn.XLOOKUP($A248,GCVOA!$B:$B,GCVOA!$N:$N)),"",  _xlfn.XLOOKUP($A248,GCVOA!$B:$B,GCVOA!$N:$N))</f>
        <v/>
      </c>
      <c r="P248" s="81" t="str">
        <f>IF(ISNA(_xlfn.XLOOKUP($A248,GCSEMI!$B:$B,GCSEMI!$N:$N)),"",  _xlfn.XLOOKUP($A248,GCSEMI!$B:$B,GCSEMI!$N:$N))</f>
        <v/>
      </c>
      <c r="Q248" s="81" t="str">
        <f>IF(ISNA(_xlfn.XLOOKUP($A248,ORGPREP!$B:$B,ORGPREP!$N:$N)),"",  _xlfn.XLOOKUP($A248,ORGPREP!$B:$B,ORGPREP!$N:$N))</f>
        <v/>
      </c>
      <c r="R248" s="81" t="str">
        <f>IF(ISNA(_xlfn.XLOOKUP($A248,MSSEMI!$B:$B,MSSEMI!$N:$N)),"",  _xlfn.XLOOKUP($A248,MSSEMI!$B:$B,MSSEMI!$N:$N))</f>
        <v/>
      </c>
      <c r="S248" s="81" t="str">
        <f>IF(ISNA(_xlfn.XLOOKUP($A248,MSVOA!$B:$B,MSVOA!$N:$N)),"",  _xlfn.XLOOKUP($A248,MSVOA!$B:$B,MSVOA!$N:$N))</f>
        <v/>
      </c>
      <c r="T248" s="81" t="str">
        <f>IF(ISNA(_xlfn.XLOOKUP($A248,METALS!$B:$B,METALS!$N:$N)),"",  _xlfn.XLOOKUP($A248,METALS!$B:$B,METALS!$N:$N))</f>
        <v/>
      </c>
      <c r="U248" s="81" t="str">
        <f>IF(ISNA(_xlfn.XLOOKUP($A248,GENCHEM!$B:$B,GENCHEM!$N:$N)),"",  _xlfn.XLOOKUP($A248,GENCHEM!$B:$B,GENCHEM!$N:$N))</f>
        <v/>
      </c>
      <c r="V248" s="81" t="str">
        <f>IF(ISNA(_xlfn.XLOOKUP($A248,HG!$B:$B,HG!$N:$N)),"",  _xlfn.XLOOKUP($A248,HG!$B:$B,HG!$N:$N))</f>
        <v/>
      </c>
    </row>
    <row r="249" spans="1:22" ht="24" customHeight="1">
      <c r="A249" s="77" t="s">
        <v>112</v>
      </c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O249" s="75"/>
      <c r="P249" s="75"/>
      <c r="Q249" s="75"/>
      <c r="R249" s="75"/>
      <c r="S249" s="75"/>
      <c r="T249" s="75"/>
      <c r="U249" s="75"/>
      <c r="V249" s="75"/>
    </row>
    <row r="250" spans="1:22" ht="24" customHeight="1">
      <c r="A250" s="115" t="s">
        <v>367</v>
      </c>
      <c r="B250" s="80" t="s">
        <v>368</v>
      </c>
      <c r="C250" s="80" t="s">
        <v>369</v>
      </c>
      <c r="D250" s="80" t="s">
        <v>56</v>
      </c>
      <c r="E250" s="116">
        <v>45813</v>
      </c>
      <c r="F250" s="116">
        <v>45827</v>
      </c>
      <c r="G250" s="116">
        <v>45827</v>
      </c>
      <c r="H250" s="80">
        <v>14</v>
      </c>
      <c r="I250" s="80">
        <v>2</v>
      </c>
      <c r="J250" s="80">
        <v>0</v>
      </c>
      <c r="K250" s="80" t="s">
        <v>57</v>
      </c>
      <c r="L250" s="80" t="s">
        <v>258</v>
      </c>
      <c r="M250" s="80" t="s">
        <v>81</v>
      </c>
      <c r="N250" s="80">
        <v>0</v>
      </c>
      <c r="O250" s="81" t="str">
        <f>IF(ISNA(_xlfn.XLOOKUP($A250,GCVOA!$B:$B,GCVOA!$N:$N)),"",  _xlfn.XLOOKUP($A250,GCVOA!$B:$B,GCVOA!$N:$N))</f>
        <v/>
      </c>
      <c r="P250" s="81" t="str">
        <f>IF(ISNA(_xlfn.XLOOKUP($A250,GCSEMI!$B:$B,GCSEMI!$N:$N)),"",  _xlfn.XLOOKUP($A250,GCSEMI!$B:$B,GCSEMI!$N:$N))</f>
        <v/>
      </c>
      <c r="Q250" s="81" t="str">
        <f>IF(ISNA(_xlfn.XLOOKUP($A250,ORGPREP!$B:$B,ORGPREP!$N:$N)),"",  _xlfn.XLOOKUP($A250,ORGPREP!$B:$B,ORGPREP!$N:$N))</f>
        <v/>
      </c>
      <c r="R250" s="81" t="str">
        <f>IF(ISNA(_xlfn.XLOOKUP($A250,MSSEMI!$B:$B,MSSEMI!$N:$N)),"",  _xlfn.XLOOKUP($A250,MSSEMI!$B:$B,MSSEMI!$N:$N))</f>
        <v/>
      </c>
      <c r="S250" s="81" t="str">
        <f>IF(ISNA(_xlfn.XLOOKUP($A250,MSVOA!$B:$B,MSVOA!$N:$N)),"",  _xlfn.XLOOKUP($A250,MSVOA!$B:$B,MSVOA!$N:$N))</f>
        <v/>
      </c>
      <c r="T250" s="81" t="str">
        <f>IF(ISNA(_xlfn.XLOOKUP($A250,METALS!$B:$B,METALS!$N:$N)),"",  _xlfn.XLOOKUP($A250,METALS!$B:$B,METALS!$N:$N))</f>
        <v/>
      </c>
      <c r="U250" s="161" t="str">
        <f>IF(ISNA(_xlfn.XLOOKUP($A250,GENCHEM!$B:$B,GENCHEM!$N:$N)),"",  _xlfn.XLOOKUP($A250,GENCHEM!$B:$B,GENCHEM!$N:$N))</f>
        <v>DONE</v>
      </c>
      <c r="V250" s="81" t="str">
        <f>IF(ISNA(_xlfn.XLOOKUP($A250,HG!$B:$B,HG!$N:$N)),"",  _xlfn.XLOOKUP($A250,HG!$B:$B,HG!$N:$N))</f>
        <v/>
      </c>
    </row>
    <row r="251" spans="1:22" ht="24" customHeight="1">
      <c r="A251" s="77" t="s">
        <v>343</v>
      </c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O251" s="75"/>
      <c r="P251" s="75"/>
      <c r="Q251" s="75"/>
      <c r="R251" s="75"/>
      <c r="S251" s="75"/>
      <c r="T251" s="75"/>
      <c r="U251" s="75"/>
      <c r="V251" s="75"/>
    </row>
    <row r="252" spans="1:22" ht="24" customHeight="1">
      <c r="A252" s="115" t="s">
        <v>370</v>
      </c>
      <c r="B252" s="80" t="s">
        <v>279</v>
      </c>
      <c r="C252" s="80" t="s">
        <v>280</v>
      </c>
      <c r="D252" s="80" t="s">
        <v>79</v>
      </c>
      <c r="E252" s="116">
        <v>45813</v>
      </c>
      <c r="F252" s="116">
        <v>45827</v>
      </c>
      <c r="G252" s="116">
        <v>45827</v>
      </c>
      <c r="H252" s="80">
        <v>14</v>
      </c>
      <c r="I252" s="80">
        <v>2</v>
      </c>
      <c r="J252" s="80">
        <v>0</v>
      </c>
      <c r="K252" s="80" t="s">
        <v>128</v>
      </c>
      <c r="L252" s="80" t="s">
        <v>27</v>
      </c>
      <c r="M252" s="80" t="s">
        <v>81</v>
      </c>
      <c r="N252" s="80">
        <v>0</v>
      </c>
      <c r="O252" s="81" t="str">
        <f>IF(ISNA(_xlfn.XLOOKUP($A252,GCVOA!$B:$B,GCVOA!$N:$N)),"",  _xlfn.XLOOKUP($A252,GCVOA!$B:$B,GCVOA!$N:$N))</f>
        <v/>
      </c>
      <c r="P252" s="81" t="str">
        <f>IF(ISNA(_xlfn.XLOOKUP($A252,GCSEMI!$B:$B,GCSEMI!$N:$N)),"",  _xlfn.XLOOKUP($A252,GCSEMI!$B:$B,GCSEMI!$N:$N))</f>
        <v/>
      </c>
      <c r="Q252" s="81" t="str">
        <f>IF(ISNA(_xlfn.XLOOKUP($A252,ORGPREP!$B:$B,ORGPREP!$N:$N)),"",  _xlfn.XLOOKUP($A252,ORGPREP!$B:$B,ORGPREP!$N:$N))</f>
        <v/>
      </c>
      <c r="R252" s="81" t="str">
        <f>IF(ISNA(_xlfn.XLOOKUP($A252,MSSEMI!$B:$B,MSSEMI!$N:$N)),"",  _xlfn.XLOOKUP($A252,MSSEMI!$B:$B,MSSEMI!$N:$N))</f>
        <v/>
      </c>
      <c r="S252" s="81" t="str">
        <f>IF(ISNA(_xlfn.XLOOKUP($A252,MSVOA!$B:$B,MSVOA!$N:$N)),"",  _xlfn.XLOOKUP($A252,MSVOA!$B:$B,MSVOA!$N:$N))</f>
        <v/>
      </c>
      <c r="T252" s="81" t="str">
        <f>IF(ISNA(_xlfn.XLOOKUP($A252,METALS!$B:$B,METALS!$N:$N)),"",  _xlfn.XLOOKUP($A252,METALS!$B:$B,METALS!$N:$N))</f>
        <v/>
      </c>
      <c r="U252" s="161">
        <f>IF(ISNA(_xlfn.XLOOKUP($A252,GENCHEM!$B:$B,GENCHEM!$N:$N)),"",  _xlfn.XLOOKUP($A252,GENCHEM!$B:$B,GENCHEM!$N:$N))</f>
        <v>45827</v>
      </c>
      <c r="V252" s="81" t="str">
        <f>IF(ISNA(_xlfn.XLOOKUP($A252,HG!$B:$B,HG!$N:$N)),"",  _xlfn.XLOOKUP($A252,HG!$B:$B,HG!$N:$N))</f>
        <v/>
      </c>
    </row>
    <row r="253" spans="1:22" ht="24" customHeight="1">
      <c r="A253" s="77" t="s">
        <v>371</v>
      </c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O253" s="75"/>
      <c r="P253" s="75"/>
      <c r="Q253" s="75"/>
      <c r="R253" s="75"/>
      <c r="S253" s="75"/>
      <c r="T253" s="75"/>
      <c r="U253" s="75"/>
      <c r="V253" s="75"/>
    </row>
    <row r="254" spans="1:22" ht="24" customHeight="1">
      <c r="A254" s="115" t="s">
        <v>372</v>
      </c>
      <c r="B254" s="80" t="s">
        <v>279</v>
      </c>
      <c r="C254" s="80" t="s">
        <v>373</v>
      </c>
      <c r="D254" s="80" t="s">
        <v>79</v>
      </c>
      <c r="E254" s="116">
        <v>45813</v>
      </c>
      <c r="F254" s="116">
        <v>45827</v>
      </c>
      <c r="G254" s="116">
        <v>45827</v>
      </c>
      <c r="H254" s="80">
        <v>14</v>
      </c>
      <c r="I254" s="80">
        <v>4</v>
      </c>
      <c r="J254" s="80">
        <v>0</v>
      </c>
      <c r="K254" s="80" t="s">
        <v>128</v>
      </c>
      <c r="L254" s="80" t="s">
        <v>80</v>
      </c>
      <c r="M254" s="80" t="s">
        <v>81</v>
      </c>
      <c r="N254" s="80">
        <v>0</v>
      </c>
      <c r="O254" s="81" t="str">
        <f>IF(ISNA(_xlfn.XLOOKUP($A254,GCVOA!$B:$B,GCVOA!$N:$N)),"",  _xlfn.XLOOKUP($A254,GCVOA!$B:$B,GCVOA!$N:$N))</f>
        <v/>
      </c>
      <c r="P254" s="81" t="str">
        <f>IF(ISNA(_xlfn.XLOOKUP($A254,GCSEMI!$B:$B,GCSEMI!$N:$N)),"",  _xlfn.XLOOKUP($A254,GCSEMI!$B:$B,GCSEMI!$N:$N))</f>
        <v/>
      </c>
      <c r="Q254" s="81" t="str">
        <f>IF(ISNA(_xlfn.XLOOKUP($A254,ORGPREP!$B:$B,ORGPREP!$N:$N)),"",  _xlfn.XLOOKUP($A254,ORGPREP!$B:$B,ORGPREP!$N:$N))</f>
        <v/>
      </c>
      <c r="R254" s="81" t="str">
        <f>IF(ISNA(_xlfn.XLOOKUP($A254,MSSEMI!$B:$B,MSSEMI!$N:$N)),"",  _xlfn.XLOOKUP($A254,MSSEMI!$B:$B,MSSEMI!$N:$N))</f>
        <v/>
      </c>
      <c r="S254" s="81" t="str">
        <f>IF(ISNA(_xlfn.XLOOKUP($A254,MSVOA!$B:$B,MSVOA!$N:$N)),"",  _xlfn.XLOOKUP($A254,MSVOA!$B:$B,MSVOA!$N:$N))</f>
        <v/>
      </c>
      <c r="T254" s="81" t="str">
        <f>IF(ISNA(_xlfn.XLOOKUP($A254,METALS!$B:$B,METALS!$N:$N)),"",  _xlfn.XLOOKUP($A254,METALS!$B:$B,METALS!$N:$N))</f>
        <v/>
      </c>
      <c r="U254" s="81" t="str">
        <f>IF(ISNA(_xlfn.XLOOKUP($A254,GENCHEM!$B:$B,GENCHEM!$N:$N)),"",  _xlfn.XLOOKUP($A254,GENCHEM!$B:$B,GENCHEM!$N:$N))</f>
        <v/>
      </c>
      <c r="V254" s="81" t="str">
        <f>IF(ISNA(_xlfn.XLOOKUP($A254,HG!$B:$B,HG!$N:$N)),"",  _xlfn.XLOOKUP($A254,HG!$B:$B,HG!$N:$N))</f>
        <v/>
      </c>
    </row>
    <row r="255" spans="1:22" ht="24" customHeight="1">
      <c r="A255" s="77" t="s">
        <v>95</v>
      </c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O255" s="75"/>
      <c r="P255" s="75"/>
      <c r="Q255" s="75"/>
      <c r="R255" s="75"/>
      <c r="S255" s="75"/>
      <c r="T255" s="75"/>
      <c r="U255" s="75"/>
      <c r="V255" s="75"/>
    </row>
    <row r="256" spans="1:22" ht="24" customHeight="1">
      <c r="A256" s="115" t="s">
        <v>374</v>
      </c>
      <c r="B256" s="80" t="s">
        <v>375</v>
      </c>
      <c r="C256" s="80" t="s">
        <v>376</v>
      </c>
      <c r="D256" s="80" t="s">
        <v>79</v>
      </c>
      <c r="E256" s="116">
        <v>45813</v>
      </c>
      <c r="F256" s="116">
        <v>45827</v>
      </c>
      <c r="G256" s="116">
        <v>45827</v>
      </c>
      <c r="H256" s="80">
        <v>14</v>
      </c>
      <c r="I256" s="80">
        <v>4</v>
      </c>
      <c r="J256" s="80">
        <v>0</v>
      </c>
      <c r="K256" s="80" t="s">
        <v>128</v>
      </c>
      <c r="L256" s="80" t="s">
        <v>258</v>
      </c>
      <c r="M256" s="80" t="s">
        <v>81</v>
      </c>
      <c r="N256" s="80">
        <v>0</v>
      </c>
      <c r="O256" s="81" t="str">
        <f>IF(ISNA(_xlfn.XLOOKUP($A256,GCVOA!$B:$B,GCVOA!$N:$N)),"",  _xlfn.XLOOKUP($A256,GCVOA!$B:$B,GCVOA!$N:$N))</f>
        <v/>
      </c>
      <c r="P256" s="81" t="str">
        <f>IF(ISNA(_xlfn.XLOOKUP($A256,GCSEMI!$B:$B,GCSEMI!$N:$N)),"",  _xlfn.XLOOKUP($A256,GCSEMI!$B:$B,GCSEMI!$N:$N))</f>
        <v/>
      </c>
      <c r="Q256" s="81" t="str">
        <f>IF(ISNA(_xlfn.XLOOKUP($A256,ORGPREP!$B:$B,ORGPREP!$N:$N)),"",  _xlfn.XLOOKUP($A256,ORGPREP!$B:$B,ORGPREP!$N:$N))</f>
        <v/>
      </c>
      <c r="R256" s="81" t="str">
        <f>IF(ISNA(_xlfn.XLOOKUP($A256,MSSEMI!$B:$B,MSSEMI!$N:$N)),"",  _xlfn.XLOOKUP($A256,MSSEMI!$B:$B,MSSEMI!$N:$N))</f>
        <v/>
      </c>
      <c r="S256" s="81" t="str">
        <f>IF(ISNA(_xlfn.XLOOKUP($A256,MSVOA!$B:$B,MSVOA!$N:$N)),"",  _xlfn.XLOOKUP($A256,MSVOA!$B:$B,MSVOA!$N:$N))</f>
        <v/>
      </c>
      <c r="T256" s="81" t="str">
        <f>IF(ISNA(_xlfn.XLOOKUP($A256,METALS!$B:$B,METALS!$N:$N)),"",  _xlfn.XLOOKUP($A256,METALS!$B:$B,METALS!$N:$N))</f>
        <v/>
      </c>
      <c r="U256" s="161" t="str">
        <f>IF(ISNA(_xlfn.XLOOKUP($A256,GENCHEM!$B:$B,GENCHEM!$N:$N)),"",  _xlfn.XLOOKUP($A256,GENCHEM!$B:$B,GENCHEM!$N:$N))</f>
        <v>DONE</v>
      </c>
      <c r="V256" s="81" t="str">
        <f>IF(ISNA(_xlfn.XLOOKUP($A256,HG!$B:$B,HG!$N:$N)),"",  _xlfn.XLOOKUP($A256,HG!$B:$B,HG!$N:$N))</f>
        <v/>
      </c>
    </row>
    <row r="257" spans="1:22" ht="24" customHeight="1">
      <c r="A257" s="77" t="s">
        <v>343</v>
      </c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O257" s="75"/>
      <c r="P257" s="75"/>
      <c r="Q257" s="75"/>
      <c r="R257" s="75"/>
      <c r="S257" s="75"/>
      <c r="T257" s="75"/>
      <c r="U257" s="75"/>
      <c r="V257" s="75"/>
    </row>
    <row r="258" spans="1:22" ht="24" customHeight="1">
      <c r="A258" s="115" t="s">
        <v>377</v>
      </c>
      <c r="B258" s="80" t="s">
        <v>375</v>
      </c>
      <c r="C258" s="80" t="s">
        <v>376</v>
      </c>
      <c r="D258" s="80" t="s">
        <v>79</v>
      </c>
      <c r="E258" s="116">
        <v>45813</v>
      </c>
      <c r="F258" s="116">
        <v>45827</v>
      </c>
      <c r="G258" s="116">
        <v>45827</v>
      </c>
      <c r="H258" s="80">
        <v>14</v>
      </c>
      <c r="I258" s="80">
        <v>7</v>
      </c>
      <c r="J258" s="80">
        <v>0</v>
      </c>
      <c r="K258" s="80" t="s">
        <v>128</v>
      </c>
      <c r="L258" s="80" t="s">
        <v>133</v>
      </c>
      <c r="M258" s="80" t="s">
        <v>89</v>
      </c>
      <c r="N258" s="80">
        <v>0</v>
      </c>
      <c r="O258" s="81" t="str">
        <f>IF(ISNA(_xlfn.XLOOKUP($A258,GCVOA!$B:$B,GCVOA!$N:$N)),"",  _xlfn.XLOOKUP($A258,GCVOA!$B:$B,GCVOA!$N:$N))</f>
        <v/>
      </c>
      <c r="P258" s="81" t="str">
        <f>IF(ISNA(_xlfn.XLOOKUP($A258,GCSEMI!$B:$B,GCSEMI!$N:$N)),"",  _xlfn.XLOOKUP($A258,GCSEMI!$B:$B,GCSEMI!$N:$N))</f>
        <v>waiting on data approval</v>
      </c>
      <c r="Q258" s="81" t="str">
        <f>IF(ISNA(_xlfn.XLOOKUP($A258,ORGPREP!$B:$B,ORGPREP!$N:$N)),"",  _xlfn.XLOOKUP($A258,ORGPREP!$B:$B,ORGPREP!$N:$N))</f>
        <v/>
      </c>
      <c r="R258" s="81">
        <f>IF(ISNA(_xlfn.XLOOKUP($A258,MSSEMI!$B:$B,MSSEMI!$N:$N)),"",  _xlfn.XLOOKUP($A258,MSSEMI!$B:$B,MSSEMI!$N:$N))</f>
        <v>0</v>
      </c>
      <c r="S258" s="81" t="str">
        <f>IF(ISNA(_xlfn.XLOOKUP($A258,MSVOA!$B:$B,MSVOA!$N:$N)),"",  _xlfn.XLOOKUP($A258,MSVOA!$B:$B,MSVOA!$N:$N))</f>
        <v/>
      </c>
      <c r="T258" s="81" t="str">
        <f>IF(ISNA(_xlfn.XLOOKUP($A258,METALS!$B:$B,METALS!$N:$N)),"",  _xlfn.XLOOKUP($A258,METALS!$B:$B,METALS!$N:$N))</f>
        <v/>
      </c>
      <c r="U258" s="161" t="str">
        <f>IF(ISNA(_xlfn.XLOOKUP($A258,GENCHEM!$B:$B,GENCHEM!$N:$N)),"",  _xlfn.XLOOKUP($A258,GENCHEM!$B:$B,GENCHEM!$N:$N))</f>
        <v>DONE</v>
      </c>
      <c r="V258" s="81" t="str">
        <f>IF(ISNA(_xlfn.XLOOKUP($A258,HG!$B:$B,HG!$N:$N)),"",  _xlfn.XLOOKUP($A258,HG!$B:$B,HG!$N:$N))</f>
        <v/>
      </c>
    </row>
    <row r="259" spans="1:22" ht="24" customHeight="1">
      <c r="A259" s="77" t="s">
        <v>378</v>
      </c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O259" s="75"/>
      <c r="P259" s="75"/>
      <c r="Q259" s="75"/>
      <c r="R259" s="75"/>
      <c r="S259" s="75"/>
      <c r="T259" s="75"/>
      <c r="U259" s="75"/>
      <c r="V259" s="75"/>
    </row>
    <row r="260" spans="1:22" ht="24" customHeight="1">
      <c r="A260" s="115" t="s">
        <v>379</v>
      </c>
      <c r="B260" s="80" t="s">
        <v>380</v>
      </c>
      <c r="C260" s="80" t="s">
        <v>381</v>
      </c>
      <c r="D260" s="80" t="s">
        <v>361</v>
      </c>
      <c r="E260" s="116">
        <v>45817</v>
      </c>
      <c r="F260" s="116">
        <v>45827</v>
      </c>
      <c r="G260" s="116">
        <v>45827</v>
      </c>
      <c r="H260" s="80">
        <v>10</v>
      </c>
      <c r="I260" s="80">
        <v>5</v>
      </c>
      <c r="J260" s="80">
        <v>0</v>
      </c>
      <c r="K260" s="80" t="s">
        <v>57</v>
      </c>
      <c r="L260" s="80" t="s">
        <v>27</v>
      </c>
      <c r="M260" s="80" t="s">
        <v>28</v>
      </c>
      <c r="N260" s="80">
        <v>0</v>
      </c>
      <c r="O260" s="81" t="str">
        <f>IF(ISNA(_xlfn.XLOOKUP($A260,GCVOA!$B:$B,GCVOA!$N:$N)),"",  _xlfn.XLOOKUP($A260,GCVOA!$B:$B,GCVOA!$N:$N))</f>
        <v/>
      </c>
      <c r="P260" s="81" t="str">
        <f>IF(ISNA(_xlfn.XLOOKUP($A260,GCSEMI!$B:$B,GCSEMI!$N:$N)),"",  _xlfn.XLOOKUP($A260,GCSEMI!$B:$B,GCSEMI!$N:$N))</f>
        <v/>
      </c>
      <c r="Q260" s="81" t="str">
        <f>IF(ISNA(_xlfn.XLOOKUP($A260,ORGPREP!$B:$B,ORGPREP!$N:$N)),"",  _xlfn.XLOOKUP($A260,ORGPREP!$B:$B,ORGPREP!$N:$N))</f>
        <v/>
      </c>
      <c r="R260" s="81" t="str">
        <f>IF(ISNA(_xlfn.XLOOKUP($A260,MSSEMI!$B:$B,MSSEMI!$N:$N)),"",  _xlfn.XLOOKUP($A260,MSSEMI!$B:$B,MSSEMI!$N:$N))</f>
        <v/>
      </c>
      <c r="S260" s="81" t="str">
        <f>IF(ISNA(_xlfn.XLOOKUP($A260,MSVOA!$B:$B,MSVOA!$N:$N)),"",  _xlfn.XLOOKUP($A260,MSVOA!$B:$B,MSVOA!$N:$N))</f>
        <v/>
      </c>
      <c r="T260" s="81" t="str">
        <f>IF(ISNA(_xlfn.XLOOKUP($A260,METALS!$B:$B,METALS!$N:$N)),"",  _xlfn.XLOOKUP($A260,METALS!$B:$B,METALS!$N:$N))</f>
        <v/>
      </c>
      <c r="U260" s="81" t="str">
        <f>IF(ISNA(_xlfn.XLOOKUP($A260,GENCHEM!$B:$B,GENCHEM!$N:$N)),"",  _xlfn.XLOOKUP($A260,GENCHEM!$B:$B,GENCHEM!$N:$N))</f>
        <v/>
      </c>
      <c r="V260" s="81" t="str">
        <f>IF(ISNA(_xlfn.XLOOKUP($A260,HG!$B:$B,HG!$N:$N)),"",  _xlfn.XLOOKUP($A260,HG!$B:$B,HG!$N:$N))</f>
        <v/>
      </c>
    </row>
    <row r="261" spans="1:22" ht="24" customHeight="1">
      <c r="A261" s="77" t="s">
        <v>382</v>
      </c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O261" s="75"/>
      <c r="P261" s="75"/>
      <c r="Q261" s="75"/>
      <c r="R261" s="75"/>
      <c r="S261" s="75"/>
      <c r="T261" s="75"/>
      <c r="U261" s="75"/>
      <c r="V261" s="75"/>
    </row>
    <row r="262" spans="1:22" ht="24" customHeight="1">
      <c r="A262" s="115" t="s">
        <v>383</v>
      </c>
      <c r="B262" s="80" t="s">
        <v>384</v>
      </c>
      <c r="C262" s="80" t="s">
        <v>385</v>
      </c>
      <c r="D262" s="80" t="s">
        <v>79</v>
      </c>
      <c r="E262" s="116">
        <v>45817</v>
      </c>
      <c r="F262" s="116">
        <v>45827</v>
      </c>
      <c r="G262" s="116">
        <v>45827</v>
      </c>
      <c r="H262" s="80">
        <v>10</v>
      </c>
      <c r="I262" s="80">
        <v>2</v>
      </c>
      <c r="J262" s="80">
        <v>0</v>
      </c>
      <c r="K262" s="80" t="s">
        <v>128</v>
      </c>
      <c r="L262" s="80" t="s">
        <v>258</v>
      </c>
      <c r="M262" s="80" t="s">
        <v>81</v>
      </c>
      <c r="N262" s="80">
        <v>0</v>
      </c>
      <c r="O262" s="81" t="str">
        <f>IF(ISNA(_xlfn.XLOOKUP($A262,GCVOA!$B:$B,GCVOA!$N:$N)),"",  _xlfn.XLOOKUP($A262,GCVOA!$B:$B,GCVOA!$N:$N))</f>
        <v/>
      </c>
      <c r="P262" s="81" t="str">
        <f>IF(ISNA(_xlfn.XLOOKUP($A262,GCSEMI!$B:$B,GCSEMI!$N:$N)),"",  _xlfn.XLOOKUP($A262,GCSEMI!$B:$B,GCSEMI!$N:$N))</f>
        <v/>
      </c>
      <c r="Q262" s="81" t="str">
        <f>IF(ISNA(_xlfn.XLOOKUP($A262,ORGPREP!$B:$B,ORGPREP!$N:$N)),"",  _xlfn.XLOOKUP($A262,ORGPREP!$B:$B,ORGPREP!$N:$N))</f>
        <v/>
      </c>
      <c r="R262" s="81" t="str">
        <f>IF(ISNA(_xlfn.XLOOKUP($A262,MSSEMI!$B:$B,MSSEMI!$N:$N)),"",  _xlfn.XLOOKUP($A262,MSSEMI!$B:$B,MSSEMI!$N:$N))</f>
        <v/>
      </c>
      <c r="S262" s="81" t="str">
        <f>IF(ISNA(_xlfn.XLOOKUP($A262,MSVOA!$B:$B,MSVOA!$N:$N)),"",  _xlfn.XLOOKUP($A262,MSVOA!$B:$B,MSVOA!$N:$N))</f>
        <v/>
      </c>
      <c r="T262" s="81" t="str">
        <f>IF(ISNA(_xlfn.XLOOKUP($A262,METALS!$B:$B,METALS!$N:$N)),"",  _xlfn.XLOOKUP($A262,METALS!$B:$B,METALS!$N:$N))</f>
        <v/>
      </c>
      <c r="U262" s="161" t="str">
        <f>IF(ISNA(_xlfn.XLOOKUP($A262,GENCHEM!$B:$B,GENCHEM!$N:$N)),"",  _xlfn.XLOOKUP($A262,GENCHEM!$B:$B,GENCHEM!$N:$N))</f>
        <v>DONE</v>
      </c>
      <c r="V262" s="81" t="str">
        <f>IF(ISNA(_xlfn.XLOOKUP($A262,HG!$B:$B,HG!$N:$N)),"",  _xlfn.XLOOKUP($A262,HG!$B:$B,HG!$N:$N))</f>
        <v/>
      </c>
    </row>
    <row r="263" spans="1:22" ht="24" customHeight="1">
      <c r="A263" s="77" t="s">
        <v>343</v>
      </c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O263" s="75"/>
      <c r="P263" s="75"/>
      <c r="Q263" s="75"/>
      <c r="R263" s="75"/>
      <c r="S263" s="75"/>
      <c r="T263" s="75"/>
      <c r="U263" s="75"/>
      <c r="V263" s="75"/>
    </row>
    <row r="264" spans="1:22" ht="24" customHeight="1">
      <c r="A264" s="115" t="s">
        <v>386</v>
      </c>
      <c r="B264" s="80" t="s">
        <v>387</v>
      </c>
      <c r="C264" s="80" t="s">
        <v>388</v>
      </c>
      <c r="D264" s="80" t="s">
        <v>79</v>
      </c>
      <c r="E264" s="116">
        <v>45818</v>
      </c>
      <c r="F264" s="116">
        <v>45827</v>
      </c>
      <c r="G264" s="116">
        <v>45827</v>
      </c>
      <c r="H264" s="80">
        <v>9</v>
      </c>
      <c r="I264" s="80">
        <v>2</v>
      </c>
      <c r="J264" s="80">
        <v>0</v>
      </c>
      <c r="K264" s="80" t="s">
        <v>94</v>
      </c>
      <c r="L264" s="80" t="s">
        <v>80</v>
      </c>
      <c r="M264" s="80" t="s">
        <v>81</v>
      </c>
      <c r="N264" s="80">
        <v>0</v>
      </c>
      <c r="O264" s="81" t="str">
        <f>IF(ISNA(_xlfn.XLOOKUP($A264,GCVOA!$B:$B,GCVOA!$N:$N)),"",  _xlfn.XLOOKUP($A264,GCVOA!$B:$B,GCVOA!$N:$N))</f>
        <v/>
      </c>
      <c r="P264" s="81" t="str">
        <f>IF(ISNA(_xlfn.XLOOKUP($A264,GCSEMI!$B:$B,GCSEMI!$N:$N)),"",  _xlfn.XLOOKUP($A264,GCSEMI!$B:$B,GCSEMI!$N:$N))</f>
        <v/>
      </c>
      <c r="Q264" s="81" t="str">
        <f>IF(ISNA(_xlfn.XLOOKUP($A264,ORGPREP!$B:$B,ORGPREP!$N:$N)),"",  _xlfn.XLOOKUP($A264,ORGPREP!$B:$B,ORGPREP!$N:$N))</f>
        <v/>
      </c>
      <c r="R264" s="81" t="str">
        <f>IF(ISNA(_xlfn.XLOOKUP($A264,MSSEMI!$B:$B,MSSEMI!$N:$N)),"",  _xlfn.XLOOKUP($A264,MSSEMI!$B:$B,MSSEMI!$N:$N))</f>
        <v/>
      </c>
      <c r="S264" s="81" t="str">
        <f>IF(ISNA(_xlfn.XLOOKUP($A264,MSVOA!$B:$B,MSVOA!$N:$N)),"",  _xlfn.XLOOKUP($A264,MSVOA!$B:$B,MSVOA!$N:$N))</f>
        <v/>
      </c>
      <c r="T264" s="81" t="str">
        <f>IF(ISNA(_xlfn.XLOOKUP($A264,METALS!$B:$B,METALS!$N:$N)),"",  _xlfn.XLOOKUP($A264,METALS!$B:$B,METALS!$N:$N))</f>
        <v/>
      </c>
      <c r="U264" s="81" t="str">
        <f>IF(ISNA(_xlfn.XLOOKUP($A264,GENCHEM!$B:$B,GENCHEM!$N:$N)),"",  _xlfn.XLOOKUP($A264,GENCHEM!$B:$B,GENCHEM!$N:$N))</f>
        <v/>
      </c>
      <c r="V264" s="81" t="str">
        <f>IF(ISNA(_xlfn.XLOOKUP($A264,HG!$B:$B,HG!$N:$N)),"",  _xlfn.XLOOKUP($A264,HG!$B:$B,HG!$N:$N))</f>
        <v/>
      </c>
    </row>
    <row r="265" spans="1:22" ht="24" customHeight="1">
      <c r="A265" s="77" t="s">
        <v>95</v>
      </c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O265" s="75"/>
      <c r="P265" s="75"/>
      <c r="Q265" s="75"/>
      <c r="R265" s="75"/>
      <c r="S265" s="75"/>
      <c r="T265" s="75"/>
      <c r="U265" s="75"/>
      <c r="V265" s="75"/>
    </row>
    <row r="266" spans="1:22" ht="24" customHeight="1">
      <c r="A266" s="115" t="s">
        <v>389</v>
      </c>
      <c r="B266" s="80" t="s">
        <v>390</v>
      </c>
      <c r="C266" s="80" t="s">
        <v>391</v>
      </c>
      <c r="D266" s="80" t="s">
        <v>392</v>
      </c>
      <c r="E266" s="116">
        <v>45817</v>
      </c>
      <c r="F266" s="116">
        <v>45827</v>
      </c>
      <c r="G266" s="116">
        <v>45827</v>
      </c>
      <c r="H266" s="80">
        <v>10</v>
      </c>
      <c r="I266" s="80">
        <v>5</v>
      </c>
      <c r="J266" s="80">
        <v>0</v>
      </c>
      <c r="K266" s="80" t="s">
        <v>26</v>
      </c>
      <c r="L266" s="80" t="s">
        <v>80</v>
      </c>
      <c r="M266" s="80" t="s">
        <v>134</v>
      </c>
      <c r="N266" s="80">
        <v>0</v>
      </c>
      <c r="O266" s="81" t="str">
        <f>IF(ISNA(_xlfn.XLOOKUP($A266,GCVOA!$B:$B,GCVOA!$N:$N)),"",  _xlfn.XLOOKUP($A266,GCVOA!$B:$B,GCVOA!$N:$N))</f>
        <v/>
      </c>
      <c r="P266" s="81" t="str">
        <f>IF(ISNA(_xlfn.XLOOKUP($A266,GCSEMI!$B:$B,GCSEMI!$N:$N)),"",  _xlfn.XLOOKUP($A266,GCSEMI!$B:$B,GCSEMI!$N:$N))</f>
        <v/>
      </c>
      <c r="Q266" s="81" t="str">
        <f>IF(ISNA(_xlfn.XLOOKUP($A266,ORGPREP!$B:$B,ORGPREP!$N:$N)),"",  _xlfn.XLOOKUP($A266,ORGPREP!$B:$B,ORGPREP!$N:$N))</f>
        <v/>
      </c>
      <c r="R266" s="81" t="str">
        <f>IF(ISNA(_xlfn.XLOOKUP($A266,MSSEMI!$B:$B,MSSEMI!$N:$N)),"",  _xlfn.XLOOKUP($A266,MSSEMI!$B:$B,MSSEMI!$N:$N))</f>
        <v/>
      </c>
      <c r="S266" s="81" t="str">
        <f>IF(ISNA(_xlfn.XLOOKUP($A266,MSVOA!$B:$B,MSVOA!$N:$N)),"",  _xlfn.XLOOKUP($A266,MSVOA!$B:$B,MSVOA!$N:$N))</f>
        <v/>
      </c>
      <c r="T266" s="81" t="str">
        <f>IF(ISNA(_xlfn.XLOOKUP($A266,METALS!$B:$B,METALS!$N:$N)),"",  _xlfn.XLOOKUP($A266,METALS!$B:$B,METALS!$N:$N))</f>
        <v/>
      </c>
      <c r="U266" s="81" t="str">
        <f>IF(ISNA(_xlfn.XLOOKUP($A266,GENCHEM!$B:$B,GENCHEM!$N:$N)),"",  _xlfn.XLOOKUP($A266,GENCHEM!$B:$B,GENCHEM!$N:$N))</f>
        <v/>
      </c>
      <c r="V266" s="81" t="str">
        <f>IF(ISNA(_xlfn.XLOOKUP($A266,HG!$B:$B,HG!$N:$N)),"",  _xlfn.XLOOKUP($A266,HG!$B:$B,HG!$N:$N))</f>
        <v/>
      </c>
    </row>
    <row r="267" spans="1:22" ht="24" customHeight="1">
      <c r="A267" s="77" t="s">
        <v>393</v>
      </c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O267" s="75"/>
      <c r="P267" s="75"/>
      <c r="Q267" s="75"/>
      <c r="R267" s="75"/>
      <c r="S267" s="75"/>
      <c r="T267" s="75"/>
      <c r="U267" s="75"/>
      <c r="V267" s="75"/>
    </row>
    <row r="268" spans="1:22" ht="24" customHeight="1">
      <c r="A268" s="115" t="s">
        <v>394</v>
      </c>
      <c r="B268" s="80" t="s">
        <v>395</v>
      </c>
      <c r="C268" s="80" t="s">
        <v>396</v>
      </c>
      <c r="D268" s="80" t="s">
        <v>56</v>
      </c>
      <c r="E268" s="116">
        <v>45820</v>
      </c>
      <c r="F268" s="116">
        <v>45827</v>
      </c>
      <c r="G268" s="116">
        <v>45827</v>
      </c>
      <c r="H268" s="80">
        <v>7</v>
      </c>
      <c r="I268" s="80">
        <v>14</v>
      </c>
      <c r="J268" s="80">
        <v>0</v>
      </c>
      <c r="K268" s="80" t="s">
        <v>57</v>
      </c>
      <c r="L268" s="80" t="s">
        <v>133</v>
      </c>
      <c r="M268" s="80" t="s">
        <v>134</v>
      </c>
      <c r="N268" s="80">
        <v>0</v>
      </c>
      <c r="O268" s="81" t="str">
        <f>IF(ISNA(_xlfn.XLOOKUP($A268,GCVOA!$B:$B,GCVOA!$N:$N)),"",  _xlfn.XLOOKUP($A268,GCVOA!$B:$B,GCVOA!$N:$N))</f>
        <v/>
      </c>
      <c r="P268" s="81" t="str">
        <f>IF(ISNA(_xlfn.XLOOKUP($A268,GCSEMI!$B:$B,GCSEMI!$N:$N)),"",  _xlfn.XLOOKUP($A268,GCSEMI!$B:$B,GCSEMI!$N:$N))</f>
        <v/>
      </c>
      <c r="Q268" s="81" t="str">
        <f>IF(ISNA(_xlfn.XLOOKUP($A268,ORGPREP!$B:$B,ORGPREP!$N:$N)),"",  _xlfn.XLOOKUP($A268,ORGPREP!$B:$B,ORGPREP!$N:$N))</f>
        <v/>
      </c>
      <c r="R268" s="81" t="str">
        <f>IF(ISNA(_xlfn.XLOOKUP($A268,MSSEMI!$B:$B,MSSEMI!$N:$N)),"",  _xlfn.XLOOKUP($A268,MSSEMI!$B:$B,MSSEMI!$N:$N))</f>
        <v/>
      </c>
      <c r="S268" s="81" t="str">
        <f>IF(ISNA(_xlfn.XLOOKUP($A268,MSVOA!$B:$B,MSVOA!$N:$N)),"",  _xlfn.XLOOKUP($A268,MSVOA!$B:$B,MSVOA!$N:$N))</f>
        <v>eta 6/20 - XB 6/19</v>
      </c>
      <c r="T268" s="81" t="str">
        <f>IF(ISNA(_xlfn.XLOOKUP($A268,METALS!$B:$B,METALS!$N:$N)),"",  _xlfn.XLOOKUP($A268,METALS!$B:$B,METALS!$N:$N))</f>
        <v/>
      </c>
      <c r="U268" s="81" t="str">
        <f>IF(ISNA(_xlfn.XLOOKUP($A268,GENCHEM!$B:$B,GENCHEM!$N:$N)),"",  _xlfn.XLOOKUP($A268,GENCHEM!$B:$B,GENCHEM!$N:$N))</f>
        <v/>
      </c>
      <c r="V268" s="81" t="str">
        <f>IF(ISNA(_xlfn.XLOOKUP($A268,HG!$B:$B,HG!$N:$N)),"",  _xlfn.XLOOKUP($A268,HG!$B:$B,HG!$N:$N))</f>
        <v/>
      </c>
    </row>
    <row r="269" spans="1:22" ht="24" customHeight="1">
      <c r="A269" s="77" t="s">
        <v>259</v>
      </c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O269" s="75"/>
      <c r="P269" s="75"/>
      <c r="Q269" s="75"/>
      <c r="R269" s="75"/>
      <c r="S269" s="75"/>
      <c r="T269" s="75"/>
      <c r="U269" s="75"/>
      <c r="V269" s="75"/>
    </row>
    <row r="270" spans="1:22" ht="24" customHeight="1">
      <c r="A270" s="115" t="s">
        <v>397</v>
      </c>
      <c r="B270" s="80" t="s">
        <v>183</v>
      </c>
      <c r="C270" s="80" t="s">
        <v>398</v>
      </c>
      <c r="D270" s="80" t="s">
        <v>56</v>
      </c>
      <c r="E270" s="116">
        <v>45820</v>
      </c>
      <c r="F270" s="116">
        <v>45827</v>
      </c>
      <c r="G270" s="116">
        <v>45827</v>
      </c>
      <c r="H270" s="80">
        <v>7</v>
      </c>
      <c r="I270" s="80">
        <v>9</v>
      </c>
      <c r="J270" s="80">
        <v>0</v>
      </c>
      <c r="K270" s="80" t="s">
        <v>57</v>
      </c>
      <c r="L270" s="80" t="s">
        <v>258</v>
      </c>
      <c r="M270" s="80" t="s">
        <v>134</v>
      </c>
      <c r="N270" s="80">
        <v>0</v>
      </c>
      <c r="O270" s="81" t="str">
        <f>IF(ISNA(_xlfn.XLOOKUP($A270,GCVOA!$B:$B,GCVOA!$N:$N)),"",  _xlfn.XLOOKUP($A270,GCVOA!$B:$B,GCVOA!$N:$N))</f>
        <v/>
      </c>
      <c r="P270" s="81" t="str">
        <f>IF(ISNA(_xlfn.XLOOKUP($A270,GCSEMI!$B:$B,GCSEMI!$N:$N)),"",  _xlfn.XLOOKUP($A270,GCSEMI!$B:$B,GCSEMI!$N:$N))</f>
        <v/>
      </c>
      <c r="Q270" s="81" t="str">
        <f>IF(ISNA(_xlfn.XLOOKUP($A270,ORGPREP!$B:$B,ORGPREP!$N:$N)),"",  _xlfn.XLOOKUP($A270,ORGPREP!$B:$B,ORGPREP!$N:$N))</f>
        <v/>
      </c>
      <c r="R270" s="81" t="str">
        <f>IF(ISNA(_xlfn.XLOOKUP($A270,MSSEMI!$B:$B,MSSEMI!$N:$N)),"",  _xlfn.XLOOKUP($A270,MSSEMI!$B:$B,MSSEMI!$N:$N))</f>
        <v/>
      </c>
      <c r="S270" s="81" t="str">
        <f>IF(ISNA(_xlfn.XLOOKUP($A270,MSVOA!$B:$B,MSVOA!$N:$N)),"",  _xlfn.XLOOKUP($A270,MSVOA!$B:$B,MSVOA!$N:$N))</f>
        <v>done</v>
      </c>
      <c r="T270" s="81" t="str">
        <f>IF(ISNA(_xlfn.XLOOKUP($A270,METALS!$B:$B,METALS!$N:$N)),"",  _xlfn.XLOOKUP($A270,METALS!$B:$B,METALS!$N:$N))</f>
        <v/>
      </c>
      <c r="U270" s="81" t="str">
        <f>IF(ISNA(_xlfn.XLOOKUP($A270,GENCHEM!$B:$B,GENCHEM!$N:$N)),"",  _xlfn.XLOOKUP($A270,GENCHEM!$B:$B,GENCHEM!$N:$N))</f>
        <v/>
      </c>
      <c r="V270" s="81" t="str">
        <f>IF(ISNA(_xlfn.XLOOKUP($A270,HG!$B:$B,HG!$N:$N)),"",  _xlfn.XLOOKUP($A270,HG!$B:$B,HG!$N:$N))</f>
        <v/>
      </c>
    </row>
    <row r="271" spans="1:22" ht="24" customHeight="1">
      <c r="A271" s="77" t="s">
        <v>259</v>
      </c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O271" s="75"/>
      <c r="P271" s="75"/>
      <c r="Q271" s="75"/>
      <c r="R271" s="75"/>
      <c r="S271" s="75"/>
      <c r="T271" s="75"/>
      <c r="U271" s="75"/>
      <c r="V271" s="75"/>
    </row>
    <row r="272" spans="1:22" ht="24" customHeight="1">
      <c r="A272" s="115" t="s">
        <v>399</v>
      </c>
      <c r="B272" s="80" t="s">
        <v>400</v>
      </c>
      <c r="C272" s="80" t="s">
        <v>401</v>
      </c>
      <c r="D272" s="80" t="s">
        <v>79</v>
      </c>
      <c r="E272" s="116">
        <v>45820</v>
      </c>
      <c r="F272" s="116">
        <v>45827</v>
      </c>
      <c r="G272" s="116">
        <v>45827</v>
      </c>
      <c r="H272" s="80">
        <v>7</v>
      </c>
      <c r="I272" s="80">
        <v>1</v>
      </c>
      <c r="J272" s="80">
        <v>0</v>
      </c>
      <c r="K272" s="80" t="s">
        <v>128</v>
      </c>
      <c r="L272" s="80" t="s">
        <v>27</v>
      </c>
      <c r="M272" s="80" t="s">
        <v>89</v>
      </c>
      <c r="N272" s="80">
        <v>0</v>
      </c>
      <c r="O272" s="81" t="str">
        <f>IF(ISNA(_xlfn.XLOOKUP($A272,GCVOA!$B:$B,GCVOA!$N:$N)),"",  _xlfn.XLOOKUP($A272,GCVOA!$B:$B,GCVOA!$N:$N))</f>
        <v/>
      </c>
      <c r="P272" s="81">
        <f>IF(ISNA(_xlfn.XLOOKUP($A272,GCSEMI!$B:$B,GCSEMI!$N:$N)),"",  _xlfn.XLOOKUP($A272,GCSEMI!$B:$B,GCSEMI!$N:$N))</f>
        <v>0</v>
      </c>
      <c r="Q272" s="81" t="str">
        <f>IF(ISNA(_xlfn.XLOOKUP($A272,ORGPREP!$B:$B,ORGPREP!$N:$N)),"",  _xlfn.XLOOKUP($A272,ORGPREP!$B:$B,ORGPREP!$N:$N))</f>
        <v/>
      </c>
      <c r="R272" s="81" t="str">
        <f>IF(ISNA(_xlfn.XLOOKUP($A272,MSSEMI!$B:$B,MSSEMI!$N:$N)),"",  _xlfn.XLOOKUP($A272,MSSEMI!$B:$B,MSSEMI!$N:$N))</f>
        <v/>
      </c>
      <c r="S272" s="81" t="str">
        <f>IF(ISNA(_xlfn.XLOOKUP($A272,MSVOA!$B:$B,MSVOA!$N:$N)),"",  _xlfn.XLOOKUP($A272,MSVOA!$B:$B,MSVOA!$N:$N))</f>
        <v/>
      </c>
      <c r="T272" s="81" t="str">
        <f>IF(ISNA(_xlfn.XLOOKUP($A272,METALS!$B:$B,METALS!$N:$N)),"",  _xlfn.XLOOKUP($A272,METALS!$B:$B,METALS!$N:$N))</f>
        <v/>
      </c>
      <c r="U272" s="81" t="str">
        <f>IF(ISNA(_xlfn.XLOOKUP($A272,GENCHEM!$B:$B,GENCHEM!$N:$N)),"",  _xlfn.XLOOKUP($A272,GENCHEM!$B:$B,GENCHEM!$N:$N))</f>
        <v/>
      </c>
      <c r="V272" s="81" t="str">
        <f>IF(ISNA(_xlfn.XLOOKUP($A272,HG!$B:$B,HG!$N:$N)),"",  _xlfn.XLOOKUP($A272,HG!$B:$B,HG!$N:$N))</f>
        <v/>
      </c>
    </row>
    <row r="273" spans="1:22" ht="24" customHeight="1">
      <c r="A273" s="77" t="s">
        <v>402</v>
      </c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O273" s="75"/>
      <c r="P273" s="75"/>
      <c r="Q273" s="75"/>
      <c r="R273" s="75"/>
      <c r="S273" s="75"/>
      <c r="T273" s="75"/>
      <c r="U273" s="75"/>
      <c r="V273" s="75"/>
    </row>
    <row r="274" spans="1:22" ht="24" customHeight="1">
      <c r="A274" s="119" t="s">
        <v>403</v>
      </c>
      <c r="B274" s="96" t="s">
        <v>404</v>
      </c>
      <c r="C274" s="96" t="s">
        <v>405</v>
      </c>
      <c r="D274" s="96" t="s">
        <v>56</v>
      </c>
      <c r="E274" s="120">
        <v>45821</v>
      </c>
      <c r="F274" s="120">
        <v>45827</v>
      </c>
      <c r="G274" s="120">
        <v>45827</v>
      </c>
      <c r="H274" s="96">
        <v>6</v>
      </c>
      <c r="I274" s="96">
        <v>1</v>
      </c>
      <c r="J274" s="96">
        <v>0</v>
      </c>
      <c r="K274" s="96" t="s">
        <v>57</v>
      </c>
      <c r="L274" s="96" t="s">
        <v>133</v>
      </c>
      <c r="M274" s="96" t="s">
        <v>134</v>
      </c>
      <c r="N274" s="96">
        <v>0</v>
      </c>
      <c r="O274" s="97" t="str">
        <f>IF(ISNA(_xlfn.XLOOKUP($A274,GCVOA!$B:$B,GCVOA!$N:$N)),"",  _xlfn.XLOOKUP($A274,GCVOA!$B:$B,GCVOA!$N:$N))</f>
        <v/>
      </c>
      <c r="P274" s="97" t="str">
        <f>IF(ISNA(_xlfn.XLOOKUP($A274,GCSEMI!$B:$B,GCSEMI!$N:$N)),"",  _xlfn.XLOOKUP($A274,GCSEMI!$B:$B,GCSEMI!$N:$N))</f>
        <v/>
      </c>
      <c r="Q274" s="97" t="str">
        <f>IF(ISNA(_xlfn.XLOOKUP($A274,ORGPREP!$B:$B,ORGPREP!$N:$N)),"",  _xlfn.XLOOKUP($A274,ORGPREP!$B:$B,ORGPREP!$N:$N))</f>
        <v/>
      </c>
      <c r="R274" s="97" t="str">
        <f>IF(ISNA(_xlfn.XLOOKUP($A274,MSSEMI!$B:$B,MSSEMI!$N:$N)),"",  _xlfn.XLOOKUP($A274,MSSEMI!$B:$B,MSSEMI!$N:$N))</f>
        <v/>
      </c>
      <c r="S274" s="97" t="str">
        <f>IF(ISNA(_xlfn.XLOOKUP($A274,MSVOA!$B:$B,MSVOA!$N:$N)),"",  _xlfn.XLOOKUP($A274,MSVOA!$B:$B,MSVOA!$N:$N))</f>
        <v>ETA 6/19 - EB 6/18</v>
      </c>
      <c r="T274" s="97" t="str">
        <f>IF(ISNA(_xlfn.XLOOKUP($A274,METALS!$B:$B,METALS!$N:$N)),"",  _xlfn.XLOOKUP($A274,METALS!$B:$B,METALS!$N:$N))</f>
        <v/>
      </c>
      <c r="U274" s="97" t="str">
        <f>IF(ISNA(_xlfn.XLOOKUP($A274,GENCHEM!$B:$B,GENCHEM!$N:$N)),"",  _xlfn.XLOOKUP($A274,GENCHEM!$B:$B,GENCHEM!$N:$N))</f>
        <v/>
      </c>
      <c r="V274" s="97" t="str">
        <f>IF(ISNA(_xlfn.XLOOKUP($A274,HG!$B:$B,HG!$N:$N)),"",  _xlfn.XLOOKUP($A274,HG!$B:$B,HG!$N:$N))</f>
        <v/>
      </c>
    </row>
    <row r="275" spans="1:22" ht="24" customHeight="1">
      <c r="A275" s="77" t="s">
        <v>406</v>
      </c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O275" s="75"/>
      <c r="P275" s="75"/>
      <c r="Q275" s="75"/>
      <c r="R275" s="75"/>
      <c r="S275" s="75"/>
      <c r="T275" s="75"/>
      <c r="U275" s="75"/>
      <c r="V275" s="75"/>
    </row>
    <row r="276" spans="1:22" ht="24" customHeight="1">
      <c r="A276" s="119" t="s">
        <v>407</v>
      </c>
      <c r="B276" s="96" t="s">
        <v>92</v>
      </c>
      <c r="C276" s="96" t="s">
        <v>408</v>
      </c>
      <c r="D276" s="96" t="s">
        <v>79</v>
      </c>
      <c r="E276" s="120">
        <v>45821</v>
      </c>
      <c r="F276" s="120">
        <v>45827</v>
      </c>
      <c r="G276" s="120">
        <v>45827</v>
      </c>
      <c r="H276" s="96">
        <v>6</v>
      </c>
      <c r="I276" s="96">
        <v>1</v>
      </c>
      <c r="J276" s="96">
        <v>0</v>
      </c>
      <c r="K276" s="96" t="s">
        <v>94</v>
      </c>
      <c r="L276" s="96" t="s">
        <v>258</v>
      </c>
      <c r="M276" s="96" t="s">
        <v>81</v>
      </c>
      <c r="N276" s="96">
        <v>0</v>
      </c>
      <c r="O276" s="97" t="str">
        <f>IF(ISNA(_xlfn.XLOOKUP($A276,GCVOA!$B:$B,GCVOA!$N:$N)),"",  _xlfn.XLOOKUP($A276,GCVOA!$B:$B,GCVOA!$N:$N))</f>
        <v/>
      </c>
      <c r="P276" s="97" t="str">
        <f>IF(ISNA(_xlfn.XLOOKUP($A276,GCSEMI!$B:$B,GCSEMI!$N:$N)),"",  _xlfn.XLOOKUP($A276,GCSEMI!$B:$B,GCSEMI!$N:$N))</f>
        <v/>
      </c>
      <c r="Q276" s="97" t="str">
        <f>IF(ISNA(_xlfn.XLOOKUP($A276,ORGPREP!$B:$B,ORGPREP!$N:$N)),"",  _xlfn.XLOOKUP($A276,ORGPREP!$B:$B,ORGPREP!$N:$N))</f>
        <v/>
      </c>
      <c r="R276" s="97" t="str">
        <f>IF(ISNA(_xlfn.XLOOKUP($A276,MSSEMI!$B:$B,MSSEMI!$N:$N)),"",  _xlfn.XLOOKUP($A276,MSSEMI!$B:$B,MSSEMI!$N:$N))</f>
        <v/>
      </c>
      <c r="S276" s="97" t="str">
        <f>IF(ISNA(_xlfn.XLOOKUP($A276,MSVOA!$B:$B,MSVOA!$N:$N)),"",  _xlfn.XLOOKUP($A276,MSVOA!$B:$B,MSVOA!$N:$N))</f>
        <v/>
      </c>
      <c r="T276" s="97" t="str">
        <f>IF(ISNA(_xlfn.XLOOKUP($A276,METALS!$B:$B,METALS!$N:$N)),"",  _xlfn.XLOOKUP($A276,METALS!$B:$B,METALS!$N:$N))</f>
        <v/>
      </c>
      <c r="U276" s="162" t="str">
        <f>IF(ISNA(_xlfn.XLOOKUP($A276,GENCHEM!$B:$B,GENCHEM!$N:$N)),"",  _xlfn.XLOOKUP($A276,GENCHEM!$B:$B,GENCHEM!$N:$N))</f>
        <v>DONE</v>
      </c>
      <c r="V276" s="97" t="str">
        <f>IF(ISNA(_xlfn.XLOOKUP($A276,HG!$B:$B,HG!$N:$N)),"",  _xlfn.XLOOKUP($A276,HG!$B:$B,HG!$N:$N))</f>
        <v/>
      </c>
    </row>
    <row r="277" spans="1:22" ht="24" customHeight="1">
      <c r="A277" s="77" t="s">
        <v>409</v>
      </c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O277" s="75"/>
      <c r="P277" s="75"/>
      <c r="Q277" s="75"/>
      <c r="R277" s="75"/>
      <c r="S277" s="75"/>
      <c r="T277" s="75"/>
      <c r="U277" s="75"/>
      <c r="V277" s="75"/>
    </row>
    <row r="278" spans="1:22" ht="24" customHeight="1">
      <c r="A278" s="119" t="s">
        <v>410</v>
      </c>
      <c r="B278" s="96" t="s">
        <v>92</v>
      </c>
      <c r="C278" s="96" t="s">
        <v>408</v>
      </c>
      <c r="D278" s="96" t="s">
        <v>79</v>
      </c>
      <c r="E278" s="120">
        <v>45821</v>
      </c>
      <c r="F278" s="120">
        <v>45827</v>
      </c>
      <c r="G278" s="120">
        <v>45827</v>
      </c>
      <c r="H278" s="96">
        <v>6</v>
      </c>
      <c r="I278" s="96">
        <v>2</v>
      </c>
      <c r="J278" s="96">
        <v>0</v>
      </c>
      <c r="K278" s="96" t="s">
        <v>94</v>
      </c>
      <c r="L278" s="96" t="s">
        <v>258</v>
      </c>
      <c r="M278" s="96" t="s">
        <v>81</v>
      </c>
      <c r="N278" s="96">
        <v>0</v>
      </c>
      <c r="O278" s="97" t="str">
        <f>IF(ISNA(_xlfn.XLOOKUP($A278,GCVOA!$B:$B,GCVOA!$N:$N)),"",  _xlfn.XLOOKUP($A278,GCVOA!$B:$B,GCVOA!$N:$N))</f>
        <v/>
      </c>
      <c r="P278" s="97" t="str">
        <f>IF(ISNA(_xlfn.XLOOKUP($A278,GCSEMI!$B:$B,GCSEMI!$N:$N)),"",  _xlfn.XLOOKUP($A278,GCSEMI!$B:$B,GCSEMI!$N:$N))</f>
        <v/>
      </c>
      <c r="Q278" s="97" t="str">
        <f>IF(ISNA(_xlfn.XLOOKUP($A278,ORGPREP!$B:$B,ORGPREP!$N:$N)),"",  _xlfn.XLOOKUP($A278,ORGPREP!$B:$B,ORGPREP!$N:$N))</f>
        <v/>
      </c>
      <c r="R278" s="97" t="str">
        <f>IF(ISNA(_xlfn.XLOOKUP($A278,MSSEMI!$B:$B,MSSEMI!$N:$N)),"",  _xlfn.XLOOKUP($A278,MSSEMI!$B:$B,MSSEMI!$N:$N))</f>
        <v/>
      </c>
      <c r="S278" s="97" t="str">
        <f>IF(ISNA(_xlfn.XLOOKUP($A278,MSVOA!$B:$B,MSVOA!$N:$N)),"",  _xlfn.XLOOKUP($A278,MSVOA!$B:$B,MSVOA!$N:$N))</f>
        <v/>
      </c>
      <c r="T278" s="97" t="str">
        <f>IF(ISNA(_xlfn.XLOOKUP($A278,METALS!$B:$B,METALS!$N:$N)),"",  _xlfn.XLOOKUP($A278,METALS!$B:$B,METALS!$N:$N))</f>
        <v/>
      </c>
      <c r="U278" s="162" t="str">
        <f>IF(ISNA(_xlfn.XLOOKUP($A278,GENCHEM!$B:$B,GENCHEM!$N:$N)),"",  _xlfn.XLOOKUP($A278,GENCHEM!$B:$B,GENCHEM!$N:$N))</f>
        <v>DONE</v>
      </c>
      <c r="V278" s="97" t="str">
        <f>IF(ISNA(_xlfn.XLOOKUP($A278,HG!$B:$B,HG!$N:$N)),"",  _xlfn.XLOOKUP($A278,HG!$B:$B,HG!$N:$N))</f>
        <v/>
      </c>
    </row>
    <row r="279" spans="1:22" ht="24" customHeight="1">
      <c r="A279" s="77" t="s">
        <v>409</v>
      </c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O279" s="75"/>
      <c r="P279" s="75"/>
      <c r="Q279" s="75"/>
      <c r="R279" s="75"/>
      <c r="S279" s="75"/>
      <c r="T279" s="75"/>
      <c r="U279" s="75"/>
      <c r="V279" s="75"/>
    </row>
    <row r="280" spans="1:22" ht="24" customHeight="1">
      <c r="A280" s="117" t="s">
        <v>411</v>
      </c>
      <c r="B280" s="88" t="s">
        <v>117</v>
      </c>
      <c r="C280" s="88" t="s">
        <v>309</v>
      </c>
      <c r="D280" s="88" t="s">
        <v>79</v>
      </c>
      <c r="E280" s="118">
        <v>45821</v>
      </c>
      <c r="F280" s="118">
        <v>45824</v>
      </c>
      <c r="G280" s="118">
        <v>45827</v>
      </c>
      <c r="H280" s="88" t="s">
        <v>412</v>
      </c>
      <c r="I280" s="88">
        <v>7</v>
      </c>
      <c r="J280" s="88">
        <v>0</v>
      </c>
      <c r="K280" s="88" t="s">
        <v>26</v>
      </c>
      <c r="L280" s="88" t="s">
        <v>258</v>
      </c>
      <c r="M280" s="88" t="s">
        <v>81</v>
      </c>
      <c r="N280" s="88">
        <v>0</v>
      </c>
      <c r="O280" s="89" t="str">
        <f>IF(ISNA(_xlfn.XLOOKUP($A280,GCVOA!$B:$B,GCVOA!$N:$N)),"",  _xlfn.XLOOKUP($A280,GCVOA!$B:$B,GCVOA!$N:$N))</f>
        <v/>
      </c>
      <c r="P280" s="89" t="str">
        <f>IF(ISNA(_xlfn.XLOOKUP($A280,GCSEMI!$B:$B,GCSEMI!$N:$N)),"",  _xlfn.XLOOKUP($A280,GCSEMI!$B:$B,GCSEMI!$N:$N))</f>
        <v/>
      </c>
      <c r="Q280" s="89" t="str">
        <f>IF(ISNA(_xlfn.XLOOKUP($A280,ORGPREP!$B:$B,ORGPREP!$N:$N)),"",  _xlfn.XLOOKUP($A280,ORGPREP!$B:$B,ORGPREP!$N:$N))</f>
        <v/>
      </c>
      <c r="R280" s="89" t="str">
        <f>IF(ISNA(_xlfn.XLOOKUP($A280,MSSEMI!$B:$B,MSSEMI!$N:$N)),"",  _xlfn.XLOOKUP($A280,MSSEMI!$B:$B,MSSEMI!$N:$N))</f>
        <v/>
      </c>
      <c r="S280" s="89" t="str">
        <f>IF(ISNA(_xlfn.XLOOKUP($A280,MSVOA!$B:$B,MSVOA!$N:$N)),"",  _xlfn.XLOOKUP($A280,MSVOA!$B:$B,MSVOA!$N:$N))</f>
        <v/>
      </c>
      <c r="T280" s="89" t="str">
        <f>IF(ISNA(_xlfn.XLOOKUP($A280,METALS!$B:$B,METALS!$N:$N)),"",  _xlfn.XLOOKUP($A280,METALS!$B:$B,METALS!$N:$N))</f>
        <v/>
      </c>
      <c r="U280" s="89" t="str">
        <f>IF(ISNA(_xlfn.XLOOKUP($A280,GENCHEM!$B:$B,GENCHEM!$N:$N)),"",  _xlfn.XLOOKUP($A280,GENCHEM!$B:$B,GENCHEM!$N:$N))</f>
        <v>SCH</v>
      </c>
      <c r="V280" s="89" t="str">
        <f>IF(ISNA(_xlfn.XLOOKUP($A280,HG!$B:$B,HG!$N:$N)),"",  _xlfn.XLOOKUP($A280,HG!$B:$B,HG!$N:$N))</f>
        <v/>
      </c>
    </row>
    <row r="281" spans="1:22" ht="24" customHeight="1">
      <c r="A281" s="77" t="s">
        <v>310</v>
      </c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O281" s="75"/>
      <c r="P281" s="75"/>
      <c r="Q281" s="75"/>
      <c r="R281" s="75"/>
      <c r="S281" s="75"/>
      <c r="T281" s="75"/>
      <c r="U281" s="75"/>
      <c r="V281" s="75"/>
    </row>
    <row r="282" spans="1:22" ht="24" customHeight="1">
      <c r="A282" s="117" t="s">
        <v>413</v>
      </c>
      <c r="B282" s="88" t="s">
        <v>117</v>
      </c>
      <c r="C282" s="88" t="s">
        <v>414</v>
      </c>
      <c r="D282" s="88" t="s">
        <v>79</v>
      </c>
      <c r="E282" s="118">
        <v>45821</v>
      </c>
      <c r="F282" s="118">
        <v>45824</v>
      </c>
      <c r="G282" s="118">
        <v>45827</v>
      </c>
      <c r="H282" s="88" t="s">
        <v>412</v>
      </c>
      <c r="I282" s="88">
        <v>8</v>
      </c>
      <c r="J282" s="88">
        <v>0</v>
      </c>
      <c r="K282" s="88" t="s">
        <v>26</v>
      </c>
      <c r="L282" s="88" t="s">
        <v>258</v>
      </c>
      <c r="M282" s="88" t="s">
        <v>81</v>
      </c>
      <c r="N282" s="88">
        <v>0</v>
      </c>
      <c r="O282" s="89" t="str">
        <f>IF(ISNA(_xlfn.XLOOKUP($A282,GCVOA!$B:$B,GCVOA!$N:$N)),"",  _xlfn.XLOOKUP($A282,GCVOA!$B:$B,GCVOA!$N:$N))</f>
        <v/>
      </c>
      <c r="P282" s="89" t="str">
        <f>IF(ISNA(_xlfn.XLOOKUP($A282,GCSEMI!$B:$B,GCSEMI!$N:$N)),"",  _xlfn.XLOOKUP($A282,GCSEMI!$B:$B,GCSEMI!$N:$N))</f>
        <v/>
      </c>
      <c r="Q282" s="89" t="str">
        <f>IF(ISNA(_xlfn.XLOOKUP($A282,ORGPREP!$B:$B,ORGPREP!$N:$N)),"",  _xlfn.XLOOKUP($A282,ORGPREP!$B:$B,ORGPREP!$N:$N))</f>
        <v/>
      </c>
      <c r="R282" s="89" t="str">
        <f>IF(ISNA(_xlfn.XLOOKUP($A282,MSSEMI!$B:$B,MSSEMI!$N:$N)),"",  _xlfn.XLOOKUP($A282,MSSEMI!$B:$B,MSSEMI!$N:$N))</f>
        <v/>
      </c>
      <c r="S282" s="89" t="str">
        <f>IF(ISNA(_xlfn.XLOOKUP($A282,MSVOA!$B:$B,MSVOA!$N:$N)),"",  _xlfn.XLOOKUP($A282,MSVOA!$B:$B,MSVOA!$N:$N))</f>
        <v/>
      </c>
      <c r="T282" s="89" t="str">
        <f>IF(ISNA(_xlfn.XLOOKUP($A282,METALS!$B:$B,METALS!$N:$N)),"",  _xlfn.XLOOKUP($A282,METALS!$B:$B,METALS!$N:$N))</f>
        <v/>
      </c>
      <c r="U282" s="89" t="str">
        <f>IF(ISNA(_xlfn.XLOOKUP($A282,GENCHEM!$B:$B,GENCHEM!$N:$N)),"",  _xlfn.XLOOKUP($A282,GENCHEM!$B:$B,GENCHEM!$N:$N))</f>
        <v>SCH</v>
      </c>
      <c r="V282" s="89" t="str">
        <f>IF(ISNA(_xlfn.XLOOKUP($A282,HG!$B:$B,HG!$N:$N)),"",  _xlfn.XLOOKUP($A282,HG!$B:$B,HG!$N:$N))</f>
        <v/>
      </c>
    </row>
    <row r="283" spans="1:22" ht="24" customHeight="1">
      <c r="A283" s="77" t="s">
        <v>310</v>
      </c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O283" s="75"/>
      <c r="P283" s="75"/>
      <c r="Q283" s="75"/>
      <c r="R283" s="75"/>
      <c r="S283" s="75"/>
      <c r="T283" s="75"/>
      <c r="U283" s="75"/>
      <c r="V283" s="75"/>
    </row>
    <row r="284" spans="1:22" ht="24" customHeight="1">
      <c r="A284" s="119" t="s">
        <v>415</v>
      </c>
      <c r="B284" s="96" t="s">
        <v>416</v>
      </c>
      <c r="C284" s="96" t="s">
        <v>417</v>
      </c>
      <c r="D284" s="96" t="s">
        <v>79</v>
      </c>
      <c r="E284" s="120">
        <v>45821</v>
      </c>
      <c r="F284" s="120">
        <v>45827</v>
      </c>
      <c r="G284" s="120">
        <v>45827</v>
      </c>
      <c r="H284" s="96">
        <v>6</v>
      </c>
      <c r="I284" s="96">
        <v>1</v>
      </c>
      <c r="J284" s="96">
        <v>0</v>
      </c>
      <c r="K284" s="96" t="s">
        <v>128</v>
      </c>
      <c r="L284" s="96" t="s">
        <v>133</v>
      </c>
      <c r="M284" s="96" t="s">
        <v>81</v>
      </c>
      <c r="N284" s="96">
        <v>0</v>
      </c>
      <c r="O284" s="97" t="str">
        <f>IF(ISNA(_xlfn.XLOOKUP($A284,GCVOA!$B:$B,GCVOA!$N:$N)),"",  _xlfn.XLOOKUP($A284,GCVOA!$B:$B,GCVOA!$N:$N))</f>
        <v/>
      </c>
      <c r="P284" s="97" t="str">
        <f>IF(ISNA(_xlfn.XLOOKUP($A284,GCSEMI!$B:$B,GCSEMI!$N:$N)),"",  _xlfn.XLOOKUP($A284,GCSEMI!$B:$B,GCSEMI!$N:$N))</f>
        <v/>
      </c>
      <c r="Q284" s="97" t="str">
        <f>IF(ISNA(_xlfn.XLOOKUP($A284,ORGPREP!$B:$B,ORGPREP!$N:$N)),"",  _xlfn.XLOOKUP($A284,ORGPREP!$B:$B,ORGPREP!$N:$N))</f>
        <v/>
      </c>
      <c r="R284" s="97" t="str">
        <f>IF(ISNA(_xlfn.XLOOKUP($A284,MSSEMI!$B:$B,MSSEMI!$N:$N)),"",  _xlfn.XLOOKUP($A284,MSSEMI!$B:$B,MSSEMI!$N:$N))</f>
        <v/>
      </c>
      <c r="S284" s="97" t="str">
        <f>IF(ISNA(_xlfn.XLOOKUP($A284,MSVOA!$B:$B,MSVOA!$N:$N)),"",  _xlfn.XLOOKUP($A284,MSVOA!$B:$B,MSVOA!$N:$N))</f>
        <v/>
      </c>
      <c r="T284" s="97" t="str">
        <f>IF(ISNA(_xlfn.XLOOKUP($A284,METALS!$B:$B,METALS!$N:$N)),"",  _xlfn.XLOOKUP($A284,METALS!$B:$B,METALS!$N:$N))</f>
        <v/>
      </c>
      <c r="U284" s="162" t="str">
        <f>IF(ISNA(_xlfn.XLOOKUP($A284,GENCHEM!$B:$B,GENCHEM!$N:$N)),"",  _xlfn.XLOOKUP($A284,GENCHEM!$B:$B,GENCHEM!$N:$N))</f>
        <v>DONE</v>
      </c>
      <c r="V284" s="97" t="str">
        <f>IF(ISNA(_xlfn.XLOOKUP($A284,HG!$B:$B,HG!$N:$N)),"",  _xlfn.XLOOKUP($A284,HG!$B:$B,HG!$N:$N))</f>
        <v/>
      </c>
    </row>
    <row r="285" spans="1:22" ht="24" customHeight="1">
      <c r="A285" s="77" t="s">
        <v>418</v>
      </c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O285" s="75"/>
      <c r="P285" s="75"/>
      <c r="Q285" s="75"/>
      <c r="R285" s="75"/>
      <c r="S285" s="75"/>
      <c r="T285" s="75"/>
      <c r="U285" s="75"/>
      <c r="V285" s="75"/>
    </row>
    <row r="286" spans="1:22" ht="24" customHeight="1">
      <c r="A286" s="119" t="s">
        <v>419</v>
      </c>
      <c r="B286" s="96" t="s">
        <v>117</v>
      </c>
      <c r="C286" s="96" t="s">
        <v>420</v>
      </c>
      <c r="D286" s="96" t="s">
        <v>79</v>
      </c>
      <c r="E286" s="120">
        <v>45821</v>
      </c>
      <c r="F286" s="120">
        <v>45827</v>
      </c>
      <c r="G286" s="120">
        <v>45827</v>
      </c>
      <c r="H286" s="96">
        <v>6</v>
      </c>
      <c r="I286" s="96">
        <v>1</v>
      </c>
      <c r="J286" s="96">
        <v>0</v>
      </c>
      <c r="K286" s="96" t="s">
        <v>26</v>
      </c>
      <c r="L286" s="96" t="s">
        <v>133</v>
      </c>
      <c r="M286" s="96" t="s">
        <v>89</v>
      </c>
      <c r="N286" s="96">
        <v>0</v>
      </c>
      <c r="O286" s="97" t="str">
        <f>IF(ISNA(_xlfn.XLOOKUP($A286,GCVOA!$B:$B,GCVOA!$N:$N)),"",  _xlfn.XLOOKUP($A286,GCVOA!$B:$B,GCVOA!$N:$N))</f>
        <v/>
      </c>
      <c r="P286" s="97" t="str">
        <f>IF(ISNA(_xlfn.XLOOKUP($A286,GCSEMI!$B:$B,GCSEMI!$N:$N)),"",  _xlfn.XLOOKUP($A286,GCSEMI!$B:$B,GCSEMI!$N:$N))</f>
        <v>done</v>
      </c>
      <c r="Q286" s="97" t="str">
        <f>IF(ISNA(_xlfn.XLOOKUP($A286,ORGPREP!$B:$B,ORGPREP!$N:$N)),"",  _xlfn.XLOOKUP($A286,ORGPREP!$B:$B,ORGPREP!$N:$N))</f>
        <v/>
      </c>
      <c r="R286" s="97" t="str">
        <f>IF(ISNA(_xlfn.XLOOKUP($A286,MSSEMI!$B:$B,MSSEMI!$N:$N)),"",  _xlfn.XLOOKUP($A286,MSSEMI!$B:$B,MSSEMI!$N:$N))</f>
        <v/>
      </c>
      <c r="S286" s="97" t="str">
        <f>IF(ISNA(_xlfn.XLOOKUP($A286,MSVOA!$B:$B,MSVOA!$N:$N)),"",  _xlfn.XLOOKUP($A286,MSVOA!$B:$B,MSVOA!$N:$N))</f>
        <v/>
      </c>
      <c r="T286" s="97" t="str">
        <f>IF(ISNA(_xlfn.XLOOKUP($A286,METALS!$B:$B,METALS!$N:$N)),"",  _xlfn.XLOOKUP($A286,METALS!$B:$B,METALS!$N:$N))</f>
        <v/>
      </c>
      <c r="U286" s="162" t="str">
        <f>IF(ISNA(_xlfn.XLOOKUP($A286,GENCHEM!$B:$B,GENCHEM!$N:$N)),"",  _xlfn.XLOOKUP($A286,GENCHEM!$B:$B,GENCHEM!$N:$N))</f>
        <v>DONE</v>
      </c>
      <c r="V286" s="97" t="str">
        <f>IF(ISNA(_xlfn.XLOOKUP($A286,HG!$B:$B,HG!$N:$N)),"",  _xlfn.XLOOKUP($A286,HG!$B:$B,HG!$N:$N))</f>
        <v/>
      </c>
    </row>
    <row r="287" spans="1:22" ht="24" customHeight="1">
      <c r="A287" s="77" t="s">
        <v>421</v>
      </c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O287" s="75"/>
      <c r="P287" s="75"/>
      <c r="Q287" s="75"/>
      <c r="R287" s="75"/>
      <c r="S287" s="75"/>
      <c r="T287" s="75"/>
      <c r="U287" s="75"/>
      <c r="V287" s="75"/>
    </row>
    <row r="288" spans="1:22" ht="24" customHeight="1">
      <c r="A288" s="117" t="s">
        <v>422</v>
      </c>
      <c r="B288" s="88" t="s">
        <v>423</v>
      </c>
      <c r="C288" s="88" t="s">
        <v>424</v>
      </c>
      <c r="D288" s="88" t="s">
        <v>56</v>
      </c>
      <c r="E288" s="118">
        <v>45822</v>
      </c>
      <c r="F288" s="118">
        <v>45827</v>
      </c>
      <c r="G288" s="118">
        <v>45827</v>
      </c>
      <c r="H288" s="88">
        <v>3</v>
      </c>
      <c r="I288" s="88">
        <v>4</v>
      </c>
      <c r="J288" s="88">
        <v>0</v>
      </c>
      <c r="K288" s="88" t="s">
        <v>57</v>
      </c>
      <c r="L288" s="88" t="s">
        <v>80</v>
      </c>
      <c r="M288" s="88" t="s">
        <v>81</v>
      </c>
      <c r="N288" s="88">
        <v>0</v>
      </c>
      <c r="O288" s="89" t="str">
        <f>IF(ISNA(_xlfn.XLOOKUP($A288,GCVOA!$B:$B,GCVOA!$N:$N)),"",  _xlfn.XLOOKUP($A288,GCVOA!$B:$B,GCVOA!$N:$N))</f>
        <v/>
      </c>
      <c r="P288" s="89" t="str">
        <f>IF(ISNA(_xlfn.XLOOKUP($A288,GCSEMI!$B:$B,GCSEMI!$N:$N)),"",  _xlfn.XLOOKUP($A288,GCSEMI!$B:$B,GCSEMI!$N:$N))</f>
        <v/>
      </c>
      <c r="Q288" s="89" t="str">
        <f>IF(ISNA(_xlfn.XLOOKUP($A288,ORGPREP!$B:$B,ORGPREP!$N:$N)),"",  _xlfn.XLOOKUP($A288,ORGPREP!$B:$B,ORGPREP!$N:$N))</f>
        <v/>
      </c>
      <c r="R288" s="89" t="str">
        <f>IF(ISNA(_xlfn.XLOOKUP($A288,MSSEMI!$B:$B,MSSEMI!$N:$N)),"",  _xlfn.XLOOKUP($A288,MSSEMI!$B:$B,MSSEMI!$N:$N))</f>
        <v/>
      </c>
      <c r="S288" s="89" t="str">
        <f>IF(ISNA(_xlfn.XLOOKUP($A288,MSVOA!$B:$B,MSVOA!$N:$N)),"",  _xlfn.XLOOKUP($A288,MSVOA!$B:$B,MSVOA!$N:$N))</f>
        <v/>
      </c>
      <c r="T288" s="89" t="str">
        <f>IF(ISNA(_xlfn.XLOOKUP($A288,METALS!$B:$B,METALS!$N:$N)),"",  _xlfn.XLOOKUP($A288,METALS!$B:$B,METALS!$N:$N))</f>
        <v/>
      </c>
      <c r="U288" s="89" t="str">
        <f>IF(ISNA(_xlfn.XLOOKUP($A288,GENCHEM!$B:$B,GENCHEM!$N:$N)),"",  _xlfn.XLOOKUP($A288,GENCHEM!$B:$B,GENCHEM!$N:$N))</f>
        <v/>
      </c>
      <c r="V288" s="89" t="str">
        <f>IF(ISNA(_xlfn.XLOOKUP($A288,HG!$B:$B,HG!$N:$N)),"",  _xlfn.XLOOKUP($A288,HG!$B:$B,HG!$N:$N))</f>
        <v/>
      </c>
    </row>
    <row r="289" spans="1:22" ht="24" customHeight="1">
      <c r="A289" s="77" t="s">
        <v>82</v>
      </c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O289" s="75"/>
      <c r="P289" s="75"/>
      <c r="Q289" s="75"/>
      <c r="R289" s="75"/>
      <c r="S289" s="75"/>
      <c r="T289" s="75"/>
      <c r="U289" s="75"/>
      <c r="V289" s="75"/>
    </row>
    <row r="290" spans="1:22" ht="24" customHeight="1">
      <c r="A290" s="117" t="s">
        <v>425</v>
      </c>
      <c r="B290" s="88" t="s">
        <v>161</v>
      </c>
      <c r="C290" s="88" t="s">
        <v>162</v>
      </c>
      <c r="D290" s="88" t="s">
        <v>163</v>
      </c>
      <c r="E290" s="118">
        <v>45822</v>
      </c>
      <c r="F290" s="118">
        <v>45827</v>
      </c>
      <c r="G290" s="118">
        <v>45827</v>
      </c>
      <c r="H290" s="88">
        <v>3</v>
      </c>
      <c r="I290" s="88">
        <v>28</v>
      </c>
      <c r="J290" s="88">
        <v>0</v>
      </c>
      <c r="K290" s="88" t="s">
        <v>26</v>
      </c>
      <c r="L290" s="88" t="s">
        <v>27</v>
      </c>
      <c r="M290" s="88" t="s">
        <v>81</v>
      </c>
      <c r="N290" s="88">
        <v>0</v>
      </c>
      <c r="O290" s="89" t="str">
        <f>IF(ISNA(_xlfn.XLOOKUP($A290,GCVOA!$B:$B,GCVOA!$N:$N)),"",  _xlfn.XLOOKUP($A290,GCVOA!$B:$B,GCVOA!$N:$N))</f>
        <v/>
      </c>
      <c r="P290" s="89" t="str">
        <f>IF(ISNA(_xlfn.XLOOKUP($A290,GCSEMI!$B:$B,GCSEMI!$N:$N)),"",  _xlfn.XLOOKUP($A290,GCSEMI!$B:$B,GCSEMI!$N:$N))</f>
        <v/>
      </c>
      <c r="Q290" s="89" t="str">
        <f>IF(ISNA(_xlfn.XLOOKUP($A290,ORGPREP!$B:$B,ORGPREP!$N:$N)),"",  _xlfn.XLOOKUP($A290,ORGPREP!$B:$B,ORGPREP!$N:$N))</f>
        <v/>
      </c>
      <c r="R290" s="89" t="str">
        <f>IF(ISNA(_xlfn.XLOOKUP($A290,MSSEMI!$B:$B,MSSEMI!$N:$N)),"",  _xlfn.XLOOKUP($A290,MSSEMI!$B:$B,MSSEMI!$N:$N))</f>
        <v/>
      </c>
      <c r="S290" s="89" t="str">
        <f>IF(ISNA(_xlfn.XLOOKUP($A290,MSVOA!$B:$B,MSVOA!$N:$N)),"",  _xlfn.XLOOKUP($A290,MSVOA!$B:$B,MSVOA!$N:$N))</f>
        <v/>
      </c>
      <c r="T290" s="89" t="str">
        <f>IF(ISNA(_xlfn.XLOOKUP($A290,METALS!$B:$B,METALS!$N:$N)),"",  _xlfn.XLOOKUP($A290,METALS!$B:$B,METALS!$N:$N))</f>
        <v>ETA 6-23</v>
      </c>
      <c r="U290" s="163">
        <f>IF(ISNA(_xlfn.XLOOKUP($A290,GENCHEM!$B:$B,GENCHEM!$N:$N)),"",  _xlfn.XLOOKUP($A290,GENCHEM!$B:$B,GENCHEM!$N:$N))</f>
        <v>45827</v>
      </c>
      <c r="V290" s="89" t="str">
        <f>IF(ISNA(_xlfn.XLOOKUP($A290,HG!$B:$B,HG!$N:$N)),"",  _xlfn.XLOOKUP($A290,HG!$B:$B,HG!$N:$N))</f>
        <v/>
      </c>
    </row>
    <row r="291" spans="1:22" ht="24" customHeight="1">
      <c r="A291" s="77" t="s">
        <v>426</v>
      </c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O291" s="75"/>
      <c r="P291" s="75"/>
      <c r="Q291" s="75"/>
      <c r="R291" s="75"/>
      <c r="S291" s="75"/>
      <c r="T291" s="75"/>
      <c r="U291" s="75"/>
      <c r="V291" s="75"/>
    </row>
    <row r="292" spans="1:22" ht="24" customHeight="1">
      <c r="A292" s="117" t="s">
        <v>427</v>
      </c>
      <c r="B292" s="88" t="s">
        <v>161</v>
      </c>
      <c r="C292" s="88" t="s">
        <v>162</v>
      </c>
      <c r="D292" s="88" t="s">
        <v>163</v>
      </c>
      <c r="E292" s="118">
        <v>45822</v>
      </c>
      <c r="F292" s="118">
        <v>45827</v>
      </c>
      <c r="G292" s="118">
        <v>45827</v>
      </c>
      <c r="H292" s="88">
        <v>3</v>
      </c>
      <c r="I292" s="88">
        <v>14</v>
      </c>
      <c r="J292" s="88">
        <v>0</v>
      </c>
      <c r="K292" s="88" t="s">
        <v>26</v>
      </c>
      <c r="L292" s="88" t="s">
        <v>27</v>
      </c>
      <c r="M292" s="88" t="s">
        <v>81</v>
      </c>
      <c r="N292" s="88">
        <v>0</v>
      </c>
      <c r="O292" s="89" t="str">
        <f>IF(ISNA(_xlfn.XLOOKUP($A292,GCVOA!$B:$B,GCVOA!$N:$N)),"",  _xlfn.XLOOKUP($A292,GCVOA!$B:$B,GCVOA!$N:$N))</f>
        <v/>
      </c>
      <c r="P292" s="89" t="str">
        <f>IF(ISNA(_xlfn.XLOOKUP($A292,GCSEMI!$B:$B,GCSEMI!$N:$N)),"",  _xlfn.XLOOKUP($A292,GCSEMI!$B:$B,GCSEMI!$N:$N))</f>
        <v/>
      </c>
      <c r="Q292" s="89" t="str">
        <f>IF(ISNA(_xlfn.XLOOKUP($A292,ORGPREP!$B:$B,ORGPREP!$N:$N)),"",  _xlfn.XLOOKUP($A292,ORGPREP!$B:$B,ORGPREP!$N:$N))</f>
        <v/>
      </c>
      <c r="R292" s="89" t="str">
        <f>IF(ISNA(_xlfn.XLOOKUP($A292,MSSEMI!$B:$B,MSSEMI!$N:$N)),"",  _xlfn.XLOOKUP($A292,MSSEMI!$B:$B,MSSEMI!$N:$N))</f>
        <v/>
      </c>
      <c r="S292" s="89" t="str">
        <f>IF(ISNA(_xlfn.XLOOKUP($A292,MSVOA!$B:$B,MSVOA!$N:$N)),"",  _xlfn.XLOOKUP($A292,MSVOA!$B:$B,MSVOA!$N:$N))</f>
        <v>eta 6/20 - EA 6/19</v>
      </c>
      <c r="T292" s="89" t="str">
        <f>IF(ISNA(_xlfn.XLOOKUP($A292,METALS!$B:$B,METALS!$N:$N)),"",  _xlfn.XLOOKUP($A292,METALS!$B:$B,METALS!$N:$N))</f>
        <v/>
      </c>
      <c r="U292" s="163">
        <f>IF(ISNA(_xlfn.XLOOKUP($A292,GENCHEM!$B:$B,GENCHEM!$N:$N)),"",  _xlfn.XLOOKUP($A292,GENCHEM!$B:$B,GENCHEM!$N:$N))</f>
        <v>45827</v>
      </c>
      <c r="V292" s="89" t="str">
        <f>IF(ISNA(_xlfn.XLOOKUP($A292,HG!$B:$B,HG!$N:$N)),"",  _xlfn.XLOOKUP($A292,HG!$B:$B,HG!$N:$N))</f>
        <v/>
      </c>
    </row>
    <row r="293" spans="1:22" ht="24" customHeight="1">
      <c r="A293" s="77" t="s">
        <v>428</v>
      </c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O293" s="75"/>
      <c r="P293" s="75"/>
      <c r="Q293" s="75"/>
      <c r="R293" s="75"/>
      <c r="S293" s="75"/>
      <c r="T293" s="75"/>
      <c r="U293" s="75"/>
      <c r="V293" s="75"/>
    </row>
    <row r="294" spans="1:22" ht="24" customHeight="1">
      <c r="A294" s="117" t="s">
        <v>429</v>
      </c>
      <c r="B294" s="88" t="s">
        <v>430</v>
      </c>
      <c r="C294" s="88" t="s">
        <v>431</v>
      </c>
      <c r="D294" s="88" t="s">
        <v>79</v>
      </c>
      <c r="E294" s="118">
        <v>45822</v>
      </c>
      <c r="F294" s="118">
        <v>45827</v>
      </c>
      <c r="G294" s="118">
        <v>45827</v>
      </c>
      <c r="H294" s="88">
        <v>3</v>
      </c>
      <c r="I294" s="88">
        <v>2</v>
      </c>
      <c r="J294" s="88">
        <v>0</v>
      </c>
      <c r="K294" s="88" t="s">
        <v>94</v>
      </c>
      <c r="L294" s="88" t="s">
        <v>133</v>
      </c>
      <c r="M294" s="88" t="s">
        <v>134</v>
      </c>
      <c r="N294" s="88">
        <v>0</v>
      </c>
      <c r="O294" s="89" t="str">
        <f>IF(ISNA(_xlfn.XLOOKUP($A294,GCVOA!$B:$B,GCVOA!$N:$N)),"",  _xlfn.XLOOKUP($A294,GCVOA!$B:$B,GCVOA!$N:$N))</f>
        <v/>
      </c>
      <c r="P294" s="89" t="str">
        <f>IF(ISNA(_xlfn.XLOOKUP($A294,GCSEMI!$B:$B,GCSEMI!$N:$N)),"",  _xlfn.XLOOKUP($A294,GCSEMI!$B:$B,GCSEMI!$N:$N))</f>
        <v/>
      </c>
      <c r="Q294" s="89" t="str">
        <f>IF(ISNA(_xlfn.XLOOKUP($A294,ORGPREP!$B:$B,ORGPREP!$N:$N)),"",  _xlfn.XLOOKUP($A294,ORGPREP!$B:$B,ORGPREP!$N:$N))</f>
        <v/>
      </c>
      <c r="R294" s="89" t="str">
        <f>IF(ISNA(_xlfn.XLOOKUP($A294,MSSEMI!$B:$B,MSSEMI!$N:$N)),"",  _xlfn.XLOOKUP($A294,MSSEMI!$B:$B,MSSEMI!$N:$N))</f>
        <v/>
      </c>
      <c r="S294" s="89" t="str">
        <f>IF(ISNA(_xlfn.XLOOKUP($A294,MSVOA!$B:$B,MSVOA!$N:$N)),"",  _xlfn.XLOOKUP($A294,MSVOA!$B:$B,MSVOA!$N:$N))</f>
        <v>eta 6/19 - XA 6/18</v>
      </c>
      <c r="T294" s="89" t="str">
        <f>IF(ISNA(_xlfn.XLOOKUP($A294,METALS!$B:$B,METALS!$N:$N)),"",  _xlfn.XLOOKUP($A294,METALS!$B:$B,METALS!$N:$N))</f>
        <v/>
      </c>
      <c r="U294" s="89" t="str">
        <f>IF(ISNA(_xlfn.XLOOKUP($A294,GENCHEM!$B:$B,GENCHEM!$N:$N)),"",  _xlfn.XLOOKUP($A294,GENCHEM!$B:$B,GENCHEM!$N:$N))</f>
        <v/>
      </c>
      <c r="V294" s="89" t="str">
        <f>IF(ISNA(_xlfn.XLOOKUP($A294,HG!$B:$B,HG!$N:$N)),"",  _xlfn.XLOOKUP($A294,HG!$B:$B,HG!$N:$N))</f>
        <v/>
      </c>
    </row>
    <row r="295" spans="1:22" ht="24" customHeight="1">
      <c r="A295" s="77" t="s">
        <v>432</v>
      </c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O295" s="75"/>
      <c r="P295" s="75"/>
      <c r="Q295" s="75"/>
      <c r="R295" s="75"/>
      <c r="S295" s="75"/>
      <c r="T295" s="75"/>
      <c r="U295" s="75"/>
      <c r="V295" s="75"/>
    </row>
    <row r="296" spans="1:22" ht="24" customHeight="1">
      <c r="A296" s="117" t="s">
        <v>433</v>
      </c>
      <c r="B296" s="88" t="s">
        <v>434</v>
      </c>
      <c r="C296" s="88" t="s">
        <v>435</v>
      </c>
      <c r="D296" s="88" t="s">
        <v>79</v>
      </c>
      <c r="E296" s="118">
        <v>45826</v>
      </c>
      <c r="F296" s="118">
        <v>45827</v>
      </c>
      <c r="G296" s="118">
        <v>45827</v>
      </c>
      <c r="H296" s="88">
        <v>1</v>
      </c>
      <c r="I296" s="88">
        <v>2</v>
      </c>
      <c r="J296" s="88">
        <v>0</v>
      </c>
      <c r="K296" s="88" t="s">
        <v>94</v>
      </c>
      <c r="L296" s="88" t="s">
        <v>27</v>
      </c>
      <c r="M296" s="88" t="s">
        <v>81</v>
      </c>
      <c r="N296" s="88"/>
      <c r="O296" s="89" t="str">
        <f>IF(ISNA(_xlfn.XLOOKUP($A296,GCVOA!$B:$B,GCVOA!$N:$N)),"",  _xlfn.XLOOKUP($A296,GCVOA!$B:$B,GCVOA!$N:$N))</f>
        <v/>
      </c>
      <c r="P296" s="89" t="str">
        <f>IF(ISNA(_xlfn.XLOOKUP($A296,GCSEMI!$B:$B,GCSEMI!$N:$N)),"",  _xlfn.XLOOKUP($A296,GCSEMI!$B:$B,GCSEMI!$N:$N))</f>
        <v/>
      </c>
      <c r="Q296" s="89" t="str">
        <f>IF(ISNA(_xlfn.XLOOKUP($A296,ORGPREP!$B:$B,ORGPREP!$N:$N)),"",  _xlfn.XLOOKUP($A296,ORGPREP!$B:$B,ORGPREP!$N:$N))</f>
        <v/>
      </c>
      <c r="R296" s="89" t="str">
        <f>IF(ISNA(_xlfn.XLOOKUP($A296,MSSEMI!$B:$B,MSSEMI!$N:$N)),"",  _xlfn.XLOOKUP($A296,MSSEMI!$B:$B,MSSEMI!$N:$N))</f>
        <v/>
      </c>
      <c r="S296" s="89" t="str">
        <f>IF(ISNA(_xlfn.XLOOKUP($A296,MSVOA!$B:$B,MSVOA!$N:$N)),"",  _xlfn.XLOOKUP($A296,MSVOA!$B:$B,MSVOA!$N:$N))</f>
        <v/>
      </c>
      <c r="T296" s="89" t="str">
        <f>IF(ISNA(_xlfn.XLOOKUP($A296,METALS!$B:$B,METALS!$N:$N)),"",  _xlfn.XLOOKUP($A296,METALS!$B:$B,METALS!$N:$N))</f>
        <v/>
      </c>
      <c r="U296" s="89">
        <f>IF(ISNA(_xlfn.XLOOKUP($A296,GENCHEM!$B:$B,GENCHEM!$N:$N)),"",  _xlfn.XLOOKUP($A296,GENCHEM!$B:$B,GENCHEM!$N:$N))</f>
        <v>45827</v>
      </c>
      <c r="V296" s="89" t="str">
        <f>IF(ISNA(_xlfn.XLOOKUP($A296,HG!$B:$B,HG!$N:$N)),"",  _xlfn.XLOOKUP($A296,HG!$B:$B,HG!$N:$N))</f>
        <v/>
      </c>
    </row>
    <row r="297" spans="1:22" ht="24" customHeight="1">
      <c r="A297" s="77" t="s">
        <v>436</v>
      </c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O297" s="75"/>
      <c r="P297" s="75"/>
      <c r="Q297" s="75"/>
      <c r="R297" s="75"/>
      <c r="S297" s="75"/>
      <c r="T297" s="75"/>
      <c r="U297" s="75"/>
      <c r="V297" s="75"/>
    </row>
    <row r="298" spans="1:22" ht="24" customHeight="1">
      <c r="A298" s="121" t="s">
        <v>437</v>
      </c>
      <c r="B298" s="82" t="s">
        <v>169</v>
      </c>
      <c r="C298" s="82" t="s">
        <v>438</v>
      </c>
      <c r="D298" s="82" t="s">
        <v>171</v>
      </c>
      <c r="E298" s="122">
        <v>45814</v>
      </c>
      <c r="F298" s="122">
        <v>45828</v>
      </c>
      <c r="G298" s="122">
        <v>45828</v>
      </c>
      <c r="H298" s="82">
        <v>14</v>
      </c>
      <c r="I298" s="82">
        <v>8</v>
      </c>
      <c r="J298" s="82">
        <v>-1</v>
      </c>
      <c r="K298" s="82" t="s">
        <v>172</v>
      </c>
      <c r="L298" s="82" t="s">
        <v>258</v>
      </c>
      <c r="M298" s="82" t="s">
        <v>81</v>
      </c>
      <c r="N298" s="82">
        <v>0</v>
      </c>
      <c r="O298" s="83" t="str">
        <f>IF(ISNA(_xlfn.XLOOKUP($A298,GCVOA!$B:$B,GCVOA!$N:$N)),"",  _xlfn.XLOOKUP($A298,GCVOA!$B:$B,GCVOA!$N:$N))</f>
        <v/>
      </c>
      <c r="P298" s="83" t="str">
        <f>IF(ISNA(_xlfn.XLOOKUP($A298,GCSEMI!$B:$B,GCSEMI!$N:$N)),"",  _xlfn.XLOOKUP($A298,GCSEMI!$B:$B,GCSEMI!$N:$N))</f>
        <v/>
      </c>
      <c r="Q298" s="83" t="str">
        <f>IF(ISNA(_xlfn.XLOOKUP($A298,ORGPREP!$B:$B,ORGPREP!$N:$N)),"",  _xlfn.XLOOKUP($A298,ORGPREP!$B:$B,ORGPREP!$N:$N))</f>
        <v/>
      </c>
      <c r="R298" s="83" t="str">
        <f>IF(ISNA(_xlfn.XLOOKUP($A298,MSSEMI!$B:$B,MSSEMI!$N:$N)),"",  _xlfn.XLOOKUP($A298,MSSEMI!$B:$B,MSSEMI!$N:$N))</f>
        <v/>
      </c>
      <c r="S298" s="83" t="str">
        <f>IF(ISNA(_xlfn.XLOOKUP($A298,MSVOA!$B:$B,MSVOA!$N:$N)),"",  _xlfn.XLOOKUP($A298,MSVOA!$B:$B,MSVOA!$N:$N))</f>
        <v/>
      </c>
      <c r="T298" s="83" t="str">
        <f>IF(ISNA(_xlfn.XLOOKUP($A298,METALS!$B:$B,METALS!$N:$N)),"",  _xlfn.XLOOKUP($A298,METALS!$B:$B,METALS!$N:$N))</f>
        <v/>
      </c>
      <c r="U298" s="164" t="str">
        <f>IF(ISNA(_xlfn.XLOOKUP($A298,GENCHEM!$B:$B,GENCHEM!$N:$N)),"",  _xlfn.XLOOKUP($A298,GENCHEM!$B:$B,GENCHEM!$N:$N))</f>
        <v>DONE</v>
      </c>
      <c r="V298" s="83" t="str">
        <f>IF(ISNA(_xlfn.XLOOKUP($A298,HG!$B:$B,HG!$N:$N)),"",  _xlfn.XLOOKUP($A298,HG!$B:$B,HG!$N:$N))</f>
        <v/>
      </c>
    </row>
    <row r="299" spans="1:22" ht="24" customHeight="1">
      <c r="A299" s="77" t="s">
        <v>439</v>
      </c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O299" s="75"/>
      <c r="P299" s="75"/>
      <c r="Q299" s="75"/>
      <c r="R299" s="75"/>
      <c r="S299" s="75"/>
      <c r="T299" s="75"/>
      <c r="U299" s="75"/>
      <c r="V299" s="75"/>
    </row>
    <row r="300" spans="1:22" ht="24" customHeight="1">
      <c r="A300" s="121" t="s">
        <v>440</v>
      </c>
      <c r="B300" s="82" t="s">
        <v>355</v>
      </c>
      <c r="C300" s="82" t="s">
        <v>441</v>
      </c>
      <c r="D300" s="82" t="s">
        <v>28</v>
      </c>
      <c r="E300" s="122">
        <v>45821</v>
      </c>
      <c r="F300" s="122">
        <v>45828</v>
      </c>
      <c r="G300" s="122">
        <v>45828</v>
      </c>
      <c r="H300" s="82">
        <v>7</v>
      </c>
      <c r="I300" s="82">
        <v>24</v>
      </c>
      <c r="J300" s="82">
        <v>-1</v>
      </c>
      <c r="K300" s="82" t="s">
        <v>172</v>
      </c>
      <c r="L300" s="82" t="s">
        <v>27</v>
      </c>
      <c r="M300" s="82" t="s">
        <v>81</v>
      </c>
      <c r="N300" s="82">
        <v>0</v>
      </c>
      <c r="O300" s="83" t="str">
        <f>IF(ISNA(_xlfn.XLOOKUP($A300,GCVOA!$B:$B,GCVOA!$N:$N)),"",  _xlfn.XLOOKUP($A300,GCVOA!$B:$B,GCVOA!$N:$N))</f>
        <v/>
      </c>
      <c r="P300" s="83" t="str">
        <f>IF(ISNA(_xlfn.XLOOKUP($A300,GCSEMI!$B:$B,GCSEMI!$N:$N)),"",  _xlfn.XLOOKUP($A300,GCSEMI!$B:$B,GCSEMI!$N:$N))</f>
        <v/>
      </c>
      <c r="Q300" s="83" t="str">
        <f>IF(ISNA(_xlfn.XLOOKUP($A300,ORGPREP!$B:$B,ORGPREP!$N:$N)),"",  _xlfn.XLOOKUP($A300,ORGPREP!$B:$B,ORGPREP!$N:$N))</f>
        <v/>
      </c>
      <c r="R300" s="83" t="str">
        <f>IF(ISNA(_xlfn.XLOOKUP($A300,MSSEMI!$B:$B,MSSEMI!$N:$N)),"",  _xlfn.XLOOKUP($A300,MSSEMI!$B:$B,MSSEMI!$N:$N))</f>
        <v/>
      </c>
      <c r="S300" s="83" t="str">
        <f>IF(ISNA(_xlfn.XLOOKUP($A300,MSVOA!$B:$B,MSVOA!$N:$N)),"",  _xlfn.XLOOKUP($A300,MSVOA!$B:$B,MSVOA!$N:$N))</f>
        <v/>
      </c>
      <c r="T300" s="83" t="str">
        <f>IF(ISNA(_xlfn.XLOOKUP($A300,METALS!$B:$B,METALS!$N:$N)),"",  _xlfn.XLOOKUP($A300,METALS!$B:$B,METALS!$N:$N))</f>
        <v/>
      </c>
      <c r="U300" s="164">
        <f>IF(ISNA(_xlfn.XLOOKUP($A300,GENCHEM!$B:$B,GENCHEM!$N:$N)),"",  _xlfn.XLOOKUP($A300,GENCHEM!$B:$B,GENCHEM!$N:$N))</f>
        <v>45827</v>
      </c>
      <c r="V300" s="83" t="str">
        <f>IF(ISNA(_xlfn.XLOOKUP($A300,HG!$B:$B,HG!$N:$N)),"",  _xlfn.XLOOKUP($A300,HG!$B:$B,HG!$N:$N))</f>
        <v/>
      </c>
    </row>
    <row r="301" spans="1:22" ht="24" customHeight="1">
      <c r="A301" s="77" t="s">
        <v>442</v>
      </c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O301" s="75"/>
      <c r="P301" s="75"/>
      <c r="Q301" s="75"/>
      <c r="R301" s="75"/>
      <c r="S301" s="75"/>
      <c r="T301" s="75"/>
      <c r="U301" s="75"/>
      <c r="V301" s="75"/>
    </row>
    <row r="302" spans="1:22" ht="24" customHeight="1">
      <c r="A302" s="121" t="s">
        <v>443</v>
      </c>
      <c r="B302" s="82" t="s">
        <v>183</v>
      </c>
      <c r="C302" s="82" t="s">
        <v>444</v>
      </c>
      <c r="D302" s="82" t="s">
        <v>56</v>
      </c>
      <c r="E302" s="122">
        <v>45724</v>
      </c>
      <c r="F302" s="122">
        <v>45828</v>
      </c>
      <c r="G302" s="122">
        <v>45828</v>
      </c>
      <c r="H302" s="82" t="s">
        <v>445</v>
      </c>
      <c r="I302" s="82">
        <v>3</v>
      </c>
      <c r="J302" s="82">
        <v>-1</v>
      </c>
      <c r="K302" s="82" t="s">
        <v>57</v>
      </c>
      <c r="L302" s="82" t="s">
        <v>27</v>
      </c>
      <c r="M302" s="82" t="s">
        <v>265</v>
      </c>
      <c r="N302" s="82">
        <v>0</v>
      </c>
      <c r="O302" s="83" t="str">
        <f>IF(ISNA(_xlfn.XLOOKUP($A302,GCVOA!$B:$B,GCVOA!$N:$N)),"",  _xlfn.XLOOKUP($A302,GCVOA!$B:$B,GCVOA!$N:$N))</f>
        <v/>
      </c>
      <c r="P302" s="83" t="str">
        <f>IF(ISNA(_xlfn.XLOOKUP($A302,GCSEMI!$B:$B,GCSEMI!$N:$N)),"",  _xlfn.XLOOKUP($A302,GCSEMI!$B:$B,GCSEMI!$N:$N))</f>
        <v/>
      </c>
      <c r="Q302" s="83" t="str">
        <f>IF(ISNA(_xlfn.XLOOKUP($A302,ORGPREP!$B:$B,ORGPREP!$N:$N)),"",  _xlfn.XLOOKUP($A302,ORGPREP!$B:$B,ORGPREP!$N:$N))</f>
        <v/>
      </c>
      <c r="R302" s="83" t="str">
        <f>IF(ISNA(_xlfn.XLOOKUP($A302,MSSEMI!$B:$B,MSSEMI!$N:$N)),"",  _xlfn.XLOOKUP($A302,MSSEMI!$B:$B,MSSEMI!$N:$N))</f>
        <v/>
      </c>
      <c r="S302" s="83" t="str">
        <f>IF(ISNA(_xlfn.XLOOKUP($A302,MSVOA!$B:$B,MSVOA!$N:$N)),"",  _xlfn.XLOOKUP($A302,MSVOA!$B:$B,MSVOA!$N:$N))</f>
        <v/>
      </c>
      <c r="T302" s="83" t="str">
        <f>IF(ISNA(_xlfn.XLOOKUP($A302,METALS!$B:$B,METALS!$N:$N)),"",  _xlfn.XLOOKUP($A302,METALS!$B:$B,METALS!$N:$N))</f>
        <v/>
      </c>
      <c r="U302" s="83" t="str">
        <f>IF(ISNA(_xlfn.XLOOKUP($A302,GENCHEM!$B:$B,GENCHEM!$N:$N)),"",  _xlfn.XLOOKUP($A302,GENCHEM!$B:$B,GENCHEM!$N:$N))</f>
        <v/>
      </c>
      <c r="V302" s="83" t="str">
        <f>IF(ISNA(_xlfn.XLOOKUP($A302,HG!$B:$B,HG!$N:$N)),"",  _xlfn.XLOOKUP($A302,HG!$B:$B,HG!$N:$N))</f>
        <v/>
      </c>
    </row>
    <row r="303" spans="1:22" ht="24" customHeight="1">
      <c r="A303" s="77" t="s">
        <v>446</v>
      </c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O303" s="75"/>
      <c r="P303" s="75"/>
      <c r="Q303" s="75"/>
      <c r="R303" s="75"/>
      <c r="S303" s="75"/>
      <c r="T303" s="75"/>
      <c r="U303" s="75"/>
      <c r="V303" s="75"/>
    </row>
    <row r="304" spans="1:22" ht="24" customHeight="1">
      <c r="A304" s="121" t="s">
        <v>447</v>
      </c>
      <c r="B304" s="82" t="s">
        <v>448</v>
      </c>
      <c r="C304" s="82" t="s">
        <v>449</v>
      </c>
      <c r="D304" s="82" t="s">
        <v>79</v>
      </c>
      <c r="E304" s="122">
        <v>45796</v>
      </c>
      <c r="F304" s="122">
        <v>45828</v>
      </c>
      <c r="G304" s="122">
        <v>45828</v>
      </c>
      <c r="H304" s="82">
        <v>10</v>
      </c>
      <c r="I304" s="82">
        <v>1</v>
      </c>
      <c r="J304" s="82">
        <v>-1</v>
      </c>
      <c r="K304" s="82" t="s">
        <v>94</v>
      </c>
      <c r="L304" s="82" t="s">
        <v>27</v>
      </c>
      <c r="M304" s="82" t="s">
        <v>81</v>
      </c>
      <c r="N304" s="82">
        <v>0</v>
      </c>
      <c r="O304" s="83" t="str">
        <f>IF(ISNA(_xlfn.XLOOKUP($A304,GCVOA!$B:$B,GCVOA!$N:$N)),"",  _xlfn.XLOOKUP($A304,GCVOA!$B:$B,GCVOA!$N:$N))</f>
        <v/>
      </c>
      <c r="P304" s="83" t="str">
        <f>IF(ISNA(_xlfn.XLOOKUP($A304,GCSEMI!$B:$B,GCSEMI!$N:$N)),"",  _xlfn.XLOOKUP($A304,GCSEMI!$B:$B,GCSEMI!$N:$N))</f>
        <v/>
      </c>
      <c r="Q304" s="83" t="str">
        <f>IF(ISNA(_xlfn.XLOOKUP($A304,ORGPREP!$B:$B,ORGPREP!$N:$N)),"",  _xlfn.XLOOKUP($A304,ORGPREP!$B:$B,ORGPREP!$N:$N))</f>
        <v/>
      </c>
      <c r="R304" s="83" t="str">
        <f>IF(ISNA(_xlfn.XLOOKUP($A304,MSSEMI!$B:$B,MSSEMI!$N:$N)),"",  _xlfn.XLOOKUP($A304,MSSEMI!$B:$B,MSSEMI!$N:$N))</f>
        <v/>
      </c>
      <c r="S304" s="83" t="str">
        <f>IF(ISNA(_xlfn.XLOOKUP($A304,MSVOA!$B:$B,MSVOA!$N:$N)),"",  _xlfn.XLOOKUP($A304,MSVOA!$B:$B,MSVOA!$N:$N))</f>
        <v/>
      </c>
      <c r="T304" s="83" t="str">
        <f>IF(ISNA(_xlfn.XLOOKUP($A304,METALS!$B:$B,METALS!$N:$N)),"",  _xlfn.XLOOKUP($A304,METALS!$B:$B,METALS!$N:$N))</f>
        <v/>
      </c>
      <c r="U304" s="164">
        <f>IF(ISNA(_xlfn.XLOOKUP($A304,GENCHEM!$B:$B,GENCHEM!$N:$N)),"",  _xlfn.XLOOKUP($A304,GENCHEM!$B:$B,GENCHEM!$N:$N))</f>
        <v>45827</v>
      </c>
      <c r="V304" s="83" t="str">
        <f>IF(ISNA(_xlfn.XLOOKUP($A304,HG!$B:$B,HG!$N:$N)),"",  _xlfn.XLOOKUP($A304,HG!$B:$B,HG!$N:$N))</f>
        <v/>
      </c>
    </row>
    <row r="305" spans="1:22" ht="24" customHeight="1">
      <c r="A305" s="77" t="s">
        <v>450</v>
      </c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O305" s="75"/>
      <c r="P305" s="75"/>
      <c r="Q305" s="75"/>
      <c r="R305" s="75"/>
      <c r="S305" s="75"/>
      <c r="T305" s="75"/>
      <c r="U305" s="75"/>
      <c r="V305" s="75"/>
    </row>
    <row r="306" spans="1:22" ht="24" customHeight="1">
      <c r="A306" s="121" t="s">
        <v>451</v>
      </c>
      <c r="B306" s="82" t="s">
        <v>123</v>
      </c>
      <c r="C306" s="82" t="s">
        <v>124</v>
      </c>
      <c r="D306" s="82" t="s">
        <v>56</v>
      </c>
      <c r="E306" s="122">
        <v>45818</v>
      </c>
      <c r="F306" s="122">
        <v>45828</v>
      </c>
      <c r="G306" s="122">
        <v>45828</v>
      </c>
      <c r="H306" s="82">
        <v>10</v>
      </c>
      <c r="I306" s="82">
        <v>1</v>
      </c>
      <c r="J306" s="82">
        <v>-1</v>
      </c>
      <c r="K306" s="82" t="s">
        <v>57</v>
      </c>
      <c r="L306" s="82" t="s">
        <v>80</v>
      </c>
      <c r="M306" s="82" t="s">
        <v>111</v>
      </c>
      <c r="N306" s="82">
        <v>0</v>
      </c>
      <c r="O306" s="83" t="str">
        <f>IF(ISNA(_xlfn.XLOOKUP($A306,GCVOA!$B:$B,GCVOA!$N:$N)),"",  _xlfn.XLOOKUP($A306,GCVOA!$B:$B,GCVOA!$N:$N))</f>
        <v/>
      </c>
      <c r="P306" s="83" t="str">
        <f>IF(ISNA(_xlfn.XLOOKUP($A306,GCSEMI!$B:$B,GCSEMI!$N:$N)),"",  _xlfn.XLOOKUP($A306,GCSEMI!$B:$B,GCSEMI!$N:$N))</f>
        <v/>
      </c>
      <c r="Q306" s="83" t="str">
        <f>IF(ISNA(_xlfn.XLOOKUP($A306,ORGPREP!$B:$B,ORGPREP!$N:$N)),"",  _xlfn.XLOOKUP($A306,ORGPREP!$B:$B,ORGPREP!$N:$N))</f>
        <v/>
      </c>
      <c r="R306" s="83" t="str">
        <f>IF(ISNA(_xlfn.XLOOKUP($A306,MSSEMI!$B:$B,MSSEMI!$N:$N)),"",  _xlfn.XLOOKUP($A306,MSSEMI!$B:$B,MSSEMI!$N:$N))</f>
        <v/>
      </c>
      <c r="S306" s="83" t="str">
        <f>IF(ISNA(_xlfn.XLOOKUP($A306,MSVOA!$B:$B,MSVOA!$N:$N)),"",  _xlfn.XLOOKUP($A306,MSVOA!$B:$B,MSVOA!$N:$N))</f>
        <v/>
      </c>
      <c r="T306" s="83" t="str">
        <f>IF(ISNA(_xlfn.XLOOKUP($A306,METALS!$B:$B,METALS!$N:$N)),"",  _xlfn.XLOOKUP($A306,METALS!$B:$B,METALS!$N:$N))</f>
        <v/>
      </c>
      <c r="U306" s="83" t="str">
        <f>IF(ISNA(_xlfn.XLOOKUP($A306,GENCHEM!$B:$B,GENCHEM!$N:$N)),"",  _xlfn.XLOOKUP($A306,GENCHEM!$B:$B,GENCHEM!$N:$N))</f>
        <v/>
      </c>
      <c r="V306" s="83" t="str">
        <f>IF(ISNA(_xlfn.XLOOKUP($A306,HG!$B:$B,HG!$N:$N)),"",  _xlfn.XLOOKUP($A306,HG!$B:$B,HG!$N:$N))</f>
        <v/>
      </c>
    </row>
    <row r="307" spans="1:22" ht="24" customHeight="1">
      <c r="A307" s="77" t="s">
        <v>112</v>
      </c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O307" s="75"/>
      <c r="P307" s="75"/>
      <c r="Q307" s="75"/>
      <c r="R307" s="75"/>
      <c r="S307" s="75"/>
      <c r="T307" s="75"/>
      <c r="U307" s="75"/>
      <c r="V307" s="75"/>
    </row>
    <row r="308" spans="1:22" ht="24" customHeight="1">
      <c r="A308" s="121" t="s">
        <v>452</v>
      </c>
      <c r="B308" s="82" t="s">
        <v>294</v>
      </c>
      <c r="C308" s="82" t="s">
        <v>295</v>
      </c>
      <c r="D308" s="82" t="s">
        <v>79</v>
      </c>
      <c r="E308" s="122">
        <v>45814</v>
      </c>
      <c r="F308" s="122">
        <v>45828</v>
      </c>
      <c r="G308" s="122">
        <v>45828</v>
      </c>
      <c r="H308" s="82">
        <v>14</v>
      </c>
      <c r="I308" s="82">
        <v>6</v>
      </c>
      <c r="J308" s="82">
        <v>-1</v>
      </c>
      <c r="K308" s="82" t="s">
        <v>128</v>
      </c>
      <c r="L308" s="82" t="s">
        <v>27</v>
      </c>
      <c r="M308" s="82" t="s">
        <v>81</v>
      </c>
      <c r="N308" s="82">
        <v>0</v>
      </c>
      <c r="O308" s="83" t="str">
        <f>IF(ISNA(_xlfn.XLOOKUP($A308,GCVOA!$B:$B,GCVOA!$N:$N)),"",  _xlfn.XLOOKUP($A308,GCVOA!$B:$B,GCVOA!$N:$N))</f>
        <v/>
      </c>
      <c r="P308" s="83" t="str">
        <f>IF(ISNA(_xlfn.XLOOKUP($A308,GCSEMI!$B:$B,GCSEMI!$N:$N)),"",  _xlfn.XLOOKUP($A308,GCSEMI!$B:$B,GCSEMI!$N:$N))</f>
        <v/>
      </c>
      <c r="Q308" s="83" t="str">
        <f>IF(ISNA(_xlfn.XLOOKUP($A308,ORGPREP!$B:$B,ORGPREP!$N:$N)),"",  _xlfn.XLOOKUP($A308,ORGPREP!$B:$B,ORGPREP!$N:$N))</f>
        <v/>
      </c>
      <c r="R308" s="83" t="str">
        <f>IF(ISNA(_xlfn.XLOOKUP($A308,MSSEMI!$B:$B,MSSEMI!$N:$N)),"",  _xlfn.XLOOKUP($A308,MSSEMI!$B:$B,MSSEMI!$N:$N))</f>
        <v/>
      </c>
      <c r="S308" s="83" t="str">
        <f>IF(ISNA(_xlfn.XLOOKUP($A308,MSVOA!$B:$B,MSVOA!$N:$N)),"",  _xlfn.XLOOKUP($A308,MSVOA!$B:$B,MSVOA!$N:$N))</f>
        <v/>
      </c>
      <c r="T308" s="83" t="str">
        <f>IF(ISNA(_xlfn.XLOOKUP($A308,METALS!$B:$B,METALS!$N:$N)),"",  _xlfn.XLOOKUP($A308,METALS!$B:$B,METALS!$N:$N))</f>
        <v/>
      </c>
      <c r="U308" s="164">
        <f>IF(ISNA(_xlfn.XLOOKUP($A308,GENCHEM!$B:$B,GENCHEM!$N:$N)),"",  _xlfn.XLOOKUP($A308,GENCHEM!$B:$B,GENCHEM!$N:$N))</f>
        <v>45827</v>
      </c>
      <c r="V308" s="83" t="str">
        <f>IF(ISNA(_xlfn.XLOOKUP($A308,HG!$B:$B,HG!$N:$N)),"",  _xlfn.XLOOKUP($A308,HG!$B:$B,HG!$N:$N))</f>
        <v/>
      </c>
    </row>
    <row r="309" spans="1:22" ht="24" customHeight="1">
      <c r="A309" s="77" t="s">
        <v>453</v>
      </c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O309" s="75"/>
      <c r="P309" s="75"/>
      <c r="Q309" s="75"/>
      <c r="R309" s="75"/>
      <c r="S309" s="75"/>
      <c r="T309" s="75"/>
      <c r="U309" s="75"/>
      <c r="V309" s="75"/>
    </row>
    <row r="310" spans="1:22" ht="24" customHeight="1">
      <c r="A310" s="121" t="s">
        <v>454</v>
      </c>
      <c r="B310" s="82" t="s">
        <v>294</v>
      </c>
      <c r="C310" s="82" t="s">
        <v>295</v>
      </c>
      <c r="D310" s="82" t="s">
        <v>79</v>
      </c>
      <c r="E310" s="122">
        <v>45814</v>
      </c>
      <c r="F310" s="122">
        <v>45828</v>
      </c>
      <c r="G310" s="122">
        <v>45828</v>
      </c>
      <c r="H310" s="82">
        <v>14</v>
      </c>
      <c r="I310" s="82">
        <v>11</v>
      </c>
      <c r="J310" s="82">
        <v>-1</v>
      </c>
      <c r="K310" s="82" t="s">
        <v>128</v>
      </c>
      <c r="L310" s="82" t="s">
        <v>27</v>
      </c>
      <c r="M310" s="82" t="s">
        <v>81</v>
      </c>
      <c r="N310" s="82">
        <v>0</v>
      </c>
      <c r="O310" s="83" t="str">
        <f>IF(ISNA(_xlfn.XLOOKUP($A310,GCVOA!$B:$B,GCVOA!$N:$N)),"",  _xlfn.XLOOKUP($A310,GCVOA!$B:$B,GCVOA!$N:$N))</f>
        <v/>
      </c>
      <c r="P310" s="83" t="str">
        <f>IF(ISNA(_xlfn.XLOOKUP($A310,GCSEMI!$B:$B,GCSEMI!$N:$N)),"",  _xlfn.XLOOKUP($A310,GCSEMI!$B:$B,GCSEMI!$N:$N))</f>
        <v/>
      </c>
      <c r="Q310" s="83" t="str">
        <f>IF(ISNA(_xlfn.XLOOKUP($A310,ORGPREP!$B:$B,ORGPREP!$N:$N)),"",  _xlfn.XLOOKUP($A310,ORGPREP!$B:$B,ORGPREP!$N:$N))</f>
        <v/>
      </c>
      <c r="R310" s="83" t="str">
        <f>IF(ISNA(_xlfn.XLOOKUP($A310,MSSEMI!$B:$B,MSSEMI!$N:$N)),"",  _xlfn.XLOOKUP($A310,MSSEMI!$B:$B,MSSEMI!$N:$N))</f>
        <v/>
      </c>
      <c r="S310" s="83" t="str">
        <f>IF(ISNA(_xlfn.XLOOKUP($A310,MSVOA!$B:$B,MSVOA!$N:$N)),"",  _xlfn.XLOOKUP($A310,MSVOA!$B:$B,MSVOA!$N:$N))</f>
        <v/>
      </c>
      <c r="T310" s="83" t="str">
        <f>IF(ISNA(_xlfn.XLOOKUP($A310,METALS!$B:$B,METALS!$N:$N)),"",  _xlfn.XLOOKUP($A310,METALS!$B:$B,METALS!$N:$N))</f>
        <v/>
      </c>
      <c r="U310" s="164">
        <f>IF(ISNA(_xlfn.XLOOKUP($A310,GENCHEM!$B:$B,GENCHEM!$N:$N)),"",  _xlfn.XLOOKUP($A310,GENCHEM!$B:$B,GENCHEM!$N:$N))</f>
        <v>45827</v>
      </c>
      <c r="V310" s="83" t="str">
        <f>IF(ISNA(_xlfn.XLOOKUP($A310,HG!$B:$B,HG!$N:$N)),"",  _xlfn.XLOOKUP($A310,HG!$B:$B,HG!$N:$N))</f>
        <v/>
      </c>
    </row>
    <row r="311" spans="1:22" ht="24" customHeight="1">
      <c r="A311" s="77" t="s">
        <v>453</v>
      </c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O311" s="75"/>
      <c r="P311" s="75"/>
      <c r="Q311" s="75"/>
      <c r="R311" s="75"/>
      <c r="S311" s="75"/>
      <c r="T311" s="75"/>
      <c r="U311" s="75"/>
      <c r="V311" s="75"/>
    </row>
    <row r="312" spans="1:22" ht="24" customHeight="1">
      <c r="A312" s="121" t="s">
        <v>455</v>
      </c>
      <c r="B312" s="82" t="s">
        <v>294</v>
      </c>
      <c r="C312" s="82" t="s">
        <v>295</v>
      </c>
      <c r="D312" s="82" t="s">
        <v>79</v>
      </c>
      <c r="E312" s="122">
        <v>45814</v>
      </c>
      <c r="F312" s="122">
        <v>45828</v>
      </c>
      <c r="G312" s="122">
        <v>45828</v>
      </c>
      <c r="H312" s="82">
        <v>14</v>
      </c>
      <c r="I312" s="82">
        <v>4</v>
      </c>
      <c r="J312" s="82">
        <v>-1</v>
      </c>
      <c r="K312" s="82" t="s">
        <v>128</v>
      </c>
      <c r="L312" s="82" t="s">
        <v>27</v>
      </c>
      <c r="M312" s="82" t="s">
        <v>81</v>
      </c>
      <c r="N312" s="82">
        <v>0</v>
      </c>
      <c r="O312" s="83" t="str">
        <f>IF(ISNA(_xlfn.XLOOKUP($A312,GCVOA!$B:$B,GCVOA!$N:$N)),"",  _xlfn.XLOOKUP($A312,GCVOA!$B:$B,GCVOA!$N:$N))</f>
        <v/>
      </c>
      <c r="P312" s="83" t="str">
        <f>IF(ISNA(_xlfn.XLOOKUP($A312,GCSEMI!$B:$B,GCSEMI!$N:$N)),"",  _xlfn.XLOOKUP($A312,GCSEMI!$B:$B,GCSEMI!$N:$N))</f>
        <v/>
      </c>
      <c r="Q312" s="83" t="str">
        <f>IF(ISNA(_xlfn.XLOOKUP($A312,ORGPREP!$B:$B,ORGPREP!$N:$N)),"",  _xlfn.XLOOKUP($A312,ORGPREP!$B:$B,ORGPREP!$N:$N))</f>
        <v/>
      </c>
      <c r="R312" s="83" t="str">
        <f>IF(ISNA(_xlfn.XLOOKUP($A312,MSSEMI!$B:$B,MSSEMI!$N:$N)),"",  _xlfn.XLOOKUP($A312,MSSEMI!$B:$B,MSSEMI!$N:$N))</f>
        <v/>
      </c>
      <c r="S312" s="83" t="str">
        <f>IF(ISNA(_xlfn.XLOOKUP($A312,MSVOA!$B:$B,MSVOA!$N:$N)),"",  _xlfn.XLOOKUP($A312,MSVOA!$B:$B,MSVOA!$N:$N))</f>
        <v/>
      </c>
      <c r="T312" s="83" t="str">
        <f>IF(ISNA(_xlfn.XLOOKUP($A312,METALS!$B:$B,METALS!$N:$N)),"",  _xlfn.XLOOKUP($A312,METALS!$B:$B,METALS!$N:$N))</f>
        <v/>
      </c>
      <c r="U312" s="164">
        <f>IF(ISNA(_xlfn.XLOOKUP($A312,GENCHEM!$B:$B,GENCHEM!$N:$N)),"",  _xlfn.XLOOKUP($A312,GENCHEM!$B:$B,GENCHEM!$N:$N))</f>
        <v>45827</v>
      </c>
      <c r="V312" s="83" t="str">
        <f>IF(ISNA(_xlfn.XLOOKUP($A312,HG!$B:$B,HG!$N:$N)),"",  _xlfn.XLOOKUP($A312,HG!$B:$B,HG!$N:$N))</f>
        <v/>
      </c>
    </row>
    <row r="313" spans="1:22" ht="24" customHeight="1">
      <c r="A313" s="77" t="s">
        <v>453</v>
      </c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O313" s="75"/>
      <c r="P313" s="75"/>
      <c r="Q313" s="75"/>
      <c r="R313" s="75"/>
      <c r="S313" s="75"/>
      <c r="T313" s="75"/>
      <c r="U313" s="75"/>
      <c r="V313" s="75"/>
    </row>
    <row r="314" spans="1:22" ht="24" customHeight="1">
      <c r="A314" s="121" t="s">
        <v>456</v>
      </c>
      <c r="B314" s="82" t="s">
        <v>457</v>
      </c>
      <c r="C314" s="82" t="s">
        <v>458</v>
      </c>
      <c r="D314" s="82" t="s">
        <v>56</v>
      </c>
      <c r="E314" s="122">
        <v>45818</v>
      </c>
      <c r="F314" s="122">
        <v>45828</v>
      </c>
      <c r="G314" s="122">
        <v>45828</v>
      </c>
      <c r="H314" s="82">
        <v>10</v>
      </c>
      <c r="I314" s="82">
        <v>11</v>
      </c>
      <c r="J314" s="82">
        <v>-1</v>
      </c>
      <c r="K314" s="82" t="s">
        <v>57</v>
      </c>
      <c r="L314" s="82" t="s">
        <v>133</v>
      </c>
      <c r="M314" s="82" t="s">
        <v>134</v>
      </c>
      <c r="N314" s="82">
        <v>0</v>
      </c>
      <c r="O314" s="83" t="str">
        <f>IF(ISNA(_xlfn.XLOOKUP($A314,GCVOA!$B:$B,GCVOA!$N:$N)),"",  _xlfn.XLOOKUP($A314,GCVOA!$B:$B,GCVOA!$N:$N))</f>
        <v/>
      </c>
      <c r="P314" s="83" t="str">
        <f>IF(ISNA(_xlfn.XLOOKUP($A314,GCSEMI!$B:$B,GCSEMI!$N:$N)),"",  _xlfn.XLOOKUP($A314,GCSEMI!$B:$B,GCSEMI!$N:$N))</f>
        <v/>
      </c>
      <c r="Q314" s="83" t="str">
        <f>IF(ISNA(_xlfn.XLOOKUP($A314,ORGPREP!$B:$B,ORGPREP!$N:$N)),"",  _xlfn.XLOOKUP($A314,ORGPREP!$B:$B,ORGPREP!$N:$N))</f>
        <v/>
      </c>
      <c r="R314" s="83" t="str">
        <f>IF(ISNA(_xlfn.XLOOKUP($A314,MSSEMI!$B:$B,MSSEMI!$N:$N)),"",  _xlfn.XLOOKUP($A314,MSSEMI!$B:$B,MSSEMI!$N:$N))</f>
        <v/>
      </c>
      <c r="S314" s="83" t="str">
        <f>IF(ISNA(_xlfn.XLOOKUP($A314,MSVOA!$B:$B,MSVOA!$N:$N)),"",  _xlfn.XLOOKUP($A314,MSVOA!$B:$B,MSVOA!$N:$N))</f>
        <v>done</v>
      </c>
      <c r="T314" s="83" t="str">
        <f>IF(ISNA(_xlfn.XLOOKUP($A314,METALS!$B:$B,METALS!$N:$N)),"",  _xlfn.XLOOKUP($A314,METALS!$B:$B,METALS!$N:$N))</f>
        <v/>
      </c>
      <c r="U314" s="83" t="str">
        <f>IF(ISNA(_xlfn.XLOOKUP($A314,GENCHEM!$B:$B,GENCHEM!$N:$N)),"",  _xlfn.XLOOKUP($A314,GENCHEM!$B:$B,GENCHEM!$N:$N))</f>
        <v/>
      </c>
      <c r="V314" s="83" t="str">
        <f>IF(ISNA(_xlfn.XLOOKUP($A314,HG!$B:$B,HG!$N:$N)),"",  _xlfn.XLOOKUP($A314,HG!$B:$B,HG!$N:$N))</f>
        <v/>
      </c>
    </row>
    <row r="315" spans="1:22" ht="24" customHeight="1">
      <c r="A315" s="77" t="s">
        <v>459</v>
      </c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O315" s="75"/>
      <c r="P315" s="75"/>
      <c r="Q315" s="75"/>
      <c r="R315" s="75"/>
      <c r="S315" s="75"/>
      <c r="T315" s="75"/>
      <c r="U315" s="75"/>
      <c r="V315" s="75"/>
    </row>
    <row r="316" spans="1:22" ht="24" customHeight="1">
      <c r="A316" s="121" t="s">
        <v>460</v>
      </c>
      <c r="B316" s="82" t="s">
        <v>77</v>
      </c>
      <c r="C316" s="82" t="s">
        <v>461</v>
      </c>
      <c r="D316" s="82" t="s">
        <v>79</v>
      </c>
      <c r="E316" s="122">
        <v>45818</v>
      </c>
      <c r="F316" s="122">
        <v>45828</v>
      </c>
      <c r="G316" s="122">
        <v>45828</v>
      </c>
      <c r="H316" s="82">
        <v>10</v>
      </c>
      <c r="I316" s="82">
        <v>3</v>
      </c>
      <c r="J316" s="82">
        <v>-1</v>
      </c>
      <c r="K316" s="82" t="s">
        <v>26</v>
      </c>
      <c r="L316" s="82" t="s">
        <v>27</v>
      </c>
      <c r="M316" s="82" t="s">
        <v>28</v>
      </c>
      <c r="N316" s="82">
        <v>0</v>
      </c>
      <c r="O316" s="83" t="str">
        <f>IF(ISNA(_xlfn.XLOOKUP($A316,GCVOA!$B:$B,GCVOA!$N:$N)),"",  _xlfn.XLOOKUP($A316,GCVOA!$B:$B,GCVOA!$N:$N))</f>
        <v/>
      </c>
      <c r="P316" s="83" t="str">
        <f>IF(ISNA(_xlfn.XLOOKUP($A316,GCSEMI!$B:$B,GCSEMI!$N:$N)),"",  _xlfn.XLOOKUP($A316,GCSEMI!$B:$B,GCSEMI!$N:$N))</f>
        <v/>
      </c>
      <c r="Q316" s="83" t="str">
        <f>IF(ISNA(_xlfn.XLOOKUP($A316,ORGPREP!$B:$B,ORGPREP!$N:$N)),"",  _xlfn.XLOOKUP($A316,ORGPREP!$B:$B,ORGPREP!$N:$N))</f>
        <v/>
      </c>
      <c r="R316" s="83" t="str">
        <f>IF(ISNA(_xlfn.XLOOKUP($A316,MSSEMI!$B:$B,MSSEMI!$N:$N)),"",  _xlfn.XLOOKUP($A316,MSSEMI!$B:$B,MSSEMI!$N:$N))</f>
        <v/>
      </c>
      <c r="S316" s="83" t="str">
        <f>IF(ISNA(_xlfn.XLOOKUP($A316,MSVOA!$B:$B,MSVOA!$N:$N)),"",  _xlfn.XLOOKUP($A316,MSVOA!$B:$B,MSVOA!$N:$N))</f>
        <v/>
      </c>
      <c r="T316" s="83" t="str">
        <f>IF(ISNA(_xlfn.XLOOKUP($A316,METALS!$B:$B,METALS!$N:$N)),"",  _xlfn.XLOOKUP($A316,METALS!$B:$B,METALS!$N:$N))</f>
        <v/>
      </c>
      <c r="U316" s="83" t="str">
        <f>IF(ISNA(_xlfn.XLOOKUP($A316,GENCHEM!$B:$B,GENCHEM!$N:$N)),"",  _xlfn.XLOOKUP($A316,GENCHEM!$B:$B,GENCHEM!$N:$N))</f>
        <v/>
      </c>
      <c r="V316" s="83" t="str">
        <f>IF(ISNA(_xlfn.XLOOKUP($A316,HG!$B:$B,HG!$N:$N)),"",  _xlfn.XLOOKUP($A316,HG!$B:$B,HG!$N:$N))</f>
        <v/>
      </c>
    </row>
    <row r="317" spans="1:22" ht="24" customHeight="1">
      <c r="A317" s="77" t="s">
        <v>462</v>
      </c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O317" s="75"/>
      <c r="P317" s="75"/>
      <c r="Q317" s="75"/>
      <c r="R317" s="75"/>
      <c r="S317" s="75"/>
      <c r="T317" s="75"/>
      <c r="U317" s="75"/>
      <c r="V317" s="75"/>
    </row>
    <row r="318" spans="1:22" ht="24" customHeight="1">
      <c r="A318" s="121" t="s">
        <v>463</v>
      </c>
      <c r="B318" s="82" t="s">
        <v>464</v>
      </c>
      <c r="C318" s="82" t="s">
        <v>465</v>
      </c>
      <c r="D318" s="82" t="s">
        <v>79</v>
      </c>
      <c r="E318" s="122">
        <v>45818</v>
      </c>
      <c r="F318" s="122">
        <v>45828</v>
      </c>
      <c r="G318" s="122">
        <v>45828</v>
      </c>
      <c r="H318" s="82">
        <v>10</v>
      </c>
      <c r="I318" s="82">
        <v>1</v>
      </c>
      <c r="J318" s="82">
        <v>-1</v>
      </c>
      <c r="K318" s="82" t="s">
        <v>128</v>
      </c>
      <c r="L318" s="82" t="s">
        <v>27</v>
      </c>
      <c r="M318" s="82" t="s">
        <v>70</v>
      </c>
      <c r="N318" s="82">
        <v>0</v>
      </c>
      <c r="O318" s="83" t="str">
        <f>IF(ISNA(_xlfn.XLOOKUP($A318,GCVOA!$B:$B,GCVOA!$N:$N)),"",  _xlfn.XLOOKUP($A318,GCVOA!$B:$B,GCVOA!$N:$N))</f>
        <v/>
      </c>
      <c r="P318" s="83" t="str">
        <f>IF(ISNA(_xlfn.XLOOKUP($A318,GCSEMI!$B:$B,GCSEMI!$N:$N)),"",  _xlfn.XLOOKUP($A318,GCSEMI!$B:$B,GCSEMI!$N:$N))</f>
        <v/>
      </c>
      <c r="Q318" s="83" t="str">
        <f>IF(ISNA(_xlfn.XLOOKUP($A318,ORGPREP!$B:$B,ORGPREP!$N:$N)),"",  _xlfn.XLOOKUP($A318,ORGPREP!$B:$B,ORGPREP!$N:$N))</f>
        <v/>
      </c>
      <c r="R318" s="83" t="str">
        <f>IF(ISNA(_xlfn.XLOOKUP($A318,MSSEMI!$B:$B,MSSEMI!$N:$N)),"",  _xlfn.XLOOKUP($A318,MSSEMI!$B:$B,MSSEMI!$N:$N))</f>
        <v/>
      </c>
      <c r="S318" s="83" t="str">
        <f>IF(ISNA(_xlfn.XLOOKUP($A318,MSVOA!$B:$B,MSVOA!$N:$N)),"",  _xlfn.XLOOKUP($A318,MSVOA!$B:$B,MSVOA!$N:$N))</f>
        <v/>
      </c>
      <c r="T318" s="83" t="str">
        <f>IF(ISNA(_xlfn.XLOOKUP($A318,METALS!$B:$B,METALS!$N:$N)),"",  _xlfn.XLOOKUP($A318,METALS!$B:$B,METALS!$N:$N))</f>
        <v/>
      </c>
      <c r="U318" s="164">
        <f>IF(ISNA(_xlfn.XLOOKUP($A318,GENCHEM!$B:$B,GENCHEM!$N:$N)),"",  _xlfn.XLOOKUP($A318,GENCHEM!$B:$B,GENCHEM!$N:$N))</f>
        <v>45827</v>
      </c>
      <c r="V318" s="83" t="str">
        <f>IF(ISNA(_xlfn.XLOOKUP($A318,HG!$B:$B,HG!$N:$N)),"",  _xlfn.XLOOKUP($A318,HG!$B:$B,HG!$N:$N))</f>
        <v/>
      </c>
    </row>
    <row r="319" spans="1:22" ht="24" customHeight="1">
      <c r="A319" s="77" t="s">
        <v>466</v>
      </c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O319" s="75"/>
      <c r="P319" s="75"/>
      <c r="Q319" s="75"/>
      <c r="R319" s="75"/>
      <c r="S319" s="75"/>
      <c r="T319" s="75"/>
      <c r="U319" s="75"/>
      <c r="V319" s="75"/>
    </row>
    <row r="320" spans="1:22" ht="24" customHeight="1">
      <c r="A320" s="121" t="s">
        <v>467</v>
      </c>
      <c r="B320" s="82" t="s">
        <v>387</v>
      </c>
      <c r="C320" s="82" t="s">
        <v>468</v>
      </c>
      <c r="D320" s="82" t="s">
        <v>79</v>
      </c>
      <c r="E320" s="122">
        <v>45819</v>
      </c>
      <c r="F320" s="122">
        <v>45828</v>
      </c>
      <c r="G320" s="122">
        <v>45828</v>
      </c>
      <c r="H320" s="82">
        <v>9</v>
      </c>
      <c r="I320" s="82">
        <v>1</v>
      </c>
      <c r="J320" s="82">
        <v>-1</v>
      </c>
      <c r="K320" s="82" t="s">
        <v>94</v>
      </c>
      <c r="L320" s="82" t="s">
        <v>469</v>
      </c>
      <c r="M320" s="82" t="s">
        <v>134</v>
      </c>
      <c r="N320" s="82">
        <v>0</v>
      </c>
      <c r="O320" s="83" t="str">
        <f>IF(ISNA(_xlfn.XLOOKUP($A320,GCVOA!$B:$B,GCVOA!$N:$N)),"",  _xlfn.XLOOKUP($A320,GCVOA!$B:$B,GCVOA!$N:$N))</f>
        <v/>
      </c>
      <c r="P320" s="83" t="str">
        <f>IF(ISNA(_xlfn.XLOOKUP($A320,GCSEMI!$B:$B,GCSEMI!$N:$N)),"",  _xlfn.XLOOKUP($A320,GCSEMI!$B:$B,GCSEMI!$N:$N))</f>
        <v/>
      </c>
      <c r="Q320" s="83" t="str">
        <f>IF(ISNA(_xlfn.XLOOKUP($A320,ORGPREP!$B:$B,ORGPREP!$N:$N)),"",  _xlfn.XLOOKUP($A320,ORGPREP!$B:$B,ORGPREP!$N:$N))</f>
        <v/>
      </c>
      <c r="R320" s="83" t="str">
        <f>IF(ISNA(_xlfn.XLOOKUP($A320,MSSEMI!$B:$B,MSSEMI!$N:$N)),"",  _xlfn.XLOOKUP($A320,MSSEMI!$B:$B,MSSEMI!$N:$N))</f>
        <v>needs dilution, ETA 6/20</v>
      </c>
      <c r="S320" s="83" t="str">
        <f>IF(ISNA(_xlfn.XLOOKUP($A320,MSVOA!$B:$B,MSVOA!$N:$N)),"",  _xlfn.XLOOKUP($A320,MSVOA!$B:$B,MSVOA!$N:$N))</f>
        <v>eta 6/20 RR L - EA 6/19</v>
      </c>
      <c r="T320" s="83" t="str">
        <f>IF(ISNA(_xlfn.XLOOKUP($A320,METALS!$B:$B,METALS!$N:$N)),"",  _xlfn.XLOOKUP($A320,METALS!$B:$B,METALS!$N:$N))</f>
        <v/>
      </c>
      <c r="U320" s="164">
        <f>IF(ISNA(_xlfn.XLOOKUP($A320,GENCHEM!$B:$B,GENCHEM!$N:$N)),"",  _xlfn.XLOOKUP($A320,GENCHEM!$B:$B,GENCHEM!$N:$N))</f>
        <v>45827</v>
      </c>
      <c r="V320" s="83" t="str">
        <f>IF(ISNA(_xlfn.XLOOKUP($A320,HG!$B:$B,HG!$N:$N)),"",  _xlfn.XLOOKUP($A320,HG!$B:$B,HG!$N:$N))</f>
        <v/>
      </c>
    </row>
    <row r="321" spans="1:22" ht="24" customHeight="1">
      <c r="A321" s="77" t="s">
        <v>470</v>
      </c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O321" s="75"/>
      <c r="P321" s="75"/>
      <c r="Q321" s="75"/>
      <c r="R321" s="75"/>
      <c r="S321" s="75"/>
      <c r="T321" s="75"/>
      <c r="U321" s="75"/>
      <c r="V321" s="75"/>
    </row>
    <row r="322" spans="1:22" ht="24" customHeight="1">
      <c r="A322" s="121" t="s">
        <v>471</v>
      </c>
      <c r="B322" s="82" t="s">
        <v>387</v>
      </c>
      <c r="C322" s="82" t="s">
        <v>468</v>
      </c>
      <c r="D322" s="82" t="s">
        <v>79</v>
      </c>
      <c r="E322" s="122">
        <v>45819</v>
      </c>
      <c r="F322" s="122">
        <v>45828</v>
      </c>
      <c r="G322" s="122">
        <v>45828</v>
      </c>
      <c r="H322" s="82">
        <v>9</v>
      </c>
      <c r="I322" s="82">
        <v>1</v>
      </c>
      <c r="J322" s="82">
        <v>-1</v>
      </c>
      <c r="K322" s="82" t="s">
        <v>94</v>
      </c>
      <c r="L322" s="82" t="s">
        <v>80</v>
      </c>
      <c r="M322" s="82" t="s">
        <v>81</v>
      </c>
      <c r="N322" s="82">
        <v>0</v>
      </c>
      <c r="O322" s="83" t="str">
        <f>IF(ISNA(_xlfn.XLOOKUP($A322,GCVOA!$B:$B,GCVOA!$N:$N)),"",  _xlfn.XLOOKUP($A322,GCVOA!$B:$B,GCVOA!$N:$N))</f>
        <v/>
      </c>
      <c r="P322" s="83" t="str">
        <f>IF(ISNA(_xlfn.XLOOKUP($A322,GCSEMI!$B:$B,GCSEMI!$N:$N)),"",  _xlfn.XLOOKUP($A322,GCSEMI!$B:$B,GCSEMI!$N:$N))</f>
        <v/>
      </c>
      <c r="Q322" s="83" t="str">
        <f>IF(ISNA(_xlfn.XLOOKUP($A322,ORGPREP!$B:$B,ORGPREP!$N:$N)),"",  _xlfn.XLOOKUP($A322,ORGPREP!$B:$B,ORGPREP!$N:$N))</f>
        <v/>
      </c>
      <c r="R322" s="83" t="str">
        <f>IF(ISNA(_xlfn.XLOOKUP($A322,MSSEMI!$B:$B,MSSEMI!$N:$N)),"",  _xlfn.XLOOKUP($A322,MSSEMI!$B:$B,MSSEMI!$N:$N))</f>
        <v/>
      </c>
      <c r="S322" s="83" t="str">
        <f>IF(ISNA(_xlfn.XLOOKUP($A322,MSVOA!$B:$B,MSVOA!$N:$N)),"",  _xlfn.XLOOKUP($A322,MSVOA!$B:$B,MSVOA!$N:$N))</f>
        <v/>
      </c>
      <c r="T322" s="83" t="str">
        <f>IF(ISNA(_xlfn.XLOOKUP($A322,METALS!$B:$B,METALS!$N:$N)),"",  _xlfn.XLOOKUP($A322,METALS!$B:$B,METALS!$N:$N))</f>
        <v/>
      </c>
      <c r="U322" s="83" t="str">
        <f>IF(ISNA(_xlfn.XLOOKUP($A322,GENCHEM!$B:$B,GENCHEM!$N:$N)),"",  _xlfn.XLOOKUP($A322,GENCHEM!$B:$B,GENCHEM!$N:$N))</f>
        <v/>
      </c>
      <c r="V322" s="83" t="str">
        <f>IF(ISNA(_xlfn.XLOOKUP($A322,HG!$B:$B,HG!$N:$N)),"",  _xlfn.XLOOKUP($A322,HG!$B:$B,HG!$N:$N))</f>
        <v/>
      </c>
    </row>
    <row r="323" spans="1:22" ht="24" customHeight="1">
      <c r="A323" s="77" t="s">
        <v>472</v>
      </c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O323" s="75"/>
      <c r="P323" s="75"/>
      <c r="Q323" s="75"/>
      <c r="R323" s="75"/>
      <c r="S323" s="75"/>
      <c r="T323" s="75"/>
      <c r="U323" s="75"/>
      <c r="V323" s="75"/>
    </row>
    <row r="324" spans="1:22" ht="24" customHeight="1">
      <c r="A324" s="121" t="s">
        <v>473</v>
      </c>
      <c r="B324" s="82" t="s">
        <v>474</v>
      </c>
      <c r="C324" s="82" t="s">
        <v>475</v>
      </c>
      <c r="D324" s="82" t="s">
        <v>56</v>
      </c>
      <c r="E324" s="122">
        <v>45821</v>
      </c>
      <c r="F324" s="122">
        <v>45828</v>
      </c>
      <c r="G324" s="122">
        <v>45828</v>
      </c>
      <c r="H324" s="82">
        <v>7</v>
      </c>
      <c r="I324" s="82">
        <v>1</v>
      </c>
      <c r="J324" s="82">
        <v>-1</v>
      </c>
      <c r="K324" s="82" t="s">
        <v>57</v>
      </c>
      <c r="L324" s="82" t="s">
        <v>258</v>
      </c>
      <c r="M324" s="82" t="s">
        <v>81</v>
      </c>
      <c r="N324" s="82">
        <v>0</v>
      </c>
      <c r="O324" s="83" t="str">
        <f>IF(ISNA(_xlfn.XLOOKUP($A324,GCVOA!$B:$B,GCVOA!$N:$N)),"",  _xlfn.XLOOKUP($A324,GCVOA!$B:$B,GCVOA!$N:$N))</f>
        <v/>
      </c>
      <c r="P324" s="83" t="str">
        <f>IF(ISNA(_xlfn.XLOOKUP($A324,GCSEMI!$B:$B,GCSEMI!$N:$N)),"",  _xlfn.XLOOKUP($A324,GCSEMI!$B:$B,GCSEMI!$N:$N))</f>
        <v/>
      </c>
      <c r="Q324" s="83" t="str">
        <f>IF(ISNA(_xlfn.XLOOKUP($A324,ORGPREP!$B:$B,ORGPREP!$N:$N)),"",  _xlfn.XLOOKUP($A324,ORGPREP!$B:$B,ORGPREP!$N:$N))</f>
        <v/>
      </c>
      <c r="R324" s="83" t="str">
        <f>IF(ISNA(_xlfn.XLOOKUP($A324,MSSEMI!$B:$B,MSSEMI!$N:$N)),"",  _xlfn.XLOOKUP($A324,MSSEMI!$B:$B,MSSEMI!$N:$N))</f>
        <v/>
      </c>
      <c r="S324" s="83" t="str">
        <f>IF(ISNA(_xlfn.XLOOKUP($A324,MSVOA!$B:$B,MSVOA!$N:$N)),"",  _xlfn.XLOOKUP($A324,MSVOA!$B:$B,MSVOA!$N:$N))</f>
        <v/>
      </c>
      <c r="T324" s="83" t="str">
        <f>IF(ISNA(_xlfn.XLOOKUP($A324,METALS!$B:$B,METALS!$N:$N)),"",  _xlfn.XLOOKUP($A324,METALS!$B:$B,METALS!$N:$N))</f>
        <v/>
      </c>
      <c r="U324" s="164">
        <f>IF(ISNA(_xlfn.XLOOKUP($A324,GENCHEM!$B:$B,GENCHEM!$N:$N)),"",  _xlfn.XLOOKUP($A324,GENCHEM!$B:$B,GENCHEM!$N:$N))</f>
        <v>45827</v>
      </c>
      <c r="V324" s="83" t="str">
        <f>IF(ISNA(_xlfn.XLOOKUP($A324,HG!$B:$B,HG!$N:$N)),"",  _xlfn.XLOOKUP($A324,HG!$B:$B,HG!$N:$N))</f>
        <v/>
      </c>
    </row>
    <row r="325" spans="1:22" ht="24" customHeight="1">
      <c r="A325" s="77" t="s">
        <v>343</v>
      </c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O325" s="75"/>
      <c r="P325" s="75"/>
      <c r="Q325" s="75"/>
      <c r="R325" s="75"/>
      <c r="S325" s="75"/>
      <c r="T325" s="75"/>
      <c r="U325" s="75"/>
      <c r="V325" s="75"/>
    </row>
    <row r="326" spans="1:22" ht="24" customHeight="1">
      <c r="A326" s="121" t="s">
        <v>476</v>
      </c>
      <c r="B326" s="82" t="s">
        <v>474</v>
      </c>
      <c r="C326" s="82" t="s">
        <v>475</v>
      </c>
      <c r="D326" s="82" t="s">
        <v>56</v>
      </c>
      <c r="E326" s="122">
        <v>45821</v>
      </c>
      <c r="F326" s="122">
        <v>45828</v>
      </c>
      <c r="G326" s="122">
        <v>45828</v>
      </c>
      <c r="H326" s="82">
        <v>7</v>
      </c>
      <c r="I326" s="82">
        <v>1</v>
      </c>
      <c r="J326" s="82">
        <v>-1</v>
      </c>
      <c r="K326" s="82" t="s">
        <v>57</v>
      </c>
      <c r="L326" s="82" t="s">
        <v>258</v>
      </c>
      <c r="M326" s="82" t="s">
        <v>81</v>
      </c>
      <c r="N326" s="82">
        <v>0</v>
      </c>
      <c r="O326" s="83" t="str">
        <f>IF(ISNA(_xlfn.XLOOKUP($A326,GCVOA!$B:$B,GCVOA!$N:$N)),"",  _xlfn.XLOOKUP($A326,GCVOA!$B:$B,GCVOA!$N:$N))</f>
        <v/>
      </c>
      <c r="P326" s="83" t="str">
        <f>IF(ISNA(_xlfn.XLOOKUP($A326,GCSEMI!$B:$B,GCSEMI!$N:$N)),"",  _xlfn.XLOOKUP($A326,GCSEMI!$B:$B,GCSEMI!$N:$N))</f>
        <v/>
      </c>
      <c r="Q326" s="83" t="str">
        <f>IF(ISNA(_xlfn.XLOOKUP($A326,ORGPREP!$B:$B,ORGPREP!$N:$N)),"",  _xlfn.XLOOKUP($A326,ORGPREP!$B:$B,ORGPREP!$N:$N))</f>
        <v/>
      </c>
      <c r="R326" s="83" t="str">
        <f>IF(ISNA(_xlfn.XLOOKUP($A326,MSSEMI!$B:$B,MSSEMI!$N:$N)),"",  _xlfn.XLOOKUP($A326,MSSEMI!$B:$B,MSSEMI!$N:$N))</f>
        <v/>
      </c>
      <c r="S326" s="83" t="str">
        <f>IF(ISNA(_xlfn.XLOOKUP($A326,MSVOA!$B:$B,MSVOA!$N:$N)),"",  _xlfn.XLOOKUP($A326,MSVOA!$B:$B,MSVOA!$N:$N))</f>
        <v/>
      </c>
      <c r="T326" s="83" t="str">
        <f>IF(ISNA(_xlfn.XLOOKUP($A326,METALS!$B:$B,METALS!$N:$N)),"",  _xlfn.XLOOKUP($A326,METALS!$B:$B,METALS!$N:$N))</f>
        <v/>
      </c>
      <c r="U326" s="164">
        <f>IF(ISNA(_xlfn.XLOOKUP($A326,GENCHEM!$B:$B,GENCHEM!$N:$N)),"",  _xlfn.XLOOKUP($A326,GENCHEM!$B:$B,GENCHEM!$N:$N))</f>
        <v>45827</v>
      </c>
      <c r="V326" s="83" t="str">
        <f>IF(ISNA(_xlfn.XLOOKUP($A326,HG!$B:$B,HG!$N:$N)),"",  _xlfn.XLOOKUP($A326,HG!$B:$B,HG!$N:$N))</f>
        <v/>
      </c>
    </row>
    <row r="327" spans="1:22" ht="24" customHeight="1">
      <c r="A327" s="77" t="s">
        <v>343</v>
      </c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O327" s="75"/>
      <c r="P327" s="75"/>
      <c r="Q327" s="75"/>
      <c r="R327" s="75"/>
      <c r="S327" s="75"/>
      <c r="T327" s="75"/>
      <c r="U327" s="75"/>
      <c r="V327" s="75"/>
    </row>
    <row r="328" spans="1:22" ht="24" customHeight="1">
      <c r="A328" s="123" t="s">
        <v>477</v>
      </c>
      <c r="B328" s="90" t="s">
        <v>474</v>
      </c>
      <c r="C328" s="90" t="s">
        <v>478</v>
      </c>
      <c r="D328" s="90" t="s">
        <v>56</v>
      </c>
      <c r="E328" s="124">
        <v>45821</v>
      </c>
      <c r="F328" s="124">
        <v>45825</v>
      </c>
      <c r="G328" s="124">
        <v>45828</v>
      </c>
      <c r="H328" s="90" t="s">
        <v>479</v>
      </c>
      <c r="I328" s="90">
        <v>2</v>
      </c>
      <c r="J328" s="90">
        <v>-1</v>
      </c>
      <c r="K328" s="90" t="s">
        <v>57</v>
      </c>
      <c r="L328" s="90" t="s">
        <v>258</v>
      </c>
      <c r="M328" s="90" t="s">
        <v>81</v>
      </c>
      <c r="N328" s="90">
        <v>0</v>
      </c>
      <c r="O328" s="91" t="str">
        <f>IF(ISNA(_xlfn.XLOOKUP($A328,GCVOA!$B:$B,GCVOA!$N:$N)),"",  _xlfn.XLOOKUP($A328,GCVOA!$B:$B,GCVOA!$N:$N))</f>
        <v/>
      </c>
      <c r="P328" s="91" t="str">
        <f>IF(ISNA(_xlfn.XLOOKUP($A328,GCSEMI!$B:$B,GCSEMI!$N:$N)),"",  _xlfn.XLOOKUP($A328,GCSEMI!$B:$B,GCSEMI!$N:$N))</f>
        <v/>
      </c>
      <c r="Q328" s="91" t="str">
        <f>IF(ISNA(_xlfn.XLOOKUP($A328,ORGPREP!$B:$B,ORGPREP!$N:$N)),"",  _xlfn.XLOOKUP($A328,ORGPREP!$B:$B,ORGPREP!$N:$N))</f>
        <v/>
      </c>
      <c r="R328" s="91" t="str">
        <f>IF(ISNA(_xlfn.XLOOKUP($A328,MSSEMI!$B:$B,MSSEMI!$N:$N)),"",  _xlfn.XLOOKUP($A328,MSSEMI!$B:$B,MSSEMI!$N:$N))</f>
        <v/>
      </c>
      <c r="S328" s="91" t="str">
        <f>IF(ISNA(_xlfn.XLOOKUP($A328,MSVOA!$B:$B,MSVOA!$N:$N)),"",  _xlfn.XLOOKUP($A328,MSVOA!$B:$B,MSVOA!$N:$N))</f>
        <v/>
      </c>
      <c r="T328" s="91" t="str">
        <f>IF(ISNA(_xlfn.XLOOKUP($A328,METALS!$B:$B,METALS!$N:$N)),"",  _xlfn.XLOOKUP($A328,METALS!$B:$B,METALS!$N:$N))</f>
        <v/>
      </c>
      <c r="U328" s="165" t="str">
        <f>IF(ISNA(_xlfn.XLOOKUP($A328,GENCHEM!$B:$B,GENCHEM!$N:$N)),"",  _xlfn.XLOOKUP($A328,GENCHEM!$B:$B,GENCHEM!$N:$N))</f>
        <v>DONE</v>
      </c>
      <c r="V328" s="91" t="str">
        <f>IF(ISNA(_xlfn.XLOOKUP($A328,HG!$B:$B,HG!$N:$N)),"",  _xlfn.XLOOKUP($A328,HG!$B:$B,HG!$N:$N))</f>
        <v/>
      </c>
    </row>
    <row r="329" spans="1:22" ht="24" customHeight="1">
      <c r="A329" s="77" t="s">
        <v>329</v>
      </c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O329" s="75"/>
      <c r="P329" s="75"/>
      <c r="Q329" s="75"/>
      <c r="R329" s="75"/>
      <c r="S329" s="75"/>
      <c r="T329" s="75"/>
      <c r="U329" s="75"/>
      <c r="V329" s="75"/>
    </row>
    <row r="330" spans="1:22" ht="24" customHeight="1">
      <c r="A330" s="123" t="s">
        <v>480</v>
      </c>
      <c r="B330" s="90" t="s">
        <v>117</v>
      </c>
      <c r="C330" s="90" t="s">
        <v>414</v>
      </c>
      <c r="D330" s="90" t="s">
        <v>79</v>
      </c>
      <c r="E330" s="124">
        <v>45822</v>
      </c>
      <c r="F330" s="124">
        <v>45825</v>
      </c>
      <c r="G330" s="124">
        <v>45828</v>
      </c>
      <c r="H330" s="90" t="s">
        <v>412</v>
      </c>
      <c r="I330" s="90">
        <v>12</v>
      </c>
      <c r="J330" s="90">
        <v>-1</v>
      </c>
      <c r="K330" s="90" t="s">
        <v>26</v>
      </c>
      <c r="L330" s="90" t="s">
        <v>27</v>
      </c>
      <c r="M330" s="90" t="s">
        <v>81</v>
      </c>
      <c r="N330" s="90">
        <v>0</v>
      </c>
      <c r="O330" s="91" t="str">
        <f>IF(ISNA(_xlfn.XLOOKUP($A330,GCVOA!$B:$B,GCVOA!$N:$N)),"",  _xlfn.XLOOKUP($A330,GCVOA!$B:$B,GCVOA!$N:$N))</f>
        <v/>
      </c>
      <c r="P330" s="91" t="str">
        <f>IF(ISNA(_xlfn.XLOOKUP($A330,GCSEMI!$B:$B,GCSEMI!$N:$N)),"",  _xlfn.XLOOKUP($A330,GCSEMI!$B:$B,GCSEMI!$N:$N))</f>
        <v/>
      </c>
      <c r="Q330" s="91" t="str">
        <f>IF(ISNA(_xlfn.XLOOKUP($A330,ORGPREP!$B:$B,ORGPREP!$N:$N)),"",  _xlfn.XLOOKUP($A330,ORGPREP!$B:$B,ORGPREP!$N:$N))</f>
        <v/>
      </c>
      <c r="R330" s="91" t="str">
        <f>IF(ISNA(_xlfn.XLOOKUP($A330,MSSEMI!$B:$B,MSSEMI!$N:$N)),"",  _xlfn.XLOOKUP($A330,MSSEMI!$B:$B,MSSEMI!$N:$N))</f>
        <v/>
      </c>
      <c r="S330" s="91" t="str">
        <f>IF(ISNA(_xlfn.XLOOKUP($A330,MSVOA!$B:$B,MSVOA!$N:$N)),"",  _xlfn.XLOOKUP($A330,MSVOA!$B:$B,MSVOA!$N:$N))</f>
        <v/>
      </c>
      <c r="T330" s="91" t="str">
        <f>IF(ISNA(_xlfn.XLOOKUP($A330,METALS!$B:$B,METALS!$N:$N)),"",  _xlfn.XLOOKUP($A330,METALS!$B:$B,METALS!$N:$N))</f>
        <v/>
      </c>
      <c r="U330" s="91" t="str">
        <f>IF(ISNA(_xlfn.XLOOKUP($A330,GENCHEM!$B:$B,GENCHEM!$N:$N)),"",  _xlfn.XLOOKUP($A330,GENCHEM!$B:$B,GENCHEM!$N:$N))</f>
        <v>prelogged</v>
      </c>
      <c r="V330" s="91" t="str">
        <f>IF(ISNA(_xlfn.XLOOKUP($A330,HG!$B:$B,HG!$N:$N)),"",  _xlfn.XLOOKUP($A330,HG!$B:$B,HG!$N:$N))</f>
        <v/>
      </c>
    </row>
    <row r="331" spans="1:22" ht="24" customHeight="1">
      <c r="A331" s="77" t="s">
        <v>481</v>
      </c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O331" s="75"/>
      <c r="P331" s="75"/>
      <c r="Q331" s="75"/>
      <c r="R331" s="75"/>
      <c r="S331" s="75"/>
      <c r="T331" s="75"/>
      <c r="U331" s="75"/>
      <c r="V331" s="75"/>
    </row>
    <row r="332" spans="1:22" ht="24" customHeight="1">
      <c r="A332" s="123" t="s">
        <v>482</v>
      </c>
      <c r="B332" s="90" t="s">
        <v>117</v>
      </c>
      <c r="C332" s="90" t="s">
        <v>309</v>
      </c>
      <c r="D332" s="90" t="s">
        <v>79</v>
      </c>
      <c r="E332" s="124">
        <v>45822</v>
      </c>
      <c r="F332" s="124">
        <v>45825</v>
      </c>
      <c r="G332" s="124">
        <v>45828</v>
      </c>
      <c r="H332" s="90" t="s">
        <v>412</v>
      </c>
      <c r="I332" s="90">
        <v>12</v>
      </c>
      <c r="J332" s="90">
        <v>-1</v>
      </c>
      <c r="K332" s="90" t="s">
        <v>26</v>
      </c>
      <c r="L332" s="90" t="s">
        <v>27</v>
      </c>
      <c r="M332" s="90" t="s">
        <v>81</v>
      </c>
      <c r="N332" s="90">
        <v>0</v>
      </c>
      <c r="O332" s="91" t="str">
        <f>IF(ISNA(_xlfn.XLOOKUP($A332,GCVOA!$B:$B,GCVOA!$N:$N)),"",  _xlfn.XLOOKUP($A332,GCVOA!$B:$B,GCVOA!$N:$N))</f>
        <v/>
      </c>
      <c r="P332" s="91" t="str">
        <f>IF(ISNA(_xlfn.XLOOKUP($A332,GCSEMI!$B:$B,GCSEMI!$N:$N)),"",  _xlfn.XLOOKUP($A332,GCSEMI!$B:$B,GCSEMI!$N:$N))</f>
        <v/>
      </c>
      <c r="Q332" s="91" t="str">
        <f>IF(ISNA(_xlfn.XLOOKUP($A332,ORGPREP!$B:$B,ORGPREP!$N:$N)),"",  _xlfn.XLOOKUP($A332,ORGPREP!$B:$B,ORGPREP!$N:$N))</f>
        <v/>
      </c>
      <c r="R332" s="91" t="str">
        <f>IF(ISNA(_xlfn.XLOOKUP($A332,MSSEMI!$B:$B,MSSEMI!$N:$N)),"",  _xlfn.XLOOKUP($A332,MSSEMI!$B:$B,MSSEMI!$N:$N))</f>
        <v/>
      </c>
      <c r="S332" s="91" t="str">
        <f>IF(ISNA(_xlfn.XLOOKUP($A332,MSVOA!$B:$B,MSVOA!$N:$N)),"",  _xlfn.XLOOKUP($A332,MSVOA!$B:$B,MSVOA!$N:$N))</f>
        <v/>
      </c>
      <c r="T332" s="91" t="str">
        <f>IF(ISNA(_xlfn.XLOOKUP($A332,METALS!$B:$B,METALS!$N:$N)),"",  _xlfn.XLOOKUP($A332,METALS!$B:$B,METALS!$N:$N))</f>
        <v/>
      </c>
      <c r="U332" s="165">
        <f>IF(ISNA(_xlfn.XLOOKUP($A332,GENCHEM!$B:$B,GENCHEM!$N:$N)),"",  _xlfn.XLOOKUP($A332,GENCHEM!$B:$B,GENCHEM!$N:$N))</f>
        <v>45827</v>
      </c>
      <c r="V332" s="91" t="str">
        <f>IF(ISNA(_xlfn.XLOOKUP($A332,HG!$B:$B,HG!$N:$N)),"",  _xlfn.XLOOKUP($A332,HG!$B:$B,HG!$N:$N))</f>
        <v/>
      </c>
    </row>
    <row r="333" spans="1:22" ht="24" customHeight="1">
      <c r="A333" s="77" t="s">
        <v>481</v>
      </c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O333" s="75"/>
      <c r="P333" s="75"/>
      <c r="Q333" s="75"/>
      <c r="R333" s="75"/>
      <c r="S333" s="75"/>
      <c r="T333" s="75"/>
      <c r="U333" s="75"/>
      <c r="V333" s="75"/>
    </row>
    <row r="334" spans="1:22" ht="24" customHeight="1">
      <c r="A334" s="121" t="s">
        <v>483</v>
      </c>
      <c r="B334" s="82" t="s">
        <v>400</v>
      </c>
      <c r="C334" s="82" t="s">
        <v>484</v>
      </c>
      <c r="D334" s="82" t="s">
        <v>79</v>
      </c>
      <c r="E334" s="122">
        <v>45821</v>
      </c>
      <c r="F334" s="122">
        <v>45828</v>
      </c>
      <c r="G334" s="122">
        <v>45828</v>
      </c>
      <c r="H334" s="82">
        <v>7</v>
      </c>
      <c r="I334" s="82">
        <v>1</v>
      </c>
      <c r="J334" s="82">
        <v>-1</v>
      </c>
      <c r="K334" s="82" t="s">
        <v>128</v>
      </c>
      <c r="L334" s="82" t="s">
        <v>27</v>
      </c>
      <c r="M334" s="82" t="s">
        <v>89</v>
      </c>
      <c r="N334" s="82">
        <v>0</v>
      </c>
      <c r="O334" s="83" t="str">
        <f>IF(ISNA(_xlfn.XLOOKUP($A334,GCVOA!$B:$B,GCVOA!$N:$N)),"",  _xlfn.XLOOKUP($A334,GCVOA!$B:$B,GCVOA!$N:$N))</f>
        <v/>
      </c>
      <c r="P334" s="83">
        <f>IF(ISNA(_xlfn.XLOOKUP($A334,GCSEMI!$B:$B,GCSEMI!$N:$N)),"",  _xlfn.XLOOKUP($A334,GCSEMI!$B:$B,GCSEMI!$N:$N))</f>
        <v>0</v>
      </c>
      <c r="Q334" s="83" t="str">
        <f>IF(ISNA(_xlfn.XLOOKUP($A334,ORGPREP!$B:$B,ORGPREP!$N:$N)),"",  _xlfn.XLOOKUP($A334,ORGPREP!$B:$B,ORGPREP!$N:$N))</f>
        <v/>
      </c>
      <c r="R334" s="83" t="str">
        <f>IF(ISNA(_xlfn.XLOOKUP($A334,MSSEMI!$B:$B,MSSEMI!$N:$N)),"",  _xlfn.XLOOKUP($A334,MSSEMI!$B:$B,MSSEMI!$N:$N))</f>
        <v/>
      </c>
      <c r="S334" s="83" t="str">
        <f>IF(ISNA(_xlfn.XLOOKUP($A334,MSVOA!$B:$B,MSVOA!$N:$N)),"",  _xlfn.XLOOKUP($A334,MSVOA!$B:$B,MSVOA!$N:$N))</f>
        <v/>
      </c>
      <c r="T334" s="83" t="str">
        <f>IF(ISNA(_xlfn.XLOOKUP($A334,METALS!$B:$B,METALS!$N:$N)),"",  _xlfn.XLOOKUP($A334,METALS!$B:$B,METALS!$N:$N))</f>
        <v/>
      </c>
      <c r="U334" s="83" t="str">
        <f>IF(ISNA(_xlfn.XLOOKUP($A334,GENCHEM!$B:$B,GENCHEM!$N:$N)),"",  _xlfn.XLOOKUP($A334,GENCHEM!$B:$B,GENCHEM!$N:$N))</f>
        <v/>
      </c>
      <c r="V334" s="83" t="str">
        <f>IF(ISNA(_xlfn.XLOOKUP($A334,HG!$B:$B,HG!$N:$N)),"",  _xlfn.XLOOKUP($A334,HG!$B:$B,HG!$N:$N))</f>
        <v/>
      </c>
    </row>
    <row r="335" spans="1:22" ht="24" customHeight="1">
      <c r="A335" s="77" t="s">
        <v>485</v>
      </c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O335" s="75"/>
      <c r="P335" s="75"/>
      <c r="Q335" s="75"/>
      <c r="R335" s="75"/>
      <c r="S335" s="75"/>
      <c r="T335" s="75"/>
      <c r="U335" s="75"/>
      <c r="V335" s="75"/>
    </row>
    <row r="336" spans="1:22" ht="24" customHeight="1">
      <c r="A336" s="121" t="s">
        <v>486</v>
      </c>
      <c r="B336" s="82" t="s">
        <v>487</v>
      </c>
      <c r="C336" s="82" t="s">
        <v>488</v>
      </c>
      <c r="D336" s="82" t="s">
        <v>56</v>
      </c>
      <c r="E336" s="122">
        <v>45821</v>
      </c>
      <c r="F336" s="122">
        <v>45828</v>
      </c>
      <c r="G336" s="122">
        <v>45828</v>
      </c>
      <c r="H336" s="82">
        <v>7</v>
      </c>
      <c r="I336" s="82">
        <v>1</v>
      </c>
      <c r="J336" s="82">
        <v>-1</v>
      </c>
      <c r="K336" s="82" t="s">
        <v>57</v>
      </c>
      <c r="L336" s="82" t="s">
        <v>80</v>
      </c>
      <c r="M336" s="82" t="s">
        <v>81</v>
      </c>
      <c r="N336" s="82">
        <v>0</v>
      </c>
      <c r="O336" s="83" t="str">
        <f>IF(ISNA(_xlfn.XLOOKUP($A336,GCVOA!$B:$B,GCVOA!$N:$N)),"",  _xlfn.XLOOKUP($A336,GCVOA!$B:$B,GCVOA!$N:$N))</f>
        <v/>
      </c>
      <c r="P336" s="83" t="str">
        <f>IF(ISNA(_xlfn.XLOOKUP($A336,GCSEMI!$B:$B,GCSEMI!$N:$N)),"",  _xlfn.XLOOKUP($A336,GCSEMI!$B:$B,GCSEMI!$N:$N))</f>
        <v/>
      </c>
      <c r="Q336" s="83" t="str">
        <f>IF(ISNA(_xlfn.XLOOKUP($A336,ORGPREP!$B:$B,ORGPREP!$N:$N)),"",  _xlfn.XLOOKUP($A336,ORGPREP!$B:$B,ORGPREP!$N:$N))</f>
        <v/>
      </c>
      <c r="R336" s="83" t="str">
        <f>IF(ISNA(_xlfn.XLOOKUP($A336,MSSEMI!$B:$B,MSSEMI!$N:$N)),"",  _xlfn.XLOOKUP($A336,MSSEMI!$B:$B,MSSEMI!$N:$N))</f>
        <v/>
      </c>
      <c r="S336" s="83" t="str">
        <f>IF(ISNA(_xlfn.XLOOKUP($A336,MSVOA!$B:$B,MSVOA!$N:$N)),"",  _xlfn.XLOOKUP($A336,MSVOA!$B:$B,MSVOA!$N:$N))</f>
        <v/>
      </c>
      <c r="T336" s="83" t="str">
        <f>IF(ISNA(_xlfn.XLOOKUP($A336,METALS!$B:$B,METALS!$N:$N)),"",  _xlfn.XLOOKUP($A336,METALS!$B:$B,METALS!$N:$N))</f>
        <v/>
      </c>
      <c r="U336" s="83" t="str">
        <f>IF(ISNA(_xlfn.XLOOKUP($A336,GENCHEM!$B:$B,GENCHEM!$N:$N)),"",  _xlfn.XLOOKUP($A336,GENCHEM!$B:$B,GENCHEM!$N:$N))</f>
        <v/>
      </c>
      <c r="V336" s="83" t="str">
        <f>IF(ISNA(_xlfn.XLOOKUP($A336,HG!$B:$B,HG!$N:$N)),"",  _xlfn.XLOOKUP($A336,HG!$B:$B,HG!$N:$N))</f>
        <v/>
      </c>
    </row>
    <row r="337" spans="1:22" ht="24" customHeight="1">
      <c r="A337" s="77" t="s">
        <v>489</v>
      </c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O337" s="75"/>
      <c r="P337" s="75"/>
      <c r="Q337" s="75"/>
      <c r="R337" s="75"/>
      <c r="S337" s="75"/>
      <c r="T337" s="75"/>
      <c r="U337" s="75"/>
      <c r="V337" s="75"/>
    </row>
    <row r="338" spans="1:22" ht="24" customHeight="1">
      <c r="A338" s="121" t="s">
        <v>490</v>
      </c>
      <c r="B338" s="82" t="s">
        <v>400</v>
      </c>
      <c r="C338" s="82" t="s">
        <v>491</v>
      </c>
      <c r="D338" s="82" t="s">
        <v>79</v>
      </c>
      <c r="E338" s="122">
        <v>45821</v>
      </c>
      <c r="F338" s="122">
        <v>45828</v>
      </c>
      <c r="G338" s="122">
        <v>45828</v>
      </c>
      <c r="H338" s="82">
        <v>7</v>
      </c>
      <c r="I338" s="82">
        <v>4</v>
      </c>
      <c r="J338" s="82">
        <v>-1</v>
      </c>
      <c r="K338" s="82" t="s">
        <v>128</v>
      </c>
      <c r="L338" s="82" t="s">
        <v>27</v>
      </c>
      <c r="M338" s="82" t="s">
        <v>81</v>
      </c>
      <c r="N338" s="82">
        <v>0</v>
      </c>
      <c r="O338" s="83" t="str">
        <f>IF(ISNA(_xlfn.XLOOKUP($A338,GCVOA!$B:$B,GCVOA!$N:$N)),"",  _xlfn.XLOOKUP($A338,GCVOA!$B:$B,GCVOA!$N:$N))</f>
        <v/>
      </c>
      <c r="P338" s="83" t="str">
        <f>IF(ISNA(_xlfn.XLOOKUP($A338,GCSEMI!$B:$B,GCSEMI!$N:$N)),"",  _xlfn.XLOOKUP($A338,GCSEMI!$B:$B,GCSEMI!$N:$N))</f>
        <v/>
      </c>
      <c r="Q338" s="83" t="str">
        <f>IF(ISNA(_xlfn.XLOOKUP($A338,ORGPREP!$B:$B,ORGPREP!$N:$N)),"",  _xlfn.XLOOKUP($A338,ORGPREP!$B:$B,ORGPREP!$N:$N))</f>
        <v/>
      </c>
      <c r="R338" s="83" t="str">
        <f>IF(ISNA(_xlfn.XLOOKUP($A338,MSSEMI!$B:$B,MSSEMI!$N:$N)),"",  _xlfn.XLOOKUP($A338,MSSEMI!$B:$B,MSSEMI!$N:$N))</f>
        <v/>
      </c>
      <c r="S338" s="83" t="str">
        <f>IF(ISNA(_xlfn.XLOOKUP($A338,MSVOA!$B:$B,MSVOA!$N:$N)),"",  _xlfn.XLOOKUP($A338,MSVOA!$B:$B,MSVOA!$N:$N))</f>
        <v/>
      </c>
      <c r="T338" s="83" t="str">
        <f>IF(ISNA(_xlfn.XLOOKUP($A338,METALS!$B:$B,METALS!$N:$N)),"",  _xlfn.XLOOKUP($A338,METALS!$B:$B,METALS!$N:$N))</f>
        <v/>
      </c>
      <c r="U338" s="164">
        <f>IF(ISNA(_xlfn.XLOOKUP($A338,GENCHEM!$B:$B,GENCHEM!$N:$N)),"",  _xlfn.XLOOKUP($A338,GENCHEM!$B:$B,GENCHEM!$N:$N))</f>
        <v>45827</v>
      </c>
      <c r="V338" s="83" t="str">
        <f>IF(ISNA(_xlfn.XLOOKUP($A338,HG!$B:$B,HG!$N:$N)),"",  _xlfn.XLOOKUP($A338,HG!$B:$B,HG!$N:$N))</f>
        <v/>
      </c>
    </row>
    <row r="339" spans="1:22" ht="24" customHeight="1">
      <c r="A339" s="77" t="s">
        <v>453</v>
      </c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O339" s="75"/>
      <c r="P339" s="75"/>
      <c r="Q339" s="75"/>
      <c r="R339" s="75"/>
      <c r="S339" s="75"/>
      <c r="T339" s="75"/>
      <c r="U339" s="75"/>
      <c r="V339" s="75"/>
    </row>
    <row r="340" spans="1:22" ht="24" customHeight="1">
      <c r="A340" s="121" t="s">
        <v>492</v>
      </c>
      <c r="B340" s="82" t="s">
        <v>400</v>
      </c>
      <c r="C340" s="82" t="s">
        <v>493</v>
      </c>
      <c r="D340" s="82" t="s">
        <v>79</v>
      </c>
      <c r="E340" s="122">
        <v>45821</v>
      </c>
      <c r="F340" s="122">
        <v>45828</v>
      </c>
      <c r="G340" s="122">
        <v>45828</v>
      </c>
      <c r="H340" s="82">
        <v>7</v>
      </c>
      <c r="I340" s="82">
        <v>5</v>
      </c>
      <c r="J340" s="82">
        <v>-1</v>
      </c>
      <c r="K340" s="82" t="s">
        <v>128</v>
      </c>
      <c r="L340" s="82" t="s">
        <v>27</v>
      </c>
      <c r="M340" s="82" t="s">
        <v>81</v>
      </c>
      <c r="N340" s="82">
        <v>0</v>
      </c>
      <c r="O340" s="83" t="str">
        <f>IF(ISNA(_xlfn.XLOOKUP($A340,GCVOA!$B:$B,GCVOA!$N:$N)),"",  _xlfn.XLOOKUP($A340,GCVOA!$B:$B,GCVOA!$N:$N))</f>
        <v/>
      </c>
      <c r="P340" s="83" t="str">
        <f>IF(ISNA(_xlfn.XLOOKUP($A340,GCSEMI!$B:$B,GCSEMI!$N:$N)),"",  _xlfn.XLOOKUP($A340,GCSEMI!$B:$B,GCSEMI!$N:$N))</f>
        <v/>
      </c>
      <c r="Q340" s="83" t="str">
        <f>IF(ISNA(_xlfn.XLOOKUP($A340,ORGPREP!$B:$B,ORGPREP!$N:$N)),"",  _xlfn.XLOOKUP($A340,ORGPREP!$B:$B,ORGPREP!$N:$N))</f>
        <v/>
      </c>
      <c r="R340" s="83" t="str">
        <f>IF(ISNA(_xlfn.XLOOKUP($A340,MSSEMI!$B:$B,MSSEMI!$N:$N)),"",  _xlfn.XLOOKUP($A340,MSSEMI!$B:$B,MSSEMI!$N:$N))</f>
        <v/>
      </c>
      <c r="S340" s="83" t="str">
        <f>IF(ISNA(_xlfn.XLOOKUP($A340,MSVOA!$B:$B,MSVOA!$N:$N)),"",  _xlfn.XLOOKUP($A340,MSVOA!$B:$B,MSVOA!$N:$N))</f>
        <v/>
      </c>
      <c r="T340" s="83" t="str">
        <f>IF(ISNA(_xlfn.XLOOKUP($A340,METALS!$B:$B,METALS!$N:$N)),"",  _xlfn.XLOOKUP($A340,METALS!$B:$B,METALS!$N:$N))</f>
        <v/>
      </c>
      <c r="U340" s="164">
        <f>IF(ISNA(_xlfn.XLOOKUP($A340,GENCHEM!$B:$B,GENCHEM!$N:$N)),"",  _xlfn.XLOOKUP($A340,GENCHEM!$B:$B,GENCHEM!$N:$N))</f>
        <v>45827</v>
      </c>
      <c r="V340" s="83" t="str">
        <f>IF(ISNA(_xlfn.XLOOKUP($A340,HG!$B:$B,HG!$N:$N)),"",  _xlfn.XLOOKUP($A340,HG!$B:$B,HG!$N:$N))</f>
        <v/>
      </c>
    </row>
    <row r="341" spans="1:22" ht="24" customHeight="1">
      <c r="A341" s="77" t="s">
        <v>453</v>
      </c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O341" s="75"/>
      <c r="P341" s="75"/>
      <c r="Q341" s="75"/>
      <c r="R341" s="75"/>
      <c r="S341" s="75"/>
      <c r="T341" s="75"/>
      <c r="U341" s="75"/>
      <c r="V341" s="75"/>
    </row>
    <row r="342" spans="1:22" ht="24" customHeight="1">
      <c r="A342" s="121" t="s">
        <v>494</v>
      </c>
      <c r="B342" s="82" t="s">
        <v>495</v>
      </c>
      <c r="C342" s="82" t="s">
        <v>496</v>
      </c>
      <c r="D342" s="82" t="s">
        <v>79</v>
      </c>
      <c r="E342" s="122">
        <v>45821</v>
      </c>
      <c r="F342" s="122">
        <v>45828</v>
      </c>
      <c r="G342" s="122">
        <v>45828</v>
      </c>
      <c r="H342" s="82">
        <v>7</v>
      </c>
      <c r="I342" s="82">
        <v>8</v>
      </c>
      <c r="J342" s="82">
        <v>-1</v>
      </c>
      <c r="K342" s="82" t="s">
        <v>26</v>
      </c>
      <c r="L342" s="82" t="s">
        <v>27</v>
      </c>
      <c r="M342" s="82" t="s">
        <v>134</v>
      </c>
      <c r="N342" s="82">
        <v>0</v>
      </c>
      <c r="O342" s="83" t="str">
        <f>IF(ISNA(_xlfn.XLOOKUP($A342,GCVOA!$B:$B,GCVOA!$N:$N)),"",  _xlfn.XLOOKUP($A342,GCVOA!$B:$B,GCVOA!$N:$N))</f>
        <v/>
      </c>
      <c r="P342" s="83" t="str">
        <f>IF(ISNA(_xlfn.XLOOKUP($A342,GCSEMI!$B:$B,GCSEMI!$N:$N)),"",  _xlfn.XLOOKUP($A342,GCSEMI!$B:$B,GCSEMI!$N:$N))</f>
        <v>Needs %solids/ code missing</v>
      </c>
      <c r="Q342" s="83" t="str">
        <f>IF(ISNA(_xlfn.XLOOKUP($A342,ORGPREP!$B:$B,ORGPREP!$N:$N)),"",  _xlfn.XLOOKUP($A342,ORGPREP!$B:$B,ORGPREP!$N:$N))</f>
        <v/>
      </c>
      <c r="R342" s="83" t="str">
        <f>IF(ISNA(_xlfn.XLOOKUP($A342,MSSEMI!$B:$B,MSSEMI!$N:$N)),"",  _xlfn.XLOOKUP($A342,MSSEMI!$B:$B,MSSEMI!$N:$N))</f>
        <v>ED1557, Ready for Approval</v>
      </c>
      <c r="S342" s="83" t="str">
        <f>IF(ISNA(_xlfn.XLOOKUP($A342,MSVOA!$B:$B,MSVOA!$N:$N)),"",  _xlfn.XLOOKUP($A342,MSVOA!$B:$B,MSVOA!$N:$N))</f>
        <v>done</v>
      </c>
      <c r="T342" s="83" t="str">
        <f>IF(ISNA(_xlfn.XLOOKUP($A342,METALS!$B:$B,METALS!$N:$N)),"",  _xlfn.XLOOKUP($A342,METALS!$B:$B,METALS!$N:$N))</f>
        <v/>
      </c>
      <c r="U342" s="83" t="str">
        <f>IF(ISNA(_xlfn.XLOOKUP($A342,GENCHEM!$B:$B,GENCHEM!$N:$N)),"",  _xlfn.XLOOKUP($A342,GENCHEM!$B:$B,GENCHEM!$N:$N))</f>
        <v/>
      </c>
      <c r="V342" s="83" t="str">
        <f>IF(ISNA(_xlfn.XLOOKUP($A342,HG!$B:$B,HG!$N:$N)),"",  _xlfn.XLOOKUP($A342,HG!$B:$B,HG!$N:$N))</f>
        <v/>
      </c>
    </row>
    <row r="343" spans="1:22" ht="24" customHeight="1">
      <c r="A343" s="77" t="s">
        <v>497</v>
      </c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O343" s="75"/>
      <c r="P343" s="75"/>
      <c r="Q343" s="75"/>
      <c r="R343" s="75"/>
      <c r="S343" s="75"/>
      <c r="T343" s="75"/>
      <c r="U343" s="75"/>
      <c r="V343" s="75"/>
    </row>
    <row r="344" spans="1:22" ht="24" customHeight="1">
      <c r="A344" s="121" t="s">
        <v>498</v>
      </c>
      <c r="B344" s="82" t="s">
        <v>487</v>
      </c>
      <c r="C344" s="82" t="s">
        <v>499</v>
      </c>
      <c r="D344" s="82" t="s">
        <v>56</v>
      </c>
      <c r="E344" s="122">
        <v>45821</v>
      </c>
      <c r="F344" s="122">
        <v>45828</v>
      </c>
      <c r="G344" s="122">
        <v>45828</v>
      </c>
      <c r="H344" s="82">
        <v>7</v>
      </c>
      <c r="I344" s="82">
        <v>2</v>
      </c>
      <c r="J344" s="82">
        <v>-1</v>
      </c>
      <c r="K344" s="82" t="s">
        <v>57</v>
      </c>
      <c r="L344" s="82" t="s">
        <v>27</v>
      </c>
      <c r="M344" s="82" t="s">
        <v>81</v>
      </c>
      <c r="N344" s="82">
        <v>0</v>
      </c>
      <c r="O344" s="83" t="str">
        <f>IF(ISNA(_xlfn.XLOOKUP($A344,GCVOA!$B:$B,GCVOA!$N:$N)),"",  _xlfn.XLOOKUP($A344,GCVOA!$B:$B,GCVOA!$N:$N))</f>
        <v/>
      </c>
      <c r="P344" s="83" t="str">
        <f>IF(ISNA(_xlfn.XLOOKUP($A344,GCSEMI!$B:$B,GCSEMI!$N:$N)),"",  _xlfn.XLOOKUP($A344,GCSEMI!$B:$B,GCSEMI!$N:$N))</f>
        <v/>
      </c>
      <c r="Q344" s="83" t="str">
        <f>IF(ISNA(_xlfn.XLOOKUP($A344,ORGPREP!$B:$B,ORGPREP!$N:$N)),"",  _xlfn.XLOOKUP($A344,ORGPREP!$B:$B,ORGPREP!$N:$N))</f>
        <v/>
      </c>
      <c r="R344" s="83" t="str">
        <f>IF(ISNA(_xlfn.XLOOKUP($A344,MSSEMI!$B:$B,MSSEMI!$N:$N)),"",  _xlfn.XLOOKUP($A344,MSSEMI!$B:$B,MSSEMI!$N:$N))</f>
        <v/>
      </c>
      <c r="S344" s="83" t="str">
        <f>IF(ISNA(_xlfn.XLOOKUP($A344,MSVOA!$B:$B,MSVOA!$N:$N)),"",  _xlfn.XLOOKUP($A344,MSVOA!$B:$B,MSVOA!$N:$N))</f>
        <v/>
      </c>
      <c r="T344" s="83" t="str">
        <f>IF(ISNA(_xlfn.XLOOKUP($A344,METALS!$B:$B,METALS!$N:$N)),"",  _xlfn.XLOOKUP($A344,METALS!$B:$B,METALS!$N:$N))</f>
        <v/>
      </c>
      <c r="U344" s="164">
        <f>IF(ISNA(_xlfn.XLOOKUP($A344,GENCHEM!$B:$B,GENCHEM!$N:$N)),"",  _xlfn.XLOOKUP($A344,GENCHEM!$B:$B,GENCHEM!$N:$N))</f>
        <v>45827</v>
      </c>
      <c r="V344" s="83" t="str">
        <f>IF(ISNA(_xlfn.XLOOKUP($A344,HG!$B:$B,HG!$N:$N)),"",  _xlfn.XLOOKUP($A344,HG!$B:$B,HG!$N:$N))</f>
        <v/>
      </c>
    </row>
    <row r="345" spans="1:22" ht="24" customHeight="1">
      <c r="A345" s="77" t="s">
        <v>500</v>
      </c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O345" s="75"/>
      <c r="P345" s="75"/>
      <c r="Q345" s="75"/>
      <c r="R345" s="75"/>
      <c r="S345" s="75"/>
      <c r="T345" s="75"/>
      <c r="U345" s="75"/>
      <c r="V345" s="75"/>
    </row>
    <row r="346" spans="1:22" ht="24" customHeight="1">
      <c r="A346" s="121" t="s">
        <v>501</v>
      </c>
      <c r="B346" s="82" t="s">
        <v>502</v>
      </c>
      <c r="C346" s="82" t="s">
        <v>503</v>
      </c>
      <c r="D346" s="82" t="s">
        <v>79</v>
      </c>
      <c r="E346" s="122">
        <v>45821</v>
      </c>
      <c r="F346" s="122">
        <v>45828</v>
      </c>
      <c r="G346" s="122">
        <v>45828</v>
      </c>
      <c r="H346" s="82">
        <v>7</v>
      </c>
      <c r="I346" s="82">
        <v>1</v>
      </c>
      <c r="J346" s="82">
        <v>-1</v>
      </c>
      <c r="K346" s="82" t="s">
        <v>26</v>
      </c>
      <c r="L346" s="82" t="s">
        <v>258</v>
      </c>
      <c r="M346" s="82" t="s">
        <v>81</v>
      </c>
      <c r="N346" s="82">
        <v>0</v>
      </c>
      <c r="O346" s="83" t="str">
        <f>IF(ISNA(_xlfn.XLOOKUP($A346,GCVOA!$B:$B,GCVOA!$N:$N)),"",  _xlfn.XLOOKUP($A346,GCVOA!$B:$B,GCVOA!$N:$N))</f>
        <v/>
      </c>
      <c r="P346" s="83" t="str">
        <f>IF(ISNA(_xlfn.XLOOKUP($A346,GCSEMI!$B:$B,GCSEMI!$N:$N)),"",  _xlfn.XLOOKUP($A346,GCSEMI!$B:$B,GCSEMI!$N:$N))</f>
        <v/>
      </c>
      <c r="Q346" s="83" t="str">
        <f>IF(ISNA(_xlfn.XLOOKUP($A346,ORGPREP!$B:$B,ORGPREP!$N:$N)),"",  _xlfn.XLOOKUP($A346,ORGPREP!$B:$B,ORGPREP!$N:$N))</f>
        <v/>
      </c>
      <c r="R346" s="83" t="str">
        <f>IF(ISNA(_xlfn.XLOOKUP($A346,MSSEMI!$B:$B,MSSEMI!$N:$N)),"",  _xlfn.XLOOKUP($A346,MSSEMI!$B:$B,MSSEMI!$N:$N))</f>
        <v/>
      </c>
      <c r="S346" s="83" t="str">
        <f>IF(ISNA(_xlfn.XLOOKUP($A346,MSVOA!$B:$B,MSVOA!$N:$N)),"",  _xlfn.XLOOKUP($A346,MSVOA!$B:$B,MSVOA!$N:$N))</f>
        <v/>
      </c>
      <c r="T346" s="83" t="str">
        <f>IF(ISNA(_xlfn.XLOOKUP($A346,METALS!$B:$B,METALS!$N:$N)),"",  _xlfn.XLOOKUP($A346,METALS!$B:$B,METALS!$N:$N))</f>
        <v/>
      </c>
      <c r="U346" s="83" t="str">
        <f>IF(ISNA(_xlfn.XLOOKUP($A346,GENCHEM!$B:$B,GENCHEM!$N:$N)),"",  _xlfn.XLOOKUP($A346,GENCHEM!$B:$B,GENCHEM!$N:$N))</f>
        <v>SCH</v>
      </c>
      <c r="V346" s="83" t="str">
        <f>IF(ISNA(_xlfn.XLOOKUP($A346,HG!$B:$B,HG!$N:$N)),"",  _xlfn.XLOOKUP($A346,HG!$B:$B,HG!$N:$N))</f>
        <v/>
      </c>
    </row>
    <row r="347" spans="1:22" ht="24" customHeight="1">
      <c r="A347" s="77" t="s">
        <v>310</v>
      </c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O347" s="75"/>
      <c r="P347" s="75"/>
      <c r="Q347" s="75"/>
      <c r="R347" s="75"/>
      <c r="S347" s="75"/>
      <c r="T347" s="75"/>
      <c r="U347" s="75"/>
      <c r="V347" s="75"/>
    </row>
    <row r="348" spans="1:22" ht="24" customHeight="1">
      <c r="A348" s="125" t="s">
        <v>504</v>
      </c>
      <c r="B348" s="98" t="s">
        <v>92</v>
      </c>
      <c r="C348" s="98" t="s">
        <v>505</v>
      </c>
      <c r="D348" s="98" t="s">
        <v>79</v>
      </c>
      <c r="E348" s="126">
        <v>45822</v>
      </c>
      <c r="F348" s="126">
        <v>45828</v>
      </c>
      <c r="G348" s="126">
        <v>45828</v>
      </c>
      <c r="H348" s="98">
        <v>6</v>
      </c>
      <c r="I348" s="98">
        <v>1</v>
      </c>
      <c r="J348" s="98">
        <v>-1</v>
      </c>
      <c r="K348" s="98" t="s">
        <v>94</v>
      </c>
      <c r="L348" s="98" t="s">
        <v>27</v>
      </c>
      <c r="M348" s="98" t="s">
        <v>81</v>
      </c>
      <c r="N348" s="98">
        <v>0</v>
      </c>
      <c r="O348" s="99" t="str">
        <f>IF(ISNA(_xlfn.XLOOKUP($A348,GCVOA!$B:$B,GCVOA!$N:$N)),"",  _xlfn.XLOOKUP($A348,GCVOA!$B:$B,GCVOA!$N:$N))</f>
        <v/>
      </c>
      <c r="P348" s="99" t="str">
        <f>IF(ISNA(_xlfn.XLOOKUP($A348,GCSEMI!$B:$B,GCSEMI!$N:$N)),"",  _xlfn.XLOOKUP($A348,GCSEMI!$B:$B,GCSEMI!$N:$N))</f>
        <v/>
      </c>
      <c r="Q348" s="99" t="str">
        <f>IF(ISNA(_xlfn.XLOOKUP($A348,ORGPREP!$B:$B,ORGPREP!$N:$N)),"",  _xlfn.XLOOKUP($A348,ORGPREP!$B:$B,ORGPREP!$N:$N))</f>
        <v/>
      </c>
      <c r="R348" s="99" t="str">
        <f>IF(ISNA(_xlfn.XLOOKUP($A348,MSSEMI!$B:$B,MSSEMI!$N:$N)),"",  _xlfn.XLOOKUP($A348,MSSEMI!$B:$B,MSSEMI!$N:$N))</f>
        <v/>
      </c>
      <c r="S348" s="99" t="str">
        <f>IF(ISNA(_xlfn.XLOOKUP($A348,MSVOA!$B:$B,MSVOA!$N:$N)),"",  _xlfn.XLOOKUP($A348,MSVOA!$B:$B,MSVOA!$N:$N))</f>
        <v/>
      </c>
      <c r="T348" s="99" t="str">
        <f>IF(ISNA(_xlfn.XLOOKUP($A348,METALS!$B:$B,METALS!$N:$N)),"",  _xlfn.XLOOKUP($A348,METALS!$B:$B,METALS!$N:$N))</f>
        <v/>
      </c>
      <c r="U348" s="166">
        <f>IF(ISNA(_xlfn.XLOOKUP($A348,GENCHEM!$B:$B,GENCHEM!$N:$N)),"",  _xlfn.XLOOKUP($A348,GENCHEM!$B:$B,GENCHEM!$N:$N))</f>
        <v>45827</v>
      </c>
      <c r="V348" s="99" t="str">
        <f>IF(ISNA(_xlfn.XLOOKUP($A348,HG!$B:$B,HG!$N:$N)),"",  _xlfn.XLOOKUP($A348,HG!$B:$B,HG!$N:$N))</f>
        <v/>
      </c>
    </row>
    <row r="349" spans="1:22" ht="24" customHeight="1">
      <c r="A349" s="77" t="s">
        <v>310</v>
      </c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O349" s="75"/>
      <c r="P349" s="75"/>
      <c r="Q349" s="75"/>
      <c r="R349" s="75"/>
      <c r="S349" s="75"/>
      <c r="T349" s="75"/>
      <c r="U349" s="75"/>
      <c r="V349" s="75"/>
    </row>
    <row r="350" spans="1:22" ht="24" customHeight="1">
      <c r="A350" s="125" t="s">
        <v>506</v>
      </c>
      <c r="B350" s="98" t="s">
        <v>92</v>
      </c>
      <c r="C350" s="98" t="s">
        <v>507</v>
      </c>
      <c r="D350" s="98" t="s">
        <v>79</v>
      </c>
      <c r="E350" s="126">
        <v>45822</v>
      </c>
      <c r="F350" s="126">
        <v>45828</v>
      </c>
      <c r="G350" s="126">
        <v>45828</v>
      </c>
      <c r="H350" s="98">
        <v>6</v>
      </c>
      <c r="I350" s="98">
        <v>1</v>
      </c>
      <c r="J350" s="98">
        <v>-1</v>
      </c>
      <c r="K350" s="98" t="s">
        <v>94</v>
      </c>
      <c r="L350" s="98" t="s">
        <v>27</v>
      </c>
      <c r="M350" s="98" t="s">
        <v>81</v>
      </c>
      <c r="N350" s="98">
        <v>0</v>
      </c>
      <c r="O350" s="99" t="str">
        <f>IF(ISNA(_xlfn.XLOOKUP($A350,GCVOA!$B:$B,GCVOA!$N:$N)),"",  _xlfn.XLOOKUP($A350,GCVOA!$B:$B,GCVOA!$N:$N))</f>
        <v/>
      </c>
      <c r="P350" s="99" t="str">
        <f>IF(ISNA(_xlfn.XLOOKUP($A350,GCSEMI!$B:$B,GCSEMI!$N:$N)),"",  _xlfn.XLOOKUP($A350,GCSEMI!$B:$B,GCSEMI!$N:$N))</f>
        <v/>
      </c>
      <c r="Q350" s="99" t="str">
        <f>IF(ISNA(_xlfn.XLOOKUP($A350,ORGPREP!$B:$B,ORGPREP!$N:$N)),"",  _xlfn.XLOOKUP($A350,ORGPREP!$B:$B,ORGPREP!$N:$N))</f>
        <v/>
      </c>
      <c r="R350" s="99" t="str">
        <f>IF(ISNA(_xlfn.XLOOKUP($A350,MSSEMI!$B:$B,MSSEMI!$N:$N)),"",  _xlfn.XLOOKUP($A350,MSSEMI!$B:$B,MSSEMI!$N:$N))</f>
        <v/>
      </c>
      <c r="S350" s="99" t="str">
        <f>IF(ISNA(_xlfn.XLOOKUP($A350,MSVOA!$B:$B,MSVOA!$N:$N)),"",  _xlfn.XLOOKUP($A350,MSVOA!$B:$B,MSVOA!$N:$N))</f>
        <v/>
      </c>
      <c r="T350" s="99" t="str">
        <f>IF(ISNA(_xlfn.XLOOKUP($A350,METALS!$B:$B,METALS!$N:$N)),"",  _xlfn.XLOOKUP($A350,METALS!$B:$B,METALS!$N:$N))</f>
        <v/>
      </c>
      <c r="U350" s="166">
        <f>IF(ISNA(_xlfn.XLOOKUP($A350,GENCHEM!$B:$B,GENCHEM!$N:$N)),"",  _xlfn.XLOOKUP($A350,GENCHEM!$B:$B,GENCHEM!$N:$N))</f>
        <v>45827</v>
      </c>
      <c r="V350" s="99" t="str">
        <f>IF(ISNA(_xlfn.XLOOKUP($A350,HG!$B:$B,HG!$N:$N)),"",  _xlfn.XLOOKUP($A350,HG!$B:$B,HG!$N:$N))</f>
        <v/>
      </c>
    </row>
    <row r="351" spans="1:22" ht="24" customHeight="1">
      <c r="A351" s="77" t="s">
        <v>343</v>
      </c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O351" s="75"/>
      <c r="P351" s="75"/>
      <c r="Q351" s="75"/>
      <c r="R351" s="75"/>
      <c r="S351" s="75"/>
      <c r="T351" s="75"/>
      <c r="U351" s="75"/>
      <c r="V351" s="75"/>
    </row>
    <row r="352" spans="1:22" ht="24" customHeight="1">
      <c r="A352" s="125" t="s">
        <v>508</v>
      </c>
      <c r="B352" s="98" t="s">
        <v>92</v>
      </c>
      <c r="C352" s="98" t="s">
        <v>507</v>
      </c>
      <c r="D352" s="98" t="s">
        <v>79</v>
      </c>
      <c r="E352" s="126">
        <v>45822</v>
      </c>
      <c r="F352" s="126">
        <v>45828</v>
      </c>
      <c r="G352" s="126">
        <v>45828</v>
      </c>
      <c r="H352" s="98">
        <v>6</v>
      </c>
      <c r="I352" s="98">
        <v>1</v>
      </c>
      <c r="J352" s="98">
        <v>-1</v>
      </c>
      <c r="K352" s="98" t="s">
        <v>94</v>
      </c>
      <c r="L352" s="98" t="s">
        <v>27</v>
      </c>
      <c r="M352" s="98" t="s">
        <v>81</v>
      </c>
      <c r="N352" s="98">
        <v>0</v>
      </c>
      <c r="O352" s="99" t="str">
        <f>IF(ISNA(_xlfn.XLOOKUP($A352,GCVOA!$B:$B,GCVOA!$N:$N)),"",  _xlfn.XLOOKUP($A352,GCVOA!$B:$B,GCVOA!$N:$N))</f>
        <v/>
      </c>
      <c r="P352" s="99" t="str">
        <f>IF(ISNA(_xlfn.XLOOKUP($A352,GCSEMI!$B:$B,GCSEMI!$N:$N)),"",  _xlfn.XLOOKUP($A352,GCSEMI!$B:$B,GCSEMI!$N:$N))</f>
        <v/>
      </c>
      <c r="Q352" s="99" t="str">
        <f>IF(ISNA(_xlfn.XLOOKUP($A352,ORGPREP!$B:$B,ORGPREP!$N:$N)),"",  _xlfn.XLOOKUP($A352,ORGPREP!$B:$B,ORGPREP!$N:$N))</f>
        <v/>
      </c>
      <c r="R352" s="99" t="str">
        <f>IF(ISNA(_xlfn.XLOOKUP($A352,MSSEMI!$B:$B,MSSEMI!$N:$N)),"",  _xlfn.XLOOKUP($A352,MSSEMI!$B:$B,MSSEMI!$N:$N))</f>
        <v/>
      </c>
      <c r="S352" s="99" t="str">
        <f>IF(ISNA(_xlfn.XLOOKUP($A352,MSVOA!$B:$B,MSVOA!$N:$N)),"",  _xlfn.XLOOKUP($A352,MSVOA!$B:$B,MSVOA!$N:$N))</f>
        <v/>
      </c>
      <c r="T352" s="99" t="str">
        <f>IF(ISNA(_xlfn.XLOOKUP($A352,METALS!$B:$B,METALS!$N:$N)),"",  _xlfn.XLOOKUP($A352,METALS!$B:$B,METALS!$N:$N))</f>
        <v/>
      </c>
      <c r="U352" s="166">
        <f>IF(ISNA(_xlfn.XLOOKUP($A352,GENCHEM!$B:$B,GENCHEM!$N:$N)),"",  _xlfn.XLOOKUP($A352,GENCHEM!$B:$B,GENCHEM!$N:$N))</f>
        <v>45827</v>
      </c>
      <c r="V352" s="99" t="str">
        <f>IF(ISNA(_xlfn.XLOOKUP($A352,HG!$B:$B,HG!$N:$N)),"",  _xlfn.XLOOKUP($A352,HG!$B:$B,HG!$N:$N))</f>
        <v/>
      </c>
    </row>
    <row r="353" spans="1:22" ht="24" customHeight="1">
      <c r="A353" s="77" t="s">
        <v>343</v>
      </c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O353" s="75"/>
      <c r="P353" s="75"/>
      <c r="Q353" s="75"/>
      <c r="R353" s="75"/>
      <c r="S353" s="75"/>
      <c r="T353" s="75"/>
      <c r="U353" s="75"/>
      <c r="V353" s="75"/>
    </row>
    <row r="354" spans="1:22" ht="24" customHeight="1">
      <c r="A354" s="125" t="s">
        <v>509</v>
      </c>
      <c r="B354" s="98" t="s">
        <v>92</v>
      </c>
      <c r="C354" s="98" t="s">
        <v>408</v>
      </c>
      <c r="D354" s="98" t="s">
        <v>79</v>
      </c>
      <c r="E354" s="126">
        <v>45822</v>
      </c>
      <c r="F354" s="126">
        <v>45828</v>
      </c>
      <c r="G354" s="126">
        <v>45828</v>
      </c>
      <c r="H354" s="98">
        <v>6</v>
      </c>
      <c r="I354" s="98">
        <v>2</v>
      </c>
      <c r="J354" s="98">
        <v>-1</v>
      </c>
      <c r="K354" s="98" t="s">
        <v>94</v>
      </c>
      <c r="L354" s="98" t="s">
        <v>258</v>
      </c>
      <c r="M354" s="98" t="s">
        <v>81</v>
      </c>
      <c r="N354" s="98">
        <v>0</v>
      </c>
      <c r="O354" s="99" t="str">
        <f>IF(ISNA(_xlfn.XLOOKUP($A354,GCVOA!$B:$B,GCVOA!$N:$N)),"",  _xlfn.XLOOKUP($A354,GCVOA!$B:$B,GCVOA!$N:$N))</f>
        <v/>
      </c>
      <c r="P354" s="99" t="str">
        <f>IF(ISNA(_xlfn.XLOOKUP($A354,GCSEMI!$B:$B,GCSEMI!$N:$N)),"",  _xlfn.XLOOKUP($A354,GCSEMI!$B:$B,GCSEMI!$N:$N))</f>
        <v/>
      </c>
      <c r="Q354" s="99" t="str">
        <f>IF(ISNA(_xlfn.XLOOKUP($A354,ORGPREP!$B:$B,ORGPREP!$N:$N)),"",  _xlfn.XLOOKUP($A354,ORGPREP!$B:$B,ORGPREP!$N:$N))</f>
        <v/>
      </c>
      <c r="R354" s="99" t="str">
        <f>IF(ISNA(_xlfn.XLOOKUP($A354,MSSEMI!$B:$B,MSSEMI!$N:$N)),"",  _xlfn.XLOOKUP($A354,MSSEMI!$B:$B,MSSEMI!$N:$N))</f>
        <v/>
      </c>
      <c r="S354" s="99" t="str">
        <f>IF(ISNA(_xlfn.XLOOKUP($A354,MSVOA!$B:$B,MSVOA!$N:$N)),"",  _xlfn.XLOOKUP($A354,MSVOA!$B:$B,MSVOA!$N:$N))</f>
        <v/>
      </c>
      <c r="T354" s="99" t="str">
        <f>IF(ISNA(_xlfn.XLOOKUP($A354,METALS!$B:$B,METALS!$N:$N)),"",  _xlfn.XLOOKUP($A354,METALS!$B:$B,METALS!$N:$N))</f>
        <v/>
      </c>
      <c r="U354" s="166" t="str">
        <f>IF(ISNA(_xlfn.XLOOKUP($A354,GENCHEM!$B:$B,GENCHEM!$N:$N)),"",  _xlfn.XLOOKUP($A354,GENCHEM!$B:$B,GENCHEM!$N:$N))</f>
        <v>DONE</v>
      </c>
      <c r="V354" s="99" t="str">
        <f>IF(ISNA(_xlfn.XLOOKUP($A354,HG!$B:$B,HG!$N:$N)),"",  _xlfn.XLOOKUP($A354,HG!$B:$B,HG!$N:$N))</f>
        <v/>
      </c>
    </row>
    <row r="355" spans="1:22" ht="24" customHeight="1">
      <c r="A355" s="77" t="s">
        <v>409</v>
      </c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O355" s="75"/>
      <c r="P355" s="75"/>
      <c r="Q355" s="75"/>
      <c r="R355" s="75"/>
      <c r="S355" s="75"/>
      <c r="T355" s="75"/>
      <c r="U355" s="75"/>
      <c r="V355" s="75"/>
    </row>
    <row r="356" spans="1:22" ht="24" customHeight="1">
      <c r="A356" s="125" t="s">
        <v>510</v>
      </c>
      <c r="B356" s="98" t="s">
        <v>92</v>
      </c>
      <c r="C356" s="98" t="s">
        <v>408</v>
      </c>
      <c r="D356" s="98" t="s">
        <v>79</v>
      </c>
      <c r="E356" s="126">
        <v>45822</v>
      </c>
      <c r="F356" s="126">
        <v>45828</v>
      </c>
      <c r="G356" s="126">
        <v>45828</v>
      </c>
      <c r="H356" s="98">
        <v>6</v>
      </c>
      <c r="I356" s="98">
        <v>1</v>
      </c>
      <c r="J356" s="98">
        <v>-1</v>
      </c>
      <c r="K356" s="98" t="s">
        <v>94</v>
      </c>
      <c r="L356" s="98" t="s">
        <v>258</v>
      </c>
      <c r="M356" s="98" t="s">
        <v>81</v>
      </c>
      <c r="N356" s="98">
        <v>0</v>
      </c>
      <c r="O356" s="99" t="str">
        <f>IF(ISNA(_xlfn.XLOOKUP($A356,GCVOA!$B:$B,GCVOA!$N:$N)),"",  _xlfn.XLOOKUP($A356,GCVOA!$B:$B,GCVOA!$N:$N))</f>
        <v/>
      </c>
      <c r="P356" s="99" t="str">
        <f>IF(ISNA(_xlfn.XLOOKUP($A356,GCSEMI!$B:$B,GCSEMI!$N:$N)),"",  _xlfn.XLOOKUP($A356,GCSEMI!$B:$B,GCSEMI!$N:$N))</f>
        <v/>
      </c>
      <c r="Q356" s="99" t="str">
        <f>IF(ISNA(_xlfn.XLOOKUP($A356,ORGPREP!$B:$B,ORGPREP!$N:$N)),"",  _xlfn.XLOOKUP($A356,ORGPREP!$B:$B,ORGPREP!$N:$N))</f>
        <v/>
      </c>
      <c r="R356" s="99" t="str">
        <f>IF(ISNA(_xlfn.XLOOKUP($A356,MSSEMI!$B:$B,MSSEMI!$N:$N)),"",  _xlfn.XLOOKUP($A356,MSSEMI!$B:$B,MSSEMI!$N:$N))</f>
        <v/>
      </c>
      <c r="S356" s="99" t="str">
        <f>IF(ISNA(_xlfn.XLOOKUP($A356,MSVOA!$B:$B,MSVOA!$N:$N)),"",  _xlfn.XLOOKUP($A356,MSVOA!$B:$B,MSVOA!$N:$N))</f>
        <v/>
      </c>
      <c r="T356" s="99" t="str">
        <f>IF(ISNA(_xlfn.XLOOKUP($A356,METALS!$B:$B,METALS!$N:$N)),"",  _xlfn.XLOOKUP($A356,METALS!$B:$B,METALS!$N:$N))</f>
        <v/>
      </c>
      <c r="U356" s="166" t="str">
        <f>IF(ISNA(_xlfn.XLOOKUP($A356,GENCHEM!$B:$B,GENCHEM!$N:$N)),"",  _xlfn.XLOOKUP($A356,GENCHEM!$B:$B,GENCHEM!$N:$N))</f>
        <v>DONE</v>
      </c>
      <c r="V356" s="99" t="str">
        <f>IF(ISNA(_xlfn.XLOOKUP($A356,HG!$B:$B,HG!$N:$N)),"",  _xlfn.XLOOKUP($A356,HG!$B:$B,HG!$N:$N))</f>
        <v/>
      </c>
    </row>
    <row r="357" spans="1:22" ht="24" customHeight="1">
      <c r="A357" s="77" t="s">
        <v>409</v>
      </c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O357" s="75"/>
      <c r="P357" s="75"/>
      <c r="Q357" s="75"/>
      <c r="R357" s="75"/>
      <c r="S357" s="75"/>
      <c r="T357" s="75"/>
      <c r="U357" s="75"/>
      <c r="V357" s="75"/>
    </row>
    <row r="358" spans="1:22" ht="24" customHeight="1">
      <c r="A358" s="123" t="s">
        <v>511</v>
      </c>
      <c r="B358" s="90" t="s">
        <v>97</v>
      </c>
      <c r="C358" s="90" t="s">
        <v>187</v>
      </c>
      <c r="D358" s="90" t="s">
        <v>25</v>
      </c>
      <c r="E358" s="124">
        <v>45825</v>
      </c>
      <c r="F358" s="124">
        <v>45828</v>
      </c>
      <c r="G358" s="124">
        <v>45828</v>
      </c>
      <c r="H358" s="90">
        <v>3</v>
      </c>
      <c r="I358" s="90">
        <v>1</v>
      </c>
      <c r="J358" s="90">
        <v>-1</v>
      </c>
      <c r="K358" s="90" t="s">
        <v>57</v>
      </c>
      <c r="L358" s="90" t="s">
        <v>27</v>
      </c>
      <c r="M358" s="90" t="s">
        <v>28</v>
      </c>
      <c r="N358" s="90">
        <v>0</v>
      </c>
      <c r="O358" s="91" t="str">
        <f>IF(ISNA(_xlfn.XLOOKUP($A358,GCVOA!$B:$B,GCVOA!$N:$N)),"",  _xlfn.XLOOKUP($A358,GCVOA!$B:$B,GCVOA!$N:$N))</f>
        <v/>
      </c>
      <c r="P358" s="91" t="str">
        <f>IF(ISNA(_xlfn.XLOOKUP($A358,GCSEMI!$B:$B,GCSEMI!$N:$N)),"",  _xlfn.XLOOKUP($A358,GCSEMI!$B:$B,GCSEMI!$N:$N))</f>
        <v/>
      </c>
      <c r="Q358" s="91" t="str">
        <f>IF(ISNA(_xlfn.XLOOKUP($A358,ORGPREP!$B:$B,ORGPREP!$N:$N)),"",  _xlfn.XLOOKUP($A358,ORGPREP!$B:$B,ORGPREP!$N:$N))</f>
        <v/>
      </c>
      <c r="R358" s="91" t="str">
        <f>IF(ISNA(_xlfn.XLOOKUP($A358,MSSEMI!$B:$B,MSSEMI!$N:$N)),"",  _xlfn.XLOOKUP($A358,MSSEMI!$B:$B,MSSEMI!$N:$N))</f>
        <v/>
      </c>
      <c r="S358" s="91" t="str">
        <f>IF(ISNA(_xlfn.XLOOKUP($A358,MSVOA!$B:$B,MSVOA!$N:$N)),"",  _xlfn.XLOOKUP($A358,MSVOA!$B:$B,MSVOA!$N:$N))</f>
        <v/>
      </c>
      <c r="T358" s="91" t="str">
        <f>IF(ISNA(_xlfn.XLOOKUP($A358,METALS!$B:$B,METALS!$N:$N)),"",  _xlfn.XLOOKUP($A358,METALS!$B:$B,METALS!$N:$N))</f>
        <v/>
      </c>
      <c r="U358" s="91" t="str">
        <f>IF(ISNA(_xlfn.XLOOKUP($A358,GENCHEM!$B:$B,GENCHEM!$N:$N)),"",  _xlfn.XLOOKUP($A358,GENCHEM!$B:$B,GENCHEM!$N:$N))</f>
        <v/>
      </c>
      <c r="V358" s="91" t="str">
        <f>IF(ISNA(_xlfn.XLOOKUP($A358,HG!$B:$B,HG!$N:$N)),"",  _xlfn.XLOOKUP($A358,HG!$B:$B,HG!$N:$N))</f>
        <v/>
      </c>
    </row>
    <row r="359" spans="1:22" ht="24" customHeight="1">
      <c r="A359" s="77" t="s">
        <v>62</v>
      </c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O359" s="75"/>
      <c r="P359" s="75"/>
      <c r="Q359" s="75"/>
      <c r="R359" s="75"/>
      <c r="S359" s="75"/>
      <c r="T359" s="75"/>
      <c r="U359" s="75"/>
      <c r="V359" s="75"/>
    </row>
    <row r="360" spans="1:22" ht="24" customHeight="1">
      <c r="A360" s="123" t="s">
        <v>512</v>
      </c>
      <c r="B360" s="90" t="s">
        <v>347</v>
      </c>
      <c r="C360" s="90" t="s">
        <v>348</v>
      </c>
      <c r="D360" s="90" t="s">
        <v>25</v>
      </c>
      <c r="E360" s="124">
        <v>45825</v>
      </c>
      <c r="F360" s="124">
        <v>45828</v>
      </c>
      <c r="G360" s="124">
        <v>45828</v>
      </c>
      <c r="H360" s="90">
        <v>3</v>
      </c>
      <c r="I360" s="90">
        <v>6</v>
      </c>
      <c r="J360" s="90">
        <v>-1</v>
      </c>
      <c r="K360" s="90" t="s">
        <v>57</v>
      </c>
      <c r="L360" s="90" t="s">
        <v>27</v>
      </c>
      <c r="M360" s="90" t="s">
        <v>28</v>
      </c>
      <c r="N360" s="90">
        <v>0</v>
      </c>
      <c r="O360" s="91" t="str">
        <f>IF(ISNA(_xlfn.XLOOKUP($A360,GCVOA!$B:$B,GCVOA!$N:$N)),"",  _xlfn.XLOOKUP($A360,GCVOA!$B:$B,GCVOA!$N:$N))</f>
        <v/>
      </c>
      <c r="P360" s="91" t="str">
        <f>IF(ISNA(_xlfn.XLOOKUP($A360,GCSEMI!$B:$B,GCSEMI!$N:$N)),"",  _xlfn.XLOOKUP($A360,GCSEMI!$B:$B,GCSEMI!$N:$N))</f>
        <v/>
      </c>
      <c r="Q360" s="91" t="str">
        <f>IF(ISNA(_xlfn.XLOOKUP($A360,ORGPREP!$B:$B,ORGPREP!$N:$N)),"",  _xlfn.XLOOKUP($A360,ORGPREP!$B:$B,ORGPREP!$N:$N))</f>
        <v/>
      </c>
      <c r="R360" s="91" t="str">
        <f>IF(ISNA(_xlfn.XLOOKUP($A360,MSSEMI!$B:$B,MSSEMI!$N:$N)),"",  _xlfn.XLOOKUP($A360,MSSEMI!$B:$B,MSSEMI!$N:$N))</f>
        <v/>
      </c>
      <c r="S360" s="91" t="str">
        <f>IF(ISNA(_xlfn.XLOOKUP($A360,MSVOA!$B:$B,MSVOA!$N:$N)),"",  _xlfn.XLOOKUP($A360,MSVOA!$B:$B,MSVOA!$N:$N))</f>
        <v/>
      </c>
      <c r="T360" s="91" t="str">
        <f>IF(ISNA(_xlfn.XLOOKUP($A360,METALS!$B:$B,METALS!$N:$N)),"",  _xlfn.XLOOKUP($A360,METALS!$B:$B,METALS!$N:$N))</f>
        <v/>
      </c>
      <c r="U360" s="91" t="str">
        <f>IF(ISNA(_xlfn.XLOOKUP($A360,GENCHEM!$B:$B,GENCHEM!$N:$N)),"",  _xlfn.XLOOKUP($A360,GENCHEM!$B:$B,GENCHEM!$N:$N))</f>
        <v/>
      </c>
      <c r="V360" s="91" t="str">
        <f>IF(ISNA(_xlfn.XLOOKUP($A360,HG!$B:$B,HG!$N:$N)),"",  _xlfn.XLOOKUP($A360,HG!$B:$B,HG!$N:$N))</f>
        <v/>
      </c>
    </row>
    <row r="361" spans="1:22" ht="24" customHeight="1">
      <c r="A361" s="77" t="s">
        <v>62</v>
      </c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O361" s="75"/>
      <c r="P361" s="75"/>
      <c r="Q361" s="75"/>
      <c r="R361" s="75"/>
      <c r="S361" s="75"/>
      <c r="T361" s="75"/>
      <c r="U361" s="75"/>
      <c r="V361" s="75"/>
    </row>
    <row r="362" spans="1:22" ht="24" customHeight="1">
      <c r="A362" s="123" t="s">
        <v>513</v>
      </c>
      <c r="B362" s="90" t="s">
        <v>347</v>
      </c>
      <c r="C362" s="90" t="s">
        <v>350</v>
      </c>
      <c r="D362" s="90" t="s">
        <v>25</v>
      </c>
      <c r="E362" s="124">
        <v>45825</v>
      </c>
      <c r="F362" s="124">
        <v>45828</v>
      </c>
      <c r="G362" s="124">
        <v>45828</v>
      </c>
      <c r="H362" s="90">
        <v>3</v>
      </c>
      <c r="I362" s="90">
        <v>1</v>
      </c>
      <c r="J362" s="90">
        <v>-1</v>
      </c>
      <c r="K362" s="90" t="s">
        <v>57</v>
      </c>
      <c r="L362" s="90" t="s">
        <v>27</v>
      </c>
      <c r="M362" s="90" t="s">
        <v>28</v>
      </c>
      <c r="N362" s="90">
        <v>0</v>
      </c>
      <c r="O362" s="91" t="str">
        <f>IF(ISNA(_xlfn.XLOOKUP($A362,GCVOA!$B:$B,GCVOA!$N:$N)),"",  _xlfn.XLOOKUP($A362,GCVOA!$B:$B,GCVOA!$N:$N))</f>
        <v/>
      </c>
      <c r="P362" s="91" t="str">
        <f>IF(ISNA(_xlfn.XLOOKUP($A362,GCSEMI!$B:$B,GCSEMI!$N:$N)),"",  _xlfn.XLOOKUP($A362,GCSEMI!$B:$B,GCSEMI!$N:$N))</f>
        <v/>
      </c>
      <c r="Q362" s="91" t="str">
        <f>IF(ISNA(_xlfn.XLOOKUP($A362,ORGPREP!$B:$B,ORGPREP!$N:$N)),"",  _xlfn.XLOOKUP($A362,ORGPREP!$B:$B,ORGPREP!$N:$N))</f>
        <v/>
      </c>
      <c r="R362" s="91" t="str">
        <f>IF(ISNA(_xlfn.XLOOKUP($A362,MSSEMI!$B:$B,MSSEMI!$N:$N)),"",  _xlfn.XLOOKUP($A362,MSSEMI!$B:$B,MSSEMI!$N:$N))</f>
        <v/>
      </c>
      <c r="S362" s="91" t="str">
        <f>IF(ISNA(_xlfn.XLOOKUP($A362,MSVOA!$B:$B,MSVOA!$N:$N)),"",  _xlfn.XLOOKUP($A362,MSVOA!$B:$B,MSVOA!$N:$N))</f>
        <v/>
      </c>
      <c r="T362" s="91" t="str">
        <f>IF(ISNA(_xlfn.XLOOKUP($A362,METALS!$B:$B,METALS!$N:$N)),"",  _xlfn.XLOOKUP($A362,METALS!$B:$B,METALS!$N:$N))</f>
        <v/>
      </c>
      <c r="U362" s="91" t="str">
        <f>IF(ISNA(_xlfn.XLOOKUP($A362,GENCHEM!$B:$B,GENCHEM!$N:$N)),"",  _xlfn.XLOOKUP($A362,GENCHEM!$B:$B,GENCHEM!$N:$N))</f>
        <v/>
      </c>
      <c r="V362" s="91" t="str">
        <f>IF(ISNA(_xlfn.XLOOKUP($A362,HG!$B:$B,HG!$N:$N)),"",  _xlfn.XLOOKUP($A362,HG!$B:$B,HG!$N:$N))</f>
        <v/>
      </c>
    </row>
    <row r="363" spans="1:22" ht="24" customHeight="1">
      <c r="A363" s="77" t="s">
        <v>62</v>
      </c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O363" s="75"/>
      <c r="P363" s="75"/>
      <c r="Q363" s="75"/>
      <c r="R363" s="75"/>
      <c r="S363" s="75"/>
      <c r="T363" s="75"/>
      <c r="U363" s="75"/>
      <c r="V363" s="75"/>
    </row>
    <row r="364" spans="1:22" ht="24" customHeight="1">
      <c r="A364" s="123" t="s">
        <v>514</v>
      </c>
      <c r="B364" s="90" t="s">
        <v>117</v>
      </c>
      <c r="C364" s="90" t="s">
        <v>515</v>
      </c>
      <c r="D364" s="90" t="s">
        <v>79</v>
      </c>
      <c r="E364" s="124">
        <v>45825</v>
      </c>
      <c r="F364" s="124">
        <v>45828</v>
      </c>
      <c r="G364" s="124">
        <v>45828</v>
      </c>
      <c r="H364" s="90">
        <v>3</v>
      </c>
      <c r="I364" s="90">
        <v>1</v>
      </c>
      <c r="J364" s="90">
        <v>-1</v>
      </c>
      <c r="K364" s="90" t="s">
        <v>26</v>
      </c>
      <c r="L364" s="90" t="s">
        <v>27</v>
      </c>
      <c r="M364" s="90" t="s">
        <v>134</v>
      </c>
      <c r="N364" s="90"/>
      <c r="O364" s="91" t="str">
        <f>IF(ISNA(_xlfn.XLOOKUP($A364,GCVOA!$B:$B,GCVOA!$N:$N)),"",  _xlfn.XLOOKUP($A364,GCVOA!$B:$B,GCVOA!$N:$N))</f>
        <v/>
      </c>
      <c r="P364" s="91" t="str">
        <f>IF(ISNA(_xlfn.XLOOKUP($A364,GCSEMI!$B:$B,GCSEMI!$N:$N)),"",  _xlfn.XLOOKUP($A364,GCSEMI!$B:$B,GCSEMI!$N:$N))</f>
        <v/>
      </c>
      <c r="Q364" s="91" t="str">
        <f>IF(ISNA(_xlfn.XLOOKUP($A364,ORGPREP!$B:$B,ORGPREP!$N:$N)),"",  _xlfn.XLOOKUP($A364,ORGPREP!$B:$B,ORGPREP!$N:$N))</f>
        <v>done</v>
      </c>
      <c r="R364" s="91">
        <f>IF(ISNA(_xlfn.XLOOKUP($A364,MSSEMI!$B:$B,MSSEMI!$N:$N)),"",  _xlfn.XLOOKUP($A364,MSSEMI!$B:$B,MSSEMI!$N:$N))</f>
        <v>0</v>
      </c>
      <c r="S364" s="91" t="str">
        <f>IF(ISNA(_xlfn.XLOOKUP($A364,MSVOA!$B:$B,MSVOA!$N:$N)),"",  _xlfn.XLOOKUP($A364,MSVOA!$B:$B,MSVOA!$N:$N))</f>
        <v/>
      </c>
      <c r="T364" s="91" t="str">
        <f>IF(ISNA(_xlfn.XLOOKUP($A364,METALS!$B:$B,METALS!$N:$N)),"",  _xlfn.XLOOKUP($A364,METALS!$B:$B,METALS!$N:$N))</f>
        <v/>
      </c>
      <c r="U364" s="91" t="str">
        <f>IF(ISNA(_xlfn.XLOOKUP($A364,GENCHEM!$B:$B,GENCHEM!$N:$N)),"",  _xlfn.XLOOKUP($A364,GENCHEM!$B:$B,GENCHEM!$N:$N))</f>
        <v/>
      </c>
      <c r="V364" s="91" t="str">
        <f>IF(ISNA(_xlfn.XLOOKUP($A364,HG!$B:$B,HG!$N:$N)),"",  _xlfn.XLOOKUP($A364,HG!$B:$B,HG!$N:$N))</f>
        <v/>
      </c>
    </row>
    <row r="365" spans="1:22" ht="24" customHeight="1">
      <c r="A365" s="77" t="s">
        <v>516</v>
      </c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O365" s="75"/>
      <c r="P365" s="75"/>
      <c r="Q365" s="75"/>
      <c r="R365" s="75"/>
      <c r="S365" s="75"/>
      <c r="T365" s="75"/>
      <c r="U365" s="75"/>
      <c r="V365" s="75"/>
    </row>
    <row r="366" spans="1:22" ht="24" customHeight="1">
      <c r="A366" s="129" t="s">
        <v>517</v>
      </c>
      <c r="B366" s="84" t="s">
        <v>204</v>
      </c>
      <c r="C366" s="84" t="s">
        <v>205</v>
      </c>
      <c r="D366" s="84" t="s">
        <v>56</v>
      </c>
      <c r="E366" s="130">
        <v>45820</v>
      </c>
      <c r="F366" s="130">
        <v>45831</v>
      </c>
      <c r="G366" s="130">
        <v>45831</v>
      </c>
      <c r="H366" s="84">
        <v>10</v>
      </c>
      <c r="I366" s="84">
        <v>2</v>
      </c>
      <c r="J366" s="84">
        <v>-4</v>
      </c>
      <c r="K366" s="84" t="s">
        <v>57</v>
      </c>
      <c r="L366" s="84" t="s">
        <v>80</v>
      </c>
      <c r="M366" s="84" t="s">
        <v>111</v>
      </c>
      <c r="N366" s="84">
        <v>0</v>
      </c>
      <c r="O366" s="85" t="str">
        <f>IF(ISNA(_xlfn.XLOOKUP($A366,GCVOA!$B:$B,GCVOA!$N:$N)),"",  _xlfn.XLOOKUP($A366,GCVOA!$B:$B,GCVOA!$N:$N))</f>
        <v/>
      </c>
      <c r="P366" s="85" t="str">
        <f>IF(ISNA(_xlfn.XLOOKUP($A366,GCSEMI!$B:$B,GCSEMI!$N:$N)),"",  _xlfn.XLOOKUP($A366,GCSEMI!$B:$B,GCSEMI!$N:$N))</f>
        <v/>
      </c>
      <c r="Q366" s="85" t="str">
        <f>IF(ISNA(_xlfn.XLOOKUP($A366,ORGPREP!$B:$B,ORGPREP!$N:$N)),"",  _xlfn.XLOOKUP($A366,ORGPREP!$B:$B,ORGPREP!$N:$N))</f>
        <v/>
      </c>
      <c r="R366" s="85" t="str">
        <f>IF(ISNA(_xlfn.XLOOKUP($A366,MSSEMI!$B:$B,MSSEMI!$N:$N)),"",  _xlfn.XLOOKUP($A366,MSSEMI!$B:$B,MSSEMI!$N:$N))</f>
        <v/>
      </c>
      <c r="S366" s="85" t="str">
        <f>IF(ISNA(_xlfn.XLOOKUP($A366,MSVOA!$B:$B,MSVOA!$N:$N)),"",  _xlfn.XLOOKUP($A366,MSVOA!$B:$B,MSVOA!$N:$N))</f>
        <v/>
      </c>
      <c r="T366" s="85" t="str">
        <f>IF(ISNA(_xlfn.XLOOKUP($A366,METALS!$B:$B,METALS!$N:$N)),"",  _xlfn.XLOOKUP($A366,METALS!$B:$B,METALS!$N:$N))</f>
        <v/>
      </c>
      <c r="U366" s="85" t="str">
        <f>IF(ISNA(_xlfn.XLOOKUP($A366,GENCHEM!$B:$B,GENCHEM!$N:$N)),"",  _xlfn.XLOOKUP($A366,GENCHEM!$B:$B,GENCHEM!$N:$N))</f>
        <v/>
      </c>
      <c r="V366" s="85" t="str">
        <f>IF(ISNA(_xlfn.XLOOKUP($A366,HG!$B:$B,HG!$N:$N)),"",  _xlfn.XLOOKUP($A366,HG!$B:$B,HG!$N:$N))</f>
        <v/>
      </c>
    </row>
    <row r="367" spans="1:22" ht="24" customHeight="1">
      <c r="A367" s="77" t="s">
        <v>206</v>
      </c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O367" s="75"/>
      <c r="P367" s="75"/>
      <c r="Q367" s="75"/>
      <c r="R367" s="75"/>
      <c r="S367" s="75"/>
      <c r="T367" s="75"/>
      <c r="U367" s="75"/>
      <c r="V367" s="75"/>
    </row>
    <row r="368" spans="1:22" ht="24" customHeight="1">
      <c r="A368" s="129" t="s">
        <v>518</v>
      </c>
      <c r="B368" s="84" t="s">
        <v>519</v>
      </c>
      <c r="C368" s="84" t="s">
        <v>520</v>
      </c>
      <c r="D368" s="84" t="s">
        <v>56</v>
      </c>
      <c r="E368" s="130">
        <v>45812</v>
      </c>
      <c r="F368" s="130">
        <v>45824</v>
      </c>
      <c r="G368" s="130">
        <v>45831</v>
      </c>
      <c r="H368" s="84">
        <v>10</v>
      </c>
      <c r="I368" s="84">
        <v>8</v>
      </c>
      <c r="J368" s="84">
        <v>-4</v>
      </c>
      <c r="K368" s="84" t="s">
        <v>128</v>
      </c>
      <c r="L368" s="84" t="s">
        <v>27</v>
      </c>
      <c r="M368" s="84" t="s">
        <v>134</v>
      </c>
      <c r="N368" s="84">
        <v>0</v>
      </c>
      <c r="O368" s="85" t="str">
        <f>IF(ISNA(_xlfn.XLOOKUP($A368,GCVOA!$B:$B,GCVOA!$N:$N)),"",  _xlfn.XLOOKUP($A368,GCVOA!$B:$B,GCVOA!$N:$N))</f>
        <v/>
      </c>
      <c r="P368" s="85" t="str">
        <f>IF(ISNA(_xlfn.XLOOKUP($A368,GCSEMI!$B:$B,GCSEMI!$N:$N)),"",  _xlfn.XLOOKUP($A368,GCSEMI!$B:$B,GCSEMI!$N:$N))</f>
        <v/>
      </c>
      <c r="Q368" s="85" t="str">
        <f>IF(ISNA(_xlfn.XLOOKUP($A368,ORGPREP!$B:$B,ORGPREP!$N:$N)),"",  _xlfn.XLOOKUP($A368,ORGPREP!$B:$B,ORGPREP!$N:$N))</f>
        <v>eta 6/20</v>
      </c>
      <c r="R368" s="85">
        <f>IF(ISNA(_xlfn.XLOOKUP($A368,MSSEMI!$B:$B,MSSEMI!$N:$N)),"",  _xlfn.XLOOKUP($A368,MSSEMI!$B:$B,MSSEMI!$N:$N))</f>
        <v>0</v>
      </c>
      <c r="S368" s="85" t="str">
        <f>IF(ISNA(_xlfn.XLOOKUP($A368,MSVOA!$B:$B,MSVOA!$N:$N)),"",  _xlfn.XLOOKUP($A368,MSVOA!$B:$B,MSVOA!$N:$N))</f>
        <v/>
      </c>
      <c r="T368" s="85" t="str">
        <f>IF(ISNA(_xlfn.XLOOKUP($A368,METALS!$B:$B,METALS!$N:$N)),"",  _xlfn.XLOOKUP($A368,METALS!$B:$B,METALS!$N:$N))</f>
        <v/>
      </c>
      <c r="U368" s="85" t="str">
        <f>IF(ISNA(_xlfn.XLOOKUP($A368,GENCHEM!$B:$B,GENCHEM!$N:$N)),"",  _xlfn.XLOOKUP($A368,GENCHEM!$B:$B,GENCHEM!$N:$N))</f>
        <v/>
      </c>
      <c r="V368" s="85" t="str">
        <f>IF(ISNA(_xlfn.XLOOKUP($A368,HG!$B:$B,HG!$N:$N)),"",  _xlfn.XLOOKUP($A368,HG!$B:$B,HG!$N:$N))</f>
        <v/>
      </c>
    </row>
    <row r="369" spans="1:22" ht="24" customHeight="1">
      <c r="A369" s="77" t="s">
        <v>521</v>
      </c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O369" s="75"/>
      <c r="P369" s="75"/>
      <c r="Q369" s="75"/>
      <c r="R369" s="75"/>
      <c r="S369" s="75"/>
      <c r="T369" s="75"/>
      <c r="U369" s="75"/>
      <c r="V369" s="75"/>
    </row>
    <row r="370" spans="1:22" ht="24" customHeight="1">
      <c r="A370" s="129" t="s">
        <v>522</v>
      </c>
      <c r="B370" s="84" t="s">
        <v>104</v>
      </c>
      <c r="C370" s="84" t="s">
        <v>215</v>
      </c>
      <c r="D370" s="84" t="s">
        <v>56</v>
      </c>
      <c r="E370" s="130">
        <v>45819</v>
      </c>
      <c r="F370" s="130">
        <v>45831</v>
      </c>
      <c r="G370" s="130">
        <v>45831</v>
      </c>
      <c r="H370" s="84">
        <v>10</v>
      </c>
      <c r="I370" s="84">
        <v>1</v>
      </c>
      <c r="J370" s="84">
        <v>-4</v>
      </c>
      <c r="K370" s="84" t="s">
        <v>57</v>
      </c>
      <c r="L370" s="84" t="s">
        <v>27</v>
      </c>
      <c r="M370" s="84" t="s">
        <v>89</v>
      </c>
      <c r="N370" s="84">
        <v>0</v>
      </c>
      <c r="O370" s="85">
        <f>IF(ISNA(_xlfn.XLOOKUP($A370,GCVOA!$B:$B,GCVOA!$N:$N)),"",  _xlfn.XLOOKUP($A370,GCVOA!$B:$B,GCVOA!$N:$N))</f>
        <v>0</v>
      </c>
      <c r="P370" s="85" t="str">
        <f>IF(ISNA(_xlfn.XLOOKUP($A370,GCSEMI!$B:$B,GCSEMI!$N:$N)),"",  _xlfn.XLOOKUP($A370,GCSEMI!$B:$B,GCSEMI!$N:$N))</f>
        <v/>
      </c>
      <c r="Q370" s="85" t="str">
        <f>IF(ISNA(_xlfn.XLOOKUP($A370,ORGPREP!$B:$B,ORGPREP!$N:$N)),"",  _xlfn.XLOOKUP($A370,ORGPREP!$B:$B,ORGPREP!$N:$N))</f>
        <v/>
      </c>
      <c r="R370" s="85" t="str">
        <f>IF(ISNA(_xlfn.XLOOKUP($A370,MSSEMI!$B:$B,MSSEMI!$N:$N)),"",  _xlfn.XLOOKUP($A370,MSSEMI!$B:$B,MSSEMI!$N:$N))</f>
        <v/>
      </c>
      <c r="S370" s="85" t="str">
        <f>IF(ISNA(_xlfn.XLOOKUP($A370,MSVOA!$B:$B,MSVOA!$N:$N)),"",  _xlfn.XLOOKUP($A370,MSVOA!$B:$B,MSVOA!$N:$N))</f>
        <v/>
      </c>
      <c r="T370" s="85" t="str">
        <f>IF(ISNA(_xlfn.XLOOKUP($A370,METALS!$B:$B,METALS!$N:$N)),"",  _xlfn.XLOOKUP($A370,METALS!$B:$B,METALS!$N:$N))</f>
        <v/>
      </c>
      <c r="U370" s="85" t="str">
        <f>IF(ISNA(_xlfn.XLOOKUP($A370,GENCHEM!$B:$B,GENCHEM!$N:$N)),"",  _xlfn.XLOOKUP($A370,GENCHEM!$B:$B,GENCHEM!$N:$N))</f>
        <v/>
      </c>
      <c r="V370" s="85" t="str">
        <f>IF(ISNA(_xlfn.XLOOKUP($A370,HG!$B:$B,HG!$N:$N)),"",  _xlfn.XLOOKUP($A370,HG!$B:$B,HG!$N:$N))</f>
        <v/>
      </c>
    </row>
    <row r="371" spans="1:22" ht="24" customHeight="1">
      <c r="A371" s="77" t="s">
        <v>523</v>
      </c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O371" s="75"/>
      <c r="P371" s="75"/>
      <c r="Q371" s="75"/>
      <c r="R371" s="75"/>
      <c r="S371" s="75"/>
      <c r="T371" s="75"/>
      <c r="U371" s="75"/>
      <c r="V371" s="75"/>
    </row>
    <row r="372" spans="1:22" ht="24" customHeight="1">
      <c r="A372" s="131" t="s">
        <v>524</v>
      </c>
      <c r="B372" s="92" t="s">
        <v>104</v>
      </c>
      <c r="C372" s="92" t="s">
        <v>525</v>
      </c>
      <c r="D372" s="92" t="s">
        <v>56</v>
      </c>
      <c r="E372" s="132">
        <v>45819</v>
      </c>
      <c r="F372" s="132">
        <v>45821</v>
      </c>
      <c r="G372" s="132">
        <v>45831</v>
      </c>
      <c r="H372" s="92" t="s">
        <v>479</v>
      </c>
      <c r="I372" s="92">
        <v>4</v>
      </c>
      <c r="J372" s="92">
        <v>-4</v>
      </c>
      <c r="K372" s="92" t="s">
        <v>57</v>
      </c>
      <c r="L372" s="92" t="s">
        <v>27</v>
      </c>
      <c r="M372" s="92" t="s">
        <v>81</v>
      </c>
      <c r="N372" s="92">
        <v>0</v>
      </c>
      <c r="O372" s="93" t="str">
        <f>IF(ISNA(_xlfn.XLOOKUP($A372,GCVOA!$B:$B,GCVOA!$N:$N)),"",  _xlfn.XLOOKUP($A372,GCVOA!$B:$B,GCVOA!$N:$N))</f>
        <v/>
      </c>
      <c r="P372" s="93" t="str">
        <f>IF(ISNA(_xlfn.XLOOKUP($A372,GCSEMI!$B:$B,GCSEMI!$N:$N)),"",  _xlfn.XLOOKUP($A372,GCSEMI!$B:$B,GCSEMI!$N:$N))</f>
        <v/>
      </c>
      <c r="Q372" s="93" t="str">
        <f>IF(ISNA(_xlfn.XLOOKUP($A372,ORGPREP!$B:$B,ORGPREP!$N:$N)),"",  _xlfn.XLOOKUP($A372,ORGPREP!$B:$B,ORGPREP!$N:$N))</f>
        <v/>
      </c>
      <c r="R372" s="93" t="str">
        <f>IF(ISNA(_xlfn.XLOOKUP($A372,MSSEMI!$B:$B,MSSEMI!$N:$N)),"",  _xlfn.XLOOKUP($A372,MSSEMI!$B:$B,MSSEMI!$N:$N))</f>
        <v/>
      </c>
      <c r="S372" s="93" t="str">
        <f>IF(ISNA(_xlfn.XLOOKUP($A372,MSVOA!$B:$B,MSVOA!$N:$N)),"",  _xlfn.XLOOKUP($A372,MSVOA!$B:$B,MSVOA!$N:$N))</f>
        <v/>
      </c>
      <c r="T372" s="93" t="str">
        <f>IF(ISNA(_xlfn.XLOOKUP($A372,METALS!$B:$B,METALS!$N:$N)),"",  _xlfn.XLOOKUP($A372,METALS!$B:$B,METALS!$N:$N))</f>
        <v/>
      </c>
      <c r="U372" s="167">
        <f>IF(ISNA(_xlfn.XLOOKUP($A372,GENCHEM!$B:$B,GENCHEM!$N:$N)),"",  _xlfn.XLOOKUP($A372,GENCHEM!$B:$B,GENCHEM!$N:$N))</f>
        <v>45828</v>
      </c>
      <c r="V372" s="93" t="str">
        <f>IF(ISNA(_xlfn.XLOOKUP($A372,HG!$B:$B,HG!$N:$N)),"",  _xlfn.XLOOKUP($A372,HG!$B:$B,HG!$N:$N))</f>
        <v/>
      </c>
    </row>
    <row r="373" spans="1:22" ht="24" customHeight="1">
      <c r="A373" s="77" t="s">
        <v>343</v>
      </c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O373" s="75"/>
      <c r="P373" s="75"/>
      <c r="Q373" s="75"/>
      <c r="R373" s="75"/>
      <c r="S373" s="75"/>
      <c r="T373" s="75"/>
      <c r="U373" s="75"/>
      <c r="V373" s="75"/>
    </row>
    <row r="374" spans="1:22" ht="24" customHeight="1">
      <c r="A374" s="129" t="s">
        <v>526</v>
      </c>
      <c r="B374" s="84" t="s">
        <v>527</v>
      </c>
      <c r="C374" s="84" t="s">
        <v>528</v>
      </c>
      <c r="D374" s="84" t="s">
        <v>56</v>
      </c>
      <c r="E374" s="130">
        <v>45819</v>
      </c>
      <c r="F374" s="130">
        <v>45831</v>
      </c>
      <c r="G374" s="130">
        <v>45831</v>
      </c>
      <c r="H374" s="84">
        <v>10</v>
      </c>
      <c r="I374" s="84">
        <v>3</v>
      </c>
      <c r="J374" s="84">
        <v>-4</v>
      </c>
      <c r="K374" s="84" t="s">
        <v>57</v>
      </c>
      <c r="L374" s="84" t="s">
        <v>27</v>
      </c>
      <c r="M374" s="84" t="s">
        <v>81</v>
      </c>
      <c r="N374" s="84">
        <v>0</v>
      </c>
      <c r="O374" s="85" t="str">
        <f>IF(ISNA(_xlfn.XLOOKUP($A374,GCVOA!$B:$B,GCVOA!$N:$N)),"",  _xlfn.XLOOKUP($A374,GCVOA!$B:$B,GCVOA!$N:$N))</f>
        <v/>
      </c>
      <c r="P374" s="85" t="str">
        <f>IF(ISNA(_xlfn.XLOOKUP($A374,GCSEMI!$B:$B,GCSEMI!$N:$N)),"",  _xlfn.XLOOKUP($A374,GCSEMI!$B:$B,GCSEMI!$N:$N))</f>
        <v/>
      </c>
      <c r="Q374" s="85" t="str">
        <f>IF(ISNA(_xlfn.XLOOKUP($A374,ORGPREP!$B:$B,ORGPREP!$N:$N)),"",  _xlfn.XLOOKUP($A374,ORGPREP!$B:$B,ORGPREP!$N:$N))</f>
        <v/>
      </c>
      <c r="R374" s="85" t="str">
        <f>IF(ISNA(_xlfn.XLOOKUP($A374,MSSEMI!$B:$B,MSSEMI!$N:$N)),"",  _xlfn.XLOOKUP($A374,MSSEMI!$B:$B,MSSEMI!$N:$N))</f>
        <v/>
      </c>
      <c r="S374" s="85" t="str">
        <f>IF(ISNA(_xlfn.XLOOKUP($A374,MSVOA!$B:$B,MSVOA!$N:$N)),"",  _xlfn.XLOOKUP($A374,MSVOA!$B:$B,MSVOA!$N:$N))</f>
        <v/>
      </c>
      <c r="T374" s="85" t="str">
        <f>IF(ISNA(_xlfn.XLOOKUP($A374,METALS!$B:$B,METALS!$N:$N)),"",  _xlfn.XLOOKUP($A374,METALS!$B:$B,METALS!$N:$N))</f>
        <v/>
      </c>
      <c r="U374" s="168">
        <f>IF(ISNA(_xlfn.XLOOKUP($A374,GENCHEM!$B:$B,GENCHEM!$N:$N)),"",  _xlfn.XLOOKUP($A374,GENCHEM!$B:$B,GENCHEM!$N:$N))</f>
        <v>45828</v>
      </c>
      <c r="V374" s="85" t="str">
        <f>IF(ISNA(_xlfn.XLOOKUP($A374,HG!$B:$B,HG!$N:$N)),"",  _xlfn.XLOOKUP($A374,HG!$B:$B,HG!$N:$N))</f>
        <v/>
      </c>
    </row>
    <row r="375" spans="1:22" ht="24" customHeight="1">
      <c r="A375" s="77" t="s">
        <v>343</v>
      </c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O375" s="75"/>
      <c r="P375" s="75"/>
      <c r="Q375" s="75"/>
      <c r="R375" s="75"/>
      <c r="S375" s="75"/>
      <c r="T375" s="75"/>
      <c r="U375" s="75"/>
      <c r="V375" s="75"/>
    </row>
    <row r="376" spans="1:22" ht="24" customHeight="1">
      <c r="A376" s="131" t="s">
        <v>529</v>
      </c>
      <c r="B376" s="92" t="s">
        <v>530</v>
      </c>
      <c r="C376" s="92" t="s">
        <v>531</v>
      </c>
      <c r="D376" s="92" t="s">
        <v>56</v>
      </c>
      <c r="E376" s="132">
        <v>45819</v>
      </c>
      <c r="F376" s="132">
        <v>45820</v>
      </c>
      <c r="G376" s="132">
        <v>45831</v>
      </c>
      <c r="H376" s="92" t="s">
        <v>412</v>
      </c>
      <c r="I376" s="92">
        <v>3</v>
      </c>
      <c r="J376" s="92">
        <v>-4</v>
      </c>
      <c r="K376" s="92" t="s">
        <v>128</v>
      </c>
      <c r="L376" s="92" t="s">
        <v>27</v>
      </c>
      <c r="M376" s="92" t="s">
        <v>81</v>
      </c>
      <c r="N376" s="92">
        <v>0</v>
      </c>
      <c r="O376" s="93" t="str">
        <f>IF(ISNA(_xlfn.XLOOKUP($A376,GCVOA!$B:$B,GCVOA!$N:$N)),"",  _xlfn.XLOOKUP($A376,GCVOA!$B:$B,GCVOA!$N:$N))</f>
        <v/>
      </c>
      <c r="P376" s="93" t="str">
        <f>IF(ISNA(_xlfn.XLOOKUP($A376,GCSEMI!$B:$B,GCSEMI!$N:$N)),"",  _xlfn.XLOOKUP($A376,GCSEMI!$B:$B,GCSEMI!$N:$N))</f>
        <v/>
      </c>
      <c r="Q376" s="93" t="str">
        <f>IF(ISNA(_xlfn.XLOOKUP($A376,ORGPREP!$B:$B,ORGPREP!$N:$N)),"",  _xlfn.XLOOKUP($A376,ORGPREP!$B:$B,ORGPREP!$N:$N))</f>
        <v/>
      </c>
      <c r="R376" s="93" t="str">
        <f>IF(ISNA(_xlfn.XLOOKUP($A376,MSSEMI!$B:$B,MSSEMI!$N:$N)),"",  _xlfn.XLOOKUP($A376,MSSEMI!$B:$B,MSSEMI!$N:$N))</f>
        <v/>
      </c>
      <c r="S376" s="93" t="str">
        <f>IF(ISNA(_xlfn.XLOOKUP($A376,MSVOA!$B:$B,MSVOA!$N:$N)),"",  _xlfn.XLOOKUP($A376,MSVOA!$B:$B,MSVOA!$N:$N))</f>
        <v/>
      </c>
      <c r="T376" s="93" t="str">
        <f>IF(ISNA(_xlfn.XLOOKUP($A376,METALS!$B:$B,METALS!$N:$N)),"",  _xlfn.XLOOKUP($A376,METALS!$B:$B,METALS!$N:$N))</f>
        <v/>
      </c>
      <c r="U376" s="167">
        <f>IF(ISNA(_xlfn.XLOOKUP($A376,GENCHEM!$B:$B,GENCHEM!$N:$N)),"",  _xlfn.XLOOKUP($A376,GENCHEM!$B:$B,GENCHEM!$N:$N))</f>
        <v>45828</v>
      </c>
      <c r="V376" s="93" t="str">
        <f>IF(ISNA(_xlfn.XLOOKUP($A376,HG!$B:$B,HG!$N:$N)),"",  _xlfn.XLOOKUP($A376,HG!$B:$B,HG!$N:$N))</f>
        <v/>
      </c>
    </row>
    <row r="377" spans="1:22" ht="24" customHeight="1">
      <c r="A377" s="77" t="s">
        <v>532</v>
      </c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O377" s="75"/>
      <c r="P377" s="75"/>
      <c r="Q377" s="75"/>
      <c r="R377" s="75"/>
      <c r="S377" s="75"/>
      <c r="T377" s="75"/>
      <c r="U377" s="75"/>
      <c r="V377" s="75"/>
    </row>
    <row r="378" spans="1:22" ht="24" customHeight="1">
      <c r="A378" s="129" t="s">
        <v>533</v>
      </c>
      <c r="B378" s="84" t="s">
        <v>519</v>
      </c>
      <c r="C378" s="84" t="s">
        <v>534</v>
      </c>
      <c r="D378" s="84" t="s">
        <v>56</v>
      </c>
      <c r="E378" s="130">
        <v>45819</v>
      </c>
      <c r="F378" s="130">
        <v>45831</v>
      </c>
      <c r="G378" s="130">
        <v>45831</v>
      </c>
      <c r="H378" s="84">
        <v>10</v>
      </c>
      <c r="I378" s="84">
        <v>12</v>
      </c>
      <c r="J378" s="84">
        <v>-4</v>
      </c>
      <c r="K378" s="84" t="s">
        <v>128</v>
      </c>
      <c r="L378" s="84" t="s">
        <v>133</v>
      </c>
      <c r="M378" s="84" t="s">
        <v>89</v>
      </c>
      <c r="N378" s="84">
        <v>0</v>
      </c>
      <c r="O378" s="85" t="str">
        <f>IF(ISNA(_xlfn.XLOOKUP($A378,GCVOA!$B:$B,GCVOA!$N:$N)),"",  _xlfn.XLOOKUP($A378,GCVOA!$B:$B,GCVOA!$N:$N))</f>
        <v/>
      </c>
      <c r="P378" s="85">
        <f>IF(ISNA(_xlfn.XLOOKUP($A378,GCSEMI!$B:$B,GCSEMI!$N:$N)),"",  _xlfn.XLOOKUP($A378,GCSEMI!$B:$B,GCSEMI!$N:$N))</f>
        <v>0</v>
      </c>
      <c r="Q378" s="85" t="str">
        <f>IF(ISNA(_xlfn.XLOOKUP($A378,ORGPREP!$B:$B,ORGPREP!$N:$N)),"",  _xlfn.XLOOKUP($A378,ORGPREP!$B:$B,ORGPREP!$N:$N))</f>
        <v/>
      </c>
      <c r="R378" s="85" t="str">
        <f>IF(ISNA(_xlfn.XLOOKUP($A378,MSSEMI!$B:$B,MSSEMI!$N:$N)),"",  _xlfn.XLOOKUP($A378,MSSEMI!$B:$B,MSSEMI!$N:$N))</f>
        <v/>
      </c>
      <c r="S378" s="85" t="str">
        <f>IF(ISNA(_xlfn.XLOOKUP($A378,MSVOA!$B:$B,MSVOA!$N:$N)),"",  _xlfn.XLOOKUP($A378,MSVOA!$B:$B,MSVOA!$N:$N))</f>
        <v/>
      </c>
      <c r="T378" s="85" t="str">
        <f>IF(ISNA(_xlfn.XLOOKUP($A378,METALS!$B:$B,METALS!$N:$N)),"",  _xlfn.XLOOKUP($A378,METALS!$B:$B,METALS!$N:$N))</f>
        <v/>
      </c>
      <c r="U378" s="85" t="str">
        <f>IF(ISNA(_xlfn.XLOOKUP($A378,GENCHEM!$B:$B,GENCHEM!$N:$N)),"",  _xlfn.XLOOKUP($A378,GENCHEM!$B:$B,GENCHEM!$N:$N))</f>
        <v/>
      </c>
      <c r="V378" s="85" t="str">
        <f>IF(ISNA(_xlfn.XLOOKUP($A378,HG!$B:$B,HG!$N:$N)),"",  _xlfn.XLOOKUP($A378,HG!$B:$B,HG!$N:$N))</f>
        <v/>
      </c>
    </row>
    <row r="379" spans="1:22" ht="24" customHeight="1">
      <c r="A379" s="77" t="s">
        <v>535</v>
      </c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O379" s="75"/>
      <c r="P379" s="75"/>
      <c r="Q379" s="75"/>
      <c r="R379" s="75"/>
      <c r="S379" s="75"/>
      <c r="T379" s="75"/>
      <c r="U379" s="75"/>
      <c r="V379" s="75"/>
    </row>
    <row r="380" spans="1:22" ht="24" customHeight="1">
      <c r="A380" s="129" t="s">
        <v>536</v>
      </c>
      <c r="B380" s="84" t="s">
        <v>537</v>
      </c>
      <c r="C380" s="84" t="s">
        <v>538</v>
      </c>
      <c r="D380" s="84" t="s">
        <v>361</v>
      </c>
      <c r="E380" s="130">
        <v>45819</v>
      </c>
      <c r="F380" s="130">
        <v>45831</v>
      </c>
      <c r="G380" s="130">
        <v>45831</v>
      </c>
      <c r="H380" s="84">
        <v>10</v>
      </c>
      <c r="I380" s="84">
        <v>1</v>
      </c>
      <c r="J380" s="84">
        <v>-4</v>
      </c>
      <c r="K380" s="84" t="s">
        <v>128</v>
      </c>
      <c r="L380" s="84" t="s">
        <v>80</v>
      </c>
      <c r="M380" s="84" t="s">
        <v>81</v>
      </c>
      <c r="N380" s="84">
        <v>0</v>
      </c>
      <c r="O380" s="85" t="str">
        <f>IF(ISNA(_xlfn.XLOOKUP($A380,GCVOA!$B:$B,GCVOA!$N:$N)),"",  _xlfn.XLOOKUP($A380,GCVOA!$B:$B,GCVOA!$N:$N))</f>
        <v/>
      </c>
      <c r="P380" s="85" t="str">
        <f>IF(ISNA(_xlfn.XLOOKUP($A380,GCSEMI!$B:$B,GCSEMI!$N:$N)),"",  _xlfn.XLOOKUP($A380,GCSEMI!$B:$B,GCSEMI!$N:$N))</f>
        <v/>
      </c>
      <c r="Q380" s="85" t="str">
        <f>IF(ISNA(_xlfn.XLOOKUP($A380,ORGPREP!$B:$B,ORGPREP!$N:$N)),"",  _xlfn.XLOOKUP($A380,ORGPREP!$B:$B,ORGPREP!$N:$N))</f>
        <v/>
      </c>
      <c r="R380" s="85" t="str">
        <f>IF(ISNA(_xlfn.XLOOKUP($A380,MSSEMI!$B:$B,MSSEMI!$N:$N)),"",  _xlfn.XLOOKUP($A380,MSSEMI!$B:$B,MSSEMI!$N:$N))</f>
        <v/>
      </c>
      <c r="S380" s="85" t="str">
        <f>IF(ISNA(_xlfn.XLOOKUP($A380,MSVOA!$B:$B,MSVOA!$N:$N)),"",  _xlfn.XLOOKUP($A380,MSVOA!$B:$B,MSVOA!$N:$N))</f>
        <v/>
      </c>
      <c r="T380" s="85" t="str">
        <f>IF(ISNA(_xlfn.XLOOKUP($A380,METALS!$B:$B,METALS!$N:$N)),"",  _xlfn.XLOOKUP($A380,METALS!$B:$B,METALS!$N:$N))</f>
        <v/>
      </c>
      <c r="U380" s="85" t="str">
        <f>IF(ISNA(_xlfn.XLOOKUP($A380,GENCHEM!$B:$B,GENCHEM!$N:$N)),"",  _xlfn.XLOOKUP($A380,GENCHEM!$B:$B,GENCHEM!$N:$N))</f>
        <v/>
      </c>
      <c r="V380" s="85" t="str">
        <f>IF(ISNA(_xlfn.XLOOKUP($A380,HG!$B:$B,HG!$N:$N)),"",  _xlfn.XLOOKUP($A380,HG!$B:$B,HG!$N:$N))</f>
        <v/>
      </c>
    </row>
    <row r="381" spans="1:22" ht="24" customHeight="1">
      <c r="A381" s="77" t="s">
        <v>216</v>
      </c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O381" s="75"/>
      <c r="P381" s="75"/>
      <c r="Q381" s="75"/>
      <c r="R381" s="75"/>
      <c r="S381" s="75"/>
      <c r="T381" s="75"/>
      <c r="U381" s="75"/>
      <c r="V381" s="75"/>
    </row>
    <row r="382" spans="1:22" ht="24" customHeight="1">
      <c r="A382" s="129" t="s">
        <v>539</v>
      </c>
      <c r="B382" s="84" t="s">
        <v>537</v>
      </c>
      <c r="C382" s="84" t="s">
        <v>538</v>
      </c>
      <c r="D382" s="84" t="s">
        <v>361</v>
      </c>
      <c r="E382" s="130">
        <v>45819</v>
      </c>
      <c r="F382" s="130">
        <v>45831</v>
      </c>
      <c r="G382" s="130">
        <v>45831</v>
      </c>
      <c r="H382" s="84">
        <v>10</v>
      </c>
      <c r="I382" s="84">
        <v>1</v>
      </c>
      <c r="J382" s="84">
        <v>-4</v>
      </c>
      <c r="K382" s="84" t="s">
        <v>128</v>
      </c>
      <c r="L382" s="84" t="s">
        <v>27</v>
      </c>
      <c r="M382" s="84" t="s">
        <v>81</v>
      </c>
      <c r="N382" s="84">
        <v>0</v>
      </c>
      <c r="O382" s="85" t="str">
        <f>IF(ISNA(_xlfn.XLOOKUP($A382,GCVOA!$B:$B,GCVOA!$N:$N)),"",  _xlfn.XLOOKUP($A382,GCVOA!$B:$B,GCVOA!$N:$N))</f>
        <v/>
      </c>
      <c r="P382" s="85" t="str">
        <f>IF(ISNA(_xlfn.XLOOKUP($A382,GCSEMI!$B:$B,GCSEMI!$N:$N)),"",  _xlfn.XLOOKUP($A382,GCSEMI!$B:$B,GCSEMI!$N:$N))</f>
        <v/>
      </c>
      <c r="Q382" s="85" t="str">
        <f>IF(ISNA(_xlfn.XLOOKUP($A382,ORGPREP!$B:$B,ORGPREP!$N:$N)),"",  _xlfn.XLOOKUP($A382,ORGPREP!$B:$B,ORGPREP!$N:$N))</f>
        <v/>
      </c>
      <c r="R382" s="85" t="str">
        <f>IF(ISNA(_xlfn.XLOOKUP($A382,MSSEMI!$B:$B,MSSEMI!$N:$N)),"",  _xlfn.XLOOKUP($A382,MSSEMI!$B:$B,MSSEMI!$N:$N))</f>
        <v/>
      </c>
      <c r="S382" s="85" t="str">
        <f>IF(ISNA(_xlfn.XLOOKUP($A382,MSVOA!$B:$B,MSVOA!$N:$N)),"",  _xlfn.XLOOKUP($A382,MSVOA!$B:$B,MSVOA!$N:$N))</f>
        <v/>
      </c>
      <c r="T382" s="85" t="str">
        <f>IF(ISNA(_xlfn.XLOOKUP($A382,METALS!$B:$B,METALS!$N:$N)),"",  _xlfn.XLOOKUP($A382,METALS!$B:$B,METALS!$N:$N))</f>
        <v/>
      </c>
      <c r="U382" s="168">
        <f>IF(ISNA(_xlfn.XLOOKUP($A382,GENCHEM!$B:$B,GENCHEM!$N:$N)),"",  _xlfn.XLOOKUP($A382,GENCHEM!$B:$B,GENCHEM!$N:$N))</f>
        <v>45826</v>
      </c>
      <c r="V382" s="85" t="str">
        <f>IF(ISNA(_xlfn.XLOOKUP($A382,HG!$B:$B,HG!$N:$N)),"",  _xlfn.XLOOKUP($A382,HG!$B:$B,HG!$N:$N))</f>
        <v/>
      </c>
    </row>
    <row r="383" spans="1:22" ht="24" customHeight="1">
      <c r="A383" s="77" t="s">
        <v>540</v>
      </c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O383" s="75"/>
      <c r="P383" s="75"/>
      <c r="Q383" s="75"/>
      <c r="R383" s="75"/>
      <c r="S383" s="75"/>
      <c r="T383" s="75"/>
      <c r="U383" s="75"/>
      <c r="V383" s="75"/>
    </row>
    <row r="384" spans="1:22" ht="24" customHeight="1">
      <c r="A384" s="129" t="s">
        <v>541</v>
      </c>
      <c r="B384" s="84" t="s">
        <v>519</v>
      </c>
      <c r="C384" s="84" t="s">
        <v>534</v>
      </c>
      <c r="D384" s="84" t="s">
        <v>56</v>
      </c>
      <c r="E384" s="130">
        <v>45819</v>
      </c>
      <c r="F384" s="130">
        <v>45831</v>
      </c>
      <c r="G384" s="130">
        <v>45831</v>
      </c>
      <c r="H384" s="84">
        <v>10</v>
      </c>
      <c r="I384" s="84">
        <v>1</v>
      </c>
      <c r="J384" s="84">
        <v>-4</v>
      </c>
      <c r="K384" s="84" t="s">
        <v>128</v>
      </c>
      <c r="L384" s="84" t="s">
        <v>258</v>
      </c>
      <c r="M384" s="84" t="s">
        <v>134</v>
      </c>
      <c r="N384" s="84">
        <v>0</v>
      </c>
      <c r="O384" s="85" t="str">
        <f>IF(ISNA(_xlfn.XLOOKUP($A384,GCVOA!$B:$B,GCVOA!$N:$N)),"",  _xlfn.XLOOKUP($A384,GCVOA!$B:$B,GCVOA!$N:$N))</f>
        <v/>
      </c>
      <c r="P384" s="85" t="str">
        <f>IF(ISNA(_xlfn.XLOOKUP($A384,GCSEMI!$B:$B,GCSEMI!$N:$N)),"",  _xlfn.XLOOKUP($A384,GCSEMI!$B:$B,GCSEMI!$N:$N))</f>
        <v/>
      </c>
      <c r="Q384" s="85" t="str">
        <f>IF(ISNA(_xlfn.XLOOKUP($A384,ORGPREP!$B:$B,ORGPREP!$N:$N)),"",  _xlfn.XLOOKUP($A384,ORGPREP!$B:$B,ORGPREP!$N:$N))</f>
        <v/>
      </c>
      <c r="R384" s="85" t="str">
        <f>IF(ISNA(_xlfn.XLOOKUP($A384,MSSEMI!$B:$B,MSSEMI!$N:$N)),"",  _xlfn.XLOOKUP($A384,MSSEMI!$B:$B,MSSEMI!$N:$N))</f>
        <v/>
      </c>
      <c r="S384" s="85" t="str">
        <f>IF(ISNA(_xlfn.XLOOKUP($A384,MSVOA!$B:$B,MSVOA!$N:$N)),"",  _xlfn.XLOOKUP($A384,MSVOA!$B:$B,MSVOA!$N:$N))</f>
        <v>done</v>
      </c>
      <c r="T384" s="85" t="str">
        <f>IF(ISNA(_xlfn.XLOOKUP($A384,METALS!$B:$B,METALS!$N:$N)),"",  _xlfn.XLOOKUP($A384,METALS!$B:$B,METALS!$N:$N))</f>
        <v/>
      </c>
      <c r="U384" s="85" t="str">
        <f>IF(ISNA(_xlfn.XLOOKUP($A384,GENCHEM!$B:$B,GENCHEM!$N:$N)),"",  _xlfn.XLOOKUP($A384,GENCHEM!$B:$B,GENCHEM!$N:$N))</f>
        <v/>
      </c>
      <c r="V384" s="85" t="str">
        <f>IF(ISNA(_xlfn.XLOOKUP($A384,HG!$B:$B,HG!$N:$N)),"",  _xlfn.XLOOKUP($A384,HG!$B:$B,HG!$N:$N))</f>
        <v/>
      </c>
    </row>
    <row r="385" spans="1:22" ht="24" customHeight="1">
      <c r="A385" s="77" t="s">
        <v>542</v>
      </c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O385" s="75"/>
      <c r="P385" s="75"/>
      <c r="Q385" s="75"/>
      <c r="R385" s="75"/>
      <c r="S385" s="75"/>
      <c r="T385" s="75"/>
      <c r="U385" s="75"/>
      <c r="V385" s="75"/>
    </row>
    <row r="386" spans="1:22" ht="24" customHeight="1">
      <c r="A386" s="129" t="s">
        <v>543</v>
      </c>
      <c r="B386" s="84" t="s">
        <v>519</v>
      </c>
      <c r="C386" s="84" t="s">
        <v>544</v>
      </c>
      <c r="D386" s="84" t="s">
        <v>56</v>
      </c>
      <c r="E386" s="130">
        <v>45819</v>
      </c>
      <c r="F386" s="130">
        <v>45831</v>
      </c>
      <c r="G386" s="130">
        <v>45831</v>
      </c>
      <c r="H386" s="84">
        <v>10</v>
      </c>
      <c r="I386" s="84">
        <v>1</v>
      </c>
      <c r="J386" s="84">
        <v>-4</v>
      </c>
      <c r="K386" s="84" t="s">
        <v>128</v>
      </c>
      <c r="L386" s="84" t="s">
        <v>133</v>
      </c>
      <c r="M386" s="84" t="s">
        <v>89</v>
      </c>
      <c r="N386" s="84">
        <v>0</v>
      </c>
      <c r="O386" s="85" t="str">
        <f>IF(ISNA(_xlfn.XLOOKUP($A386,GCVOA!$B:$B,GCVOA!$N:$N)),"",  _xlfn.XLOOKUP($A386,GCVOA!$B:$B,GCVOA!$N:$N))</f>
        <v/>
      </c>
      <c r="P386" s="85">
        <f>IF(ISNA(_xlfn.XLOOKUP($A386,GCSEMI!$B:$B,GCSEMI!$N:$N)),"",  _xlfn.XLOOKUP($A386,GCSEMI!$B:$B,GCSEMI!$N:$N))</f>
        <v>0</v>
      </c>
      <c r="Q386" s="85" t="str">
        <f>IF(ISNA(_xlfn.XLOOKUP($A386,ORGPREP!$B:$B,ORGPREP!$N:$N)),"",  _xlfn.XLOOKUP($A386,ORGPREP!$B:$B,ORGPREP!$N:$N))</f>
        <v/>
      </c>
      <c r="R386" s="85" t="str">
        <f>IF(ISNA(_xlfn.XLOOKUP($A386,MSSEMI!$B:$B,MSSEMI!$N:$N)),"",  _xlfn.XLOOKUP($A386,MSSEMI!$B:$B,MSSEMI!$N:$N))</f>
        <v/>
      </c>
      <c r="S386" s="85" t="str">
        <f>IF(ISNA(_xlfn.XLOOKUP($A386,MSVOA!$B:$B,MSVOA!$N:$N)),"",  _xlfn.XLOOKUP($A386,MSVOA!$B:$B,MSVOA!$N:$N))</f>
        <v/>
      </c>
      <c r="T386" s="85" t="str">
        <f>IF(ISNA(_xlfn.XLOOKUP($A386,METALS!$B:$B,METALS!$N:$N)),"",  _xlfn.XLOOKUP($A386,METALS!$B:$B,METALS!$N:$N))</f>
        <v/>
      </c>
      <c r="U386" s="85" t="str">
        <f>IF(ISNA(_xlfn.XLOOKUP($A386,GENCHEM!$B:$B,GENCHEM!$N:$N)),"",  _xlfn.XLOOKUP($A386,GENCHEM!$B:$B,GENCHEM!$N:$N))</f>
        <v/>
      </c>
      <c r="V386" s="85" t="str">
        <f>IF(ISNA(_xlfn.XLOOKUP($A386,HG!$B:$B,HG!$N:$N)),"",  _xlfn.XLOOKUP($A386,HG!$B:$B,HG!$N:$N))</f>
        <v/>
      </c>
    </row>
    <row r="387" spans="1:22" ht="24" customHeight="1">
      <c r="A387" s="77" t="s">
        <v>535</v>
      </c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O387" s="75"/>
      <c r="P387" s="75"/>
      <c r="Q387" s="75"/>
      <c r="R387" s="75"/>
      <c r="S387" s="75"/>
      <c r="T387" s="75"/>
      <c r="U387" s="75"/>
      <c r="V387" s="75"/>
    </row>
    <row r="388" spans="1:22" ht="24" customHeight="1">
      <c r="A388" s="129" t="s">
        <v>545</v>
      </c>
      <c r="B388" s="84" t="s">
        <v>546</v>
      </c>
      <c r="C388" s="84" t="s">
        <v>547</v>
      </c>
      <c r="D388" s="84" t="s">
        <v>79</v>
      </c>
      <c r="E388" s="130">
        <v>45819</v>
      </c>
      <c r="F388" s="130">
        <v>45831</v>
      </c>
      <c r="G388" s="130">
        <v>45831</v>
      </c>
      <c r="H388" s="84">
        <v>10</v>
      </c>
      <c r="I388" s="84">
        <v>2</v>
      </c>
      <c r="J388" s="84">
        <v>-4</v>
      </c>
      <c r="K388" s="84" t="s">
        <v>26</v>
      </c>
      <c r="L388" s="84" t="s">
        <v>133</v>
      </c>
      <c r="M388" s="84" t="s">
        <v>134</v>
      </c>
      <c r="N388" s="84">
        <v>0</v>
      </c>
      <c r="O388" s="85" t="str">
        <f>IF(ISNA(_xlfn.XLOOKUP($A388,GCVOA!$B:$B,GCVOA!$N:$N)),"",  _xlfn.XLOOKUP($A388,GCVOA!$B:$B,GCVOA!$N:$N))</f>
        <v/>
      </c>
      <c r="P388" s="85" t="str">
        <f>IF(ISNA(_xlfn.XLOOKUP($A388,GCSEMI!$B:$B,GCSEMI!$N:$N)),"",  _xlfn.XLOOKUP($A388,GCSEMI!$B:$B,GCSEMI!$N:$N))</f>
        <v/>
      </c>
      <c r="Q388" s="85" t="str">
        <f>IF(ISNA(_xlfn.XLOOKUP($A388,ORGPREP!$B:$B,ORGPREP!$N:$N)),"",  _xlfn.XLOOKUP($A388,ORGPREP!$B:$B,ORGPREP!$N:$N))</f>
        <v/>
      </c>
      <c r="R388" s="85">
        <f>IF(ISNA(_xlfn.XLOOKUP($A388,MSSEMI!$B:$B,MSSEMI!$N:$N)),"",  _xlfn.XLOOKUP($A388,MSSEMI!$B:$B,MSSEMI!$N:$N))</f>
        <v>0</v>
      </c>
      <c r="S388" s="85" t="str">
        <f>IF(ISNA(_xlfn.XLOOKUP($A388,MSVOA!$B:$B,MSVOA!$N:$N)),"",  _xlfn.XLOOKUP($A388,MSVOA!$B:$B,MSVOA!$N:$N))</f>
        <v/>
      </c>
      <c r="T388" s="85" t="str">
        <f>IF(ISNA(_xlfn.XLOOKUP($A388,METALS!$B:$B,METALS!$N:$N)),"",  _xlfn.XLOOKUP($A388,METALS!$B:$B,METALS!$N:$N))</f>
        <v/>
      </c>
      <c r="U388" s="85" t="str">
        <f>IF(ISNA(_xlfn.XLOOKUP($A388,GENCHEM!$B:$B,GENCHEM!$N:$N)),"",  _xlfn.XLOOKUP($A388,GENCHEM!$B:$B,GENCHEM!$N:$N))</f>
        <v/>
      </c>
      <c r="V388" s="85" t="str">
        <f>IF(ISNA(_xlfn.XLOOKUP($A388,HG!$B:$B,HG!$N:$N)),"",  _xlfn.XLOOKUP($A388,HG!$B:$B,HG!$N:$N))</f>
        <v/>
      </c>
    </row>
    <row r="389" spans="1:22" ht="24" customHeight="1">
      <c r="A389" s="77" t="s">
        <v>548</v>
      </c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O389" s="75"/>
      <c r="P389" s="75"/>
      <c r="Q389" s="75"/>
      <c r="R389" s="75"/>
      <c r="S389" s="75"/>
      <c r="T389" s="75"/>
      <c r="U389" s="75"/>
      <c r="V389" s="75"/>
    </row>
    <row r="390" spans="1:22" ht="24" customHeight="1">
      <c r="A390" s="129" t="s">
        <v>549</v>
      </c>
      <c r="B390" s="84" t="s">
        <v>77</v>
      </c>
      <c r="C390" s="84" t="s">
        <v>550</v>
      </c>
      <c r="D390" s="84" t="s">
        <v>79</v>
      </c>
      <c r="E390" s="130">
        <v>45819</v>
      </c>
      <c r="F390" s="130">
        <v>45831</v>
      </c>
      <c r="G390" s="130">
        <v>45831</v>
      </c>
      <c r="H390" s="84">
        <v>10</v>
      </c>
      <c r="I390" s="84">
        <v>2</v>
      </c>
      <c r="J390" s="84">
        <v>-4</v>
      </c>
      <c r="K390" s="84" t="s">
        <v>26</v>
      </c>
      <c r="L390" s="84" t="s">
        <v>27</v>
      </c>
      <c r="M390" s="84" t="s">
        <v>134</v>
      </c>
      <c r="N390" s="84">
        <v>0</v>
      </c>
      <c r="O390" s="85" t="str">
        <f>IF(ISNA(_xlfn.XLOOKUP($A390,GCVOA!$B:$B,GCVOA!$N:$N)),"",  _xlfn.XLOOKUP($A390,GCVOA!$B:$B,GCVOA!$N:$N))</f>
        <v/>
      </c>
      <c r="P390" s="85" t="str">
        <f>IF(ISNA(_xlfn.XLOOKUP($A390,GCSEMI!$B:$B,GCSEMI!$N:$N)),"",  _xlfn.XLOOKUP($A390,GCSEMI!$B:$B,GCSEMI!$N:$N))</f>
        <v/>
      </c>
      <c r="Q390" s="85" t="str">
        <f>IF(ISNA(_xlfn.XLOOKUP($A390,ORGPREP!$B:$B,ORGPREP!$N:$N)),"",  _xlfn.XLOOKUP($A390,ORGPREP!$B:$B,ORGPREP!$N:$N))</f>
        <v/>
      </c>
      <c r="R390" s="85">
        <f>IF(ISNA(_xlfn.XLOOKUP($A390,MSSEMI!$B:$B,MSSEMI!$N:$N)),"",  _xlfn.XLOOKUP($A390,MSSEMI!$B:$B,MSSEMI!$N:$N))</f>
        <v>0</v>
      </c>
      <c r="S390" s="85" t="str">
        <f>IF(ISNA(_xlfn.XLOOKUP($A390,MSVOA!$B:$B,MSVOA!$N:$N)),"",  _xlfn.XLOOKUP($A390,MSVOA!$B:$B,MSVOA!$N:$N))</f>
        <v/>
      </c>
      <c r="T390" s="85" t="str">
        <f>IF(ISNA(_xlfn.XLOOKUP($A390,METALS!$B:$B,METALS!$N:$N)),"",  _xlfn.XLOOKUP($A390,METALS!$B:$B,METALS!$N:$N))</f>
        <v/>
      </c>
      <c r="U390" s="85" t="str">
        <f>IF(ISNA(_xlfn.XLOOKUP($A390,GENCHEM!$B:$B,GENCHEM!$N:$N)),"",  _xlfn.XLOOKUP($A390,GENCHEM!$B:$B,GENCHEM!$N:$N))</f>
        <v/>
      </c>
      <c r="V390" s="85" t="str">
        <f>IF(ISNA(_xlfn.XLOOKUP($A390,HG!$B:$B,HG!$N:$N)),"",  _xlfn.XLOOKUP($A390,HG!$B:$B,HG!$N:$N))</f>
        <v/>
      </c>
    </row>
    <row r="391" spans="1:22" ht="24" customHeight="1">
      <c r="A391" s="77" t="s">
        <v>551</v>
      </c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O391" s="75"/>
      <c r="P391" s="75"/>
      <c r="Q391" s="75"/>
      <c r="R391" s="75"/>
      <c r="S391" s="75"/>
      <c r="T391" s="75"/>
      <c r="U391" s="75"/>
      <c r="V391" s="75"/>
    </row>
    <row r="392" spans="1:22" ht="24" customHeight="1">
      <c r="A392" s="129" t="s">
        <v>552</v>
      </c>
      <c r="B392" s="84" t="s">
        <v>553</v>
      </c>
      <c r="C392" s="84" t="s">
        <v>554</v>
      </c>
      <c r="D392" s="84" t="s">
        <v>79</v>
      </c>
      <c r="E392" s="130">
        <v>45819</v>
      </c>
      <c r="F392" s="130">
        <v>45831</v>
      </c>
      <c r="G392" s="130">
        <v>45831</v>
      </c>
      <c r="H392" s="84">
        <v>10</v>
      </c>
      <c r="I392" s="84">
        <v>15</v>
      </c>
      <c r="J392" s="84">
        <v>-4</v>
      </c>
      <c r="K392" s="84" t="s">
        <v>26</v>
      </c>
      <c r="L392" s="84" t="s">
        <v>469</v>
      </c>
      <c r="M392" s="84" t="s">
        <v>134</v>
      </c>
      <c r="N392" s="84">
        <v>0</v>
      </c>
      <c r="O392" s="85" t="str">
        <f>IF(ISNA(_xlfn.XLOOKUP($A392,GCVOA!$B:$B,GCVOA!$N:$N)),"",  _xlfn.XLOOKUP($A392,GCVOA!$B:$B,GCVOA!$N:$N))</f>
        <v/>
      </c>
      <c r="P392" s="85" t="str">
        <f>IF(ISNA(_xlfn.XLOOKUP($A392,GCSEMI!$B:$B,GCSEMI!$N:$N)),"",  _xlfn.XLOOKUP($A392,GCSEMI!$B:$B,GCSEMI!$N:$N))</f>
        <v/>
      </c>
      <c r="Q392" s="85" t="str">
        <f>IF(ISNA(_xlfn.XLOOKUP($A392,ORGPREP!$B:$B,ORGPREP!$N:$N)),"",  _xlfn.XLOOKUP($A392,ORGPREP!$B:$B,ORGPREP!$N:$N))</f>
        <v/>
      </c>
      <c r="R392" s="85" t="str">
        <f>IF(ISNA(_xlfn.XLOOKUP($A392,MSSEMI!$B:$B,MSSEMI!$N:$N)),"",  _xlfn.XLOOKUP($A392,MSSEMI!$B:$B,MSSEMI!$N:$N))</f>
        <v/>
      </c>
      <c r="S392" s="85" t="str">
        <f>IF(ISNA(_xlfn.XLOOKUP($A392,MSVOA!$B:$B,MSVOA!$N:$N)),"",  _xlfn.XLOOKUP($A392,MSVOA!$B:$B,MSVOA!$N:$N))</f>
        <v>eta 6/20 RR L - EA 6/19</v>
      </c>
      <c r="T392" s="85" t="str">
        <f>IF(ISNA(_xlfn.XLOOKUP($A392,METALS!$B:$B,METALS!$N:$N)),"",  _xlfn.XLOOKUP($A392,METALS!$B:$B,METALS!$N:$N))</f>
        <v/>
      </c>
      <c r="U392" s="85" t="str">
        <f>IF(ISNA(_xlfn.XLOOKUP($A392,GENCHEM!$B:$B,GENCHEM!$N:$N)),"",  _xlfn.XLOOKUP($A392,GENCHEM!$B:$B,GENCHEM!$N:$N))</f>
        <v/>
      </c>
      <c r="V392" s="85" t="str">
        <f>IF(ISNA(_xlfn.XLOOKUP($A392,HG!$B:$B,HG!$N:$N)),"",  _xlfn.XLOOKUP($A392,HG!$B:$B,HG!$N:$N))</f>
        <v/>
      </c>
    </row>
    <row r="393" spans="1:22" ht="24" customHeight="1">
      <c r="A393" s="77" t="s">
        <v>555</v>
      </c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O393" s="75"/>
      <c r="P393" s="75"/>
      <c r="Q393" s="75"/>
      <c r="R393" s="75"/>
      <c r="S393" s="75"/>
      <c r="T393" s="75"/>
      <c r="U393" s="75"/>
      <c r="V393" s="75"/>
    </row>
    <row r="394" spans="1:22" ht="24" customHeight="1">
      <c r="A394" s="129" t="s">
        <v>556</v>
      </c>
      <c r="B394" s="84" t="s">
        <v>68</v>
      </c>
      <c r="C394" s="84" t="s">
        <v>557</v>
      </c>
      <c r="D394" s="84" t="s">
        <v>56</v>
      </c>
      <c r="E394" s="130">
        <v>45820</v>
      </c>
      <c r="F394" s="130">
        <v>45831</v>
      </c>
      <c r="G394" s="130">
        <v>45831</v>
      </c>
      <c r="H394" s="84">
        <v>10</v>
      </c>
      <c r="I394" s="84">
        <v>1</v>
      </c>
      <c r="J394" s="84">
        <v>-4</v>
      </c>
      <c r="K394" s="84" t="s">
        <v>57</v>
      </c>
      <c r="L394" s="84" t="s">
        <v>80</v>
      </c>
      <c r="M394" s="84" t="s">
        <v>81</v>
      </c>
      <c r="N394" s="84">
        <v>0</v>
      </c>
      <c r="O394" s="85" t="str">
        <f>IF(ISNA(_xlfn.XLOOKUP($A394,GCVOA!$B:$B,GCVOA!$N:$N)),"",  _xlfn.XLOOKUP($A394,GCVOA!$B:$B,GCVOA!$N:$N))</f>
        <v/>
      </c>
      <c r="P394" s="85" t="str">
        <f>IF(ISNA(_xlfn.XLOOKUP($A394,GCSEMI!$B:$B,GCSEMI!$N:$N)),"",  _xlfn.XLOOKUP($A394,GCSEMI!$B:$B,GCSEMI!$N:$N))</f>
        <v/>
      </c>
      <c r="Q394" s="85" t="str">
        <f>IF(ISNA(_xlfn.XLOOKUP($A394,ORGPREP!$B:$B,ORGPREP!$N:$N)),"",  _xlfn.XLOOKUP($A394,ORGPREP!$B:$B,ORGPREP!$N:$N))</f>
        <v/>
      </c>
      <c r="R394" s="85" t="str">
        <f>IF(ISNA(_xlfn.XLOOKUP($A394,MSSEMI!$B:$B,MSSEMI!$N:$N)),"",  _xlfn.XLOOKUP($A394,MSSEMI!$B:$B,MSSEMI!$N:$N))</f>
        <v/>
      </c>
      <c r="S394" s="85" t="str">
        <f>IF(ISNA(_xlfn.XLOOKUP($A394,MSVOA!$B:$B,MSVOA!$N:$N)),"",  _xlfn.XLOOKUP($A394,MSVOA!$B:$B,MSVOA!$N:$N))</f>
        <v/>
      </c>
      <c r="T394" s="85" t="str">
        <f>IF(ISNA(_xlfn.XLOOKUP($A394,METALS!$B:$B,METALS!$N:$N)),"",  _xlfn.XLOOKUP($A394,METALS!$B:$B,METALS!$N:$N))</f>
        <v/>
      </c>
      <c r="U394" s="85" t="str">
        <f>IF(ISNA(_xlfn.XLOOKUP($A394,GENCHEM!$B:$B,GENCHEM!$N:$N)),"",  _xlfn.XLOOKUP($A394,GENCHEM!$B:$B,GENCHEM!$N:$N))</f>
        <v/>
      </c>
      <c r="V394" s="85" t="str">
        <f>IF(ISNA(_xlfn.XLOOKUP($A394,HG!$B:$B,HG!$N:$N)),"",  _xlfn.XLOOKUP($A394,HG!$B:$B,HG!$N:$N))</f>
        <v/>
      </c>
    </row>
    <row r="395" spans="1:22" ht="24" customHeight="1">
      <c r="A395" s="77" t="s">
        <v>216</v>
      </c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O395" s="75"/>
      <c r="P395" s="75"/>
      <c r="Q395" s="75"/>
      <c r="R395" s="75"/>
      <c r="S395" s="75"/>
      <c r="T395" s="75"/>
      <c r="U395" s="75"/>
      <c r="V395" s="75"/>
    </row>
    <row r="396" spans="1:22" ht="24" customHeight="1">
      <c r="A396" s="129" t="s">
        <v>558</v>
      </c>
      <c r="B396" s="84" t="s">
        <v>68</v>
      </c>
      <c r="C396" s="84" t="s">
        <v>84</v>
      </c>
      <c r="D396" s="84" t="s">
        <v>56</v>
      </c>
      <c r="E396" s="130">
        <v>45820</v>
      </c>
      <c r="F396" s="130">
        <v>45831</v>
      </c>
      <c r="G396" s="130">
        <v>45831</v>
      </c>
      <c r="H396" s="84">
        <v>10</v>
      </c>
      <c r="I396" s="84">
        <v>1</v>
      </c>
      <c r="J396" s="84">
        <v>-4</v>
      </c>
      <c r="K396" s="84" t="s">
        <v>57</v>
      </c>
      <c r="L396" s="84" t="s">
        <v>27</v>
      </c>
      <c r="M396" s="84" t="s">
        <v>81</v>
      </c>
      <c r="N396" s="84">
        <v>0</v>
      </c>
      <c r="O396" s="85" t="str">
        <f>IF(ISNA(_xlfn.XLOOKUP($A396,GCVOA!$B:$B,GCVOA!$N:$N)),"",  _xlfn.XLOOKUP($A396,GCVOA!$B:$B,GCVOA!$N:$N))</f>
        <v/>
      </c>
      <c r="P396" s="85" t="str">
        <f>IF(ISNA(_xlfn.XLOOKUP($A396,GCSEMI!$B:$B,GCSEMI!$N:$N)),"",  _xlfn.XLOOKUP($A396,GCSEMI!$B:$B,GCSEMI!$N:$N))</f>
        <v/>
      </c>
      <c r="Q396" s="85" t="str">
        <f>IF(ISNA(_xlfn.XLOOKUP($A396,ORGPREP!$B:$B,ORGPREP!$N:$N)),"",  _xlfn.XLOOKUP($A396,ORGPREP!$B:$B,ORGPREP!$N:$N))</f>
        <v/>
      </c>
      <c r="R396" s="85" t="str">
        <f>IF(ISNA(_xlfn.XLOOKUP($A396,MSSEMI!$B:$B,MSSEMI!$N:$N)),"",  _xlfn.XLOOKUP($A396,MSSEMI!$B:$B,MSSEMI!$N:$N))</f>
        <v/>
      </c>
      <c r="S396" s="85" t="str">
        <f>IF(ISNA(_xlfn.XLOOKUP($A396,MSVOA!$B:$B,MSVOA!$N:$N)),"",  _xlfn.XLOOKUP($A396,MSVOA!$B:$B,MSVOA!$N:$N))</f>
        <v/>
      </c>
      <c r="T396" s="85" t="str">
        <f>IF(ISNA(_xlfn.XLOOKUP($A396,METALS!$B:$B,METALS!$N:$N)),"",  _xlfn.XLOOKUP($A396,METALS!$B:$B,METALS!$N:$N))</f>
        <v/>
      </c>
      <c r="U396" s="168">
        <f>IF(ISNA(_xlfn.XLOOKUP($A396,GENCHEM!$B:$B,GENCHEM!$N:$N)),"",  _xlfn.XLOOKUP($A396,GENCHEM!$B:$B,GENCHEM!$N:$N))</f>
        <v>45827</v>
      </c>
      <c r="V396" s="85" t="str">
        <f>IF(ISNA(_xlfn.XLOOKUP($A396,HG!$B:$B,HG!$N:$N)),"",  _xlfn.XLOOKUP($A396,HG!$B:$B,HG!$N:$N))</f>
        <v/>
      </c>
    </row>
    <row r="397" spans="1:22" ht="24" customHeight="1">
      <c r="A397" s="77" t="s">
        <v>559</v>
      </c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O397" s="75"/>
      <c r="P397" s="75"/>
      <c r="Q397" s="75"/>
      <c r="R397" s="75"/>
      <c r="S397" s="75"/>
      <c r="T397" s="75"/>
      <c r="U397" s="75"/>
      <c r="V397" s="75"/>
    </row>
    <row r="398" spans="1:22" ht="24" customHeight="1">
      <c r="A398" s="129" t="s">
        <v>560</v>
      </c>
      <c r="B398" s="84" t="s">
        <v>68</v>
      </c>
      <c r="C398" s="84" t="s">
        <v>84</v>
      </c>
      <c r="D398" s="84" t="s">
        <v>56</v>
      </c>
      <c r="E398" s="130">
        <v>45820</v>
      </c>
      <c r="F398" s="130">
        <v>45831</v>
      </c>
      <c r="G398" s="130">
        <v>45831</v>
      </c>
      <c r="H398" s="84">
        <v>10</v>
      </c>
      <c r="I398" s="84">
        <v>1</v>
      </c>
      <c r="J398" s="84">
        <v>-4</v>
      </c>
      <c r="K398" s="84" t="s">
        <v>57</v>
      </c>
      <c r="L398" s="84" t="s">
        <v>27</v>
      </c>
      <c r="M398" s="84" t="s">
        <v>81</v>
      </c>
      <c r="N398" s="84">
        <v>0</v>
      </c>
      <c r="O398" s="85" t="str">
        <f>IF(ISNA(_xlfn.XLOOKUP($A398,GCVOA!$B:$B,GCVOA!$N:$N)),"",  _xlfn.XLOOKUP($A398,GCVOA!$B:$B,GCVOA!$N:$N))</f>
        <v/>
      </c>
      <c r="P398" s="85" t="str">
        <f>IF(ISNA(_xlfn.XLOOKUP($A398,GCSEMI!$B:$B,GCSEMI!$N:$N)),"",  _xlfn.XLOOKUP($A398,GCSEMI!$B:$B,GCSEMI!$N:$N))</f>
        <v/>
      </c>
      <c r="Q398" s="85" t="str">
        <f>IF(ISNA(_xlfn.XLOOKUP($A398,ORGPREP!$B:$B,ORGPREP!$N:$N)),"",  _xlfn.XLOOKUP($A398,ORGPREP!$B:$B,ORGPREP!$N:$N))</f>
        <v/>
      </c>
      <c r="R398" s="85" t="str">
        <f>IF(ISNA(_xlfn.XLOOKUP($A398,MSSEMI!$B:$B,MSSEMI!$N:$N)),"",  _xlfn.XLOOKUP($A398,MSSEMI!$B:$B,MSSEMI!$N:$N))</f>
        <v/>
      </c>
      <c r="S398" s="85" t="str">
        <f>IF(ISNA(_xlfn.XLOOKUP($A398,MSVOA!$B:$B,MSVOA!$N:$N)),"",  _xlfn.XLOOKUP($A398,MSVOA!$B:$B,MSVOA!$N:$N))</f>
        <v/>
      </c>
      <c r="T398" s="85" t="str">
        <f>IF(ISNA(_xlfn.XLOOKUP($A398,METALS!$B:$B,METALS!$N:$N)),"",  _xlfn.XLOOKUP($A398,METALS!$B:$B,METALS!$N:$N))</f>
        <v/>
      </c>
      <c r="U398" s="168">
        <f>IF(ISNA(_xlfn.XLOOKUP($A398,GENCHEM!$B:$B,GENCHEM!$N:$N)),"",  _xlfn.XLOOKUP($A398,GENCHEM!$B:$B,GENCHEM!$N:$N))</f>
        <v>45827</v>
      </c>
      <c r="V398" s="85" t="str">
        <f>IF(ISNA(_xlfn.XLOOKUP($A398,HG!$B:$B,HG!$N:$N)),"",  _xlfn.XLOOKUP($A398,HG!$B:$B,HG!$N:$N))</f>
        <v/>
      </c>
    </row>
    <row r="399" spans="1:22" ht="24" customHeight="1">
      <c r="A399" s="77" t="s">
        <v>559</v>
      </c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O399" s="75"/>
      <c r="P399" s="75"/>
      <c r="Q399" s="75"/>
      <c r="R399" s="75"/>
      <c r="S399" s="75"/>
      <c r="T399" s="75"/>
      <c r="U399" s="75"/>
      <c r="V399" s="75"/>
    </row>
    <row r="400" spans="1:22" ht="24" customHeight="1">
      <c r="A400" s="129" t="s">
        <v>561</v>
      </c>
      <c r="B400" s="84" t="s">
        <v>390</v>
      </c>
      <c r="C400" s="84" t="s">
        <v>391</v>
      </c>
      <c r="D400" s="84" t="s">
        <v>392</v>
      </c>
      <c r="E400" s="130">
        <v>45819</v>
      </c>
      <c r="F400" s="130">
        <v>45831</v>
      </c>
      <c r="G400" s="130">
        <v>45831</v>
      </c>
      <c r="H400" s="84">
        <v>10</v>
      </c>
      <c r="I400" s="84">
        <v>19</v>
      </c>
      <c r="J400" s="84">
        <v>-4</v>
      </c>
      <c r="K400" s="84" t="s">
        <v>26</v>
      </c>
      <c r="L400" s="84" t="s">
        <v>133</v>
      </c>
      <c r="M400" s="84" t="s">
        <v>134</v>
      </c>
      <c r="N400" s="84">
        <v>0</v>
      </c>
      <c r="O400" s="85" t="str">
        <f>IF(ISNA(_xlfn.XLOOKUP($A400,GCVOA!$B:$B,GCVOA!$N:$N)),"",  _xlfn.XLOOKUP($A400,GCVOA!$B:$B,GCVOA!$N:$N))</f>
        <v/>
      </c>
      <c r="P400" s="85" t="str">
        <f>IF(ISNA(_xlfn.XLOOKUP($A400,GCSEMI!$B:$B,GCSEMI!$N:$N)),"",  _xlfn.XLOOKUP($A400,GCSEMI!$B:$B,GCSEMI!$N:$N))</f>
        <v/>
      </c>
      <c r="Q400" s="85" t="str">
        <f>IF(ISNA(_xlfn.XLOOKUP($A400,ORGPREP!$B:$B,ORGPREP!$N:$N)),"",  _xlfn.XLOOKUP($A400,ORGPREP!$B:$B,ORGPREP!$N:$N))</f>
        <v/>
      </c>
      <c r="R400" s="85" t="str">
        <f>IF(ISNA(_xlfn.XLOOKUP($A400,MSSEMI!$B:$B,MSSEMI!$N:$N)),"",  _xlfn.XLOOKUP($A400,MSSEMI!$B:$B,MSSEMI!$N:$N))</f>
        <v>done</v>
      </c>
      <c r="S400" s="85" t="str">
        <f>IF(ISNA(_xlfn.XLOOKUP($A400,MSVOA!$B:$B,MSVOA!$N:$N)),"",  _xlfn.XLOOKUP($A400,MSVOA!$B:$B,MSVOA!$N:$N))</f>
        <v>eta 6/19 RR L - GApm 6/18</v>
      </c>
      <c r="T400" s="85" t="str">
        <f>IF(ISNA(_xlfn.XLOOKUP($A400,METALS!$B:$B,METALS!$N:$N)),"",  _xlfn.XLOOKUP($A400,METALS!$B:$B,METALS!$N:$N))</f>
        <v/>
      </c>
      <c r="U400" s="85" t="str">
        <f>IF(ISNA(_xlfn.XLOOKUP($A400,GENCHEM!$B:$B,GENCHEM!$N:$N)),"",  _xlfn.XLOOKUP($A400,GENCHEM!$B:$B,GENCHEM!$N:$N))</f>
        <v/>
      </c>
      <c r="V400" s="85" t="str">
        <f>IF(ISNA(_xlfn.XLOOKUP($A400,HG!$B:$B,HG!$N:$N)),"",  _xlfn.XLOOKUP($A400,HG!$B:$B,HG!$N:$N))</f>
        <v/>
      </c>
    </row>
    <row r="401" spans="1:22" ht="24" customHeight="1">
      <c r="A401" s="77" t="s">
        <v>562</v>
      </c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O401" s="75"/>
      <c r="P401" s="75"/>
      <c r="Q401" s="75"/>
      <c r="R401" s="75"/>
      <c r="S401" s="75"/>
      <c r="T401" s="75"/>
      <c r="U401" s="75"/>
      <c r="V401" s="75"/>
    </row>
    <row r="402" spans="1:22" ht="24" customHeight="1">
      <c r="A402" s="129" t="s">
        <v>563</v>
      </c>
      <c r="B402" s="84" t="s">
        <v>390</v>
      </c>
      <c r="C402" s="84" t="s">
        <v>391</v>
      </c>
      <c r="D402" s="84" t="s">
        <v>392</v>
      </c>
      <c r="E402" s="130">
        <v>45819</v>
      </c>
      <c r="F402" s="130">
        <v>45831</v>
      </c>
      <c r="G402" s="130">
        <v>45831</v>
      </c>
      <c r="H402" s="84">
        <v>10</v>
      </c>
      <c r="I402" s="84">
        <v>10</v>
      </c>
      <c r="J402" s="84">
        <v>-4</v>
      </c>
      <c r="K402" s="84" t="s">
        <v>26</v>
      </c>
      <c r="L402" s="84" t="s">
        <v>80</v>
      </c>
      <c r="M402" s="84" t="s">
        <v>89</v>
      </c>
      <c r="N402" s="84">
        <v>0</v>
      </c>
      <c r="O402" s="85" t="str">
        <f>IF(ISNA(_xlfn.XLOOKUP($A402,GCVOA!$B:$B,GCVOA!$N:$N)),"",  _xlfn.XLOOKUP($A402,GCVOA!$B:$B,GCVOA!$N:$N))</f>
        <v/>
      </c>
      <c r="P402" s="85" t="str">
        <f>IF(ISNA(_xlfn.XLOOKUP($A402,GCSEMI!$B:$B,GCSEMI!$N:$N)),"",  _xlfn.XLOOKUP($A402,GCSEMI!$B:$B,GCSEMI!$N:$N))</f>
        <v/>
      </c>
      <c r="Q402" s="85" t="str">
        <f>IF(ISNA(_xlfn.XLOOKUP($A402,ORGPREP!$B:$B,ORGPREP!$N:$N)),"",  _xlfn.XLOOKUP($A402,ORGPREP!$B:$B,ORGPREP!$N:$N))</f>
        <v/>
      </c>
      <c r="R402" s="85" t="str">
        <f>IF(ISNA(_xlfn.XLOOKUP($A402,MSSEMI!$B:$B,MSSEMI!$N:$N)),"",  _xlfn.XLOOKUP($A402,MSSEMI!$B:$B,MSSEMI!$N:$N))</f>
        <v/>
      </c>
      <c r="S402" s="85" t="str">
        <f>IF(ISNA(_xlfn.XLOOKUP($A402,MSVOA!$B:$B,MSVOA!$N:$N)),"",  _xlfn.XLOOKUP($A402,MSVOA!$B:$B,MSVOA!$N:$N))</f>
        <v/>
      </c>
      <c r="T402" s="85" t="str">
        <f>IF(ISNA(_xlfn.XLOOKUP($A402,METALS!$B:$B,METALS!$N:$N)),"",  _xlfn.XLOOKUP($A402,METALS!$B:$B,METALS!$N:$N))</f>
        <v/>
      </c>
      <c r="U402" s="85" t="str">
        <f>IF(ISNA(_xlfn.XLOOKUP($A402,GENCHEM!$B:$B,GENCHEM!$N:$N)),"",  _xlfn.XLOOKUP($A402,GENCHEM!$B:$B,GENCHEM!$N:$N))</f>
        <v/>
      </c>
      <c r="V402" s="85" t="str">
        <f>IF(ISNA(_xlfn.XLOOKUP($A402,HG!$B:$B,HG!$N:$N)),"",  _xlfn.XLOOKUP($A402,HG!$B:$B,HG!$N:$N))</f>
        <v/>
      </c>
    </row>
    <row r="403" spans="1:22" ht="24" customHeight="1">
      <c r="A403" s="77" t="s">
        <v>564</v>
      </c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O403" s="75"/>
      <c r="P403" s="75"/>
      <c r="Q403" s="75"/>
      <c r="R403" s="75"/>
      <c r="S403" s="75"/>
      <c r="T403" s="75"/>
      <c r="U403" s="75"/>
      <c r="V403" s="75"/>
    </row>
    <row r="404" spans="1:22" ht="24" customHeight="1">
      <c r="A404" s="129" t="s">
        <v>565</v>
      </c>
      <c r="B404" s="84" t="s">
        <v>519</v>
      </c>
      <c r="C404" s="84" t="s">
        <v>566</v>
      </c>
      <c r="D404" s="84" t="s">
        <v>56</v>
      </c>
      <c r="E404" s="130">
        <v>45820</v>
      </c>
      <c r="F404" s="130">
        <v>45831</v>
      </c>
      <c r="G404" s="130">
        <v>45831</v>
      </c>
      <c r="H404" s="84">
        <v>10</v>
      </c>
      <c r="I404" s="84">
        <v>11</v>
      </c>
      <c r="J404" s="84">
        <v>-4</v>
      </c>
      <c r="K404" s="84" t="s">
        <v>128</v>
      </c>
      <c r="L404" s="84" t="s">
        <v>27</v>
      </c>
      <c r="M404" s="84" t="s">
        <v>89</v>
      </c>
      <c r="N404" s="84">
        <v>0</v>
      </c>
      <c r="O404" s="85" t="str">
        <f>IF(ISNA(_xlfn.XLOOKUP($A404,GCVOA!$B:$B,GCVOA!$N:$N)),"",  _xlfn.XLOOKUP($A404,GCVOA!$B:$B,GCVOA!$N:$N))</f>
        <v/>
      </c>
      <c r="P404" s="85">
        <f>IF(ISNA(_xlfn.XLOOKUP($A404,GCSEMI!$B:$B,GCSEMI!$N:$N)),"",  _xlfn.XLOOKUP($A404,GCSEMI!$B:$B,GCSEMI!$N:$N))</f>
        <v>0</v>
      </c>
      <c r="Q404" s="85" t="str">
        <f>IF(ISNA(_xlfn.XLOOKUP($A404,ORGPREP!$B:$B,ORGPREP!$N:$N)),"",  _xlfn.XLOOKUP($A404,ORGPREP!$B:$B,ORGPREP!$N:$N))</f>
        <v/>
      </c>
      <c r="R404" s="85" t="str">
        <f>IF(ISNA(_xlfn.XLOOKUP($A404,MSSEMI!$B:$B,MSSEMI!$N:$N)),"",  _xlfn.XLOOKUP($A404,MSSEMI!$B:$B,MSSEMI!$N:$N))</f>
        <v>EL1936, ETA 6/17</v>
      </c>
      <c r="S404" s="85" t="str">
        <f>IF(ISNA(_xlfn.XLOOKUP($A404,MSVOA!$B:$B,MSVOA!$N:$N)),"",  _xlfn.XLOOKUP($A404,MSVOA!$B:$B,MSVOA!$N:$N))</f>
        <v/>
      </c>
      <c r="T404" s="85" t="str">
        <f>IF(ISNA(_xlfn.XLOOKUP($A404,METALS!$B:$B,METALS!$N:$N)),"",  _xlfn.XLOOKUP($A404,METALS!$B:$B,METALS!$N:$N))</f>
        <v/>
      </c>
      <c r="U404" s="85" t="str">
        <f>IF(ISNA(_xlfn.XLOOKUP($A404,GENCHEM!$B:$B,GENCHEM!$N:$N)),"",  _xlfn.XLOOKUP($A404,GENCHEM!$B:$B,GENCHEM!$N:$N))</f>
        <v/>
      </c>
      <c r="V404" s="85" t="str">
        <f>IF(ISNA(_xlfn.XLOOKUP($A404,HG!$B:$B,HG!$N:$N)),"",  _xlfn.XLOOKUP($A404,HG!$B:$B,HG!$N:$N))</f>
        <v/>
      </c>
    </row>
    <row r="405" spans="1:22" ht="24" customHeight="1">
      <c r="A405" s="77" t="s">
        <v>567</v>
      </c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O405" s="75"/>
      <c r="P405" s="75"/>
      <c r="Q405" s="75"/>
      <c r="R405" s="75"/>
      <c r="S405" s="75"/>
      <c r="T405" s="75"/>
      <c r="U405" s="75"/>
      <c r="V405" s="75"/>
    </row>
    <row r="406" spans="1:22" ht="24" customHeight="1">
      <c r="A406" s="129" t="s">
        <v>568</v>
      </c>
      <c r="B406" s="84" t="s">
        <v>77</v>
      </c>
      <c r="C406" s="84" t="s">
        <v>550</v>
      </c>
      <c r="D406" s="84" t="s">
        <v>79</v>
      </c>
      <c r="E406" s="130">
        <v>45820</v>
      </c>
      <c r="F406" s="130">
        <v>45831</v>
      </c>
      <c r="G406" s="130">
        <v>45831</v>
      </c>
      <c r="H406" s="84">
        <v>10</v>
      </c>
      <c r="I406" s="84">
        <v>2</v>
      </c>
      <c r="J406" s="84">
        <v>-4</v>
      </c>
      <c r="K406" s="84" t="s">
        <v>26</v>
      </c>
      <c r="L406" s="84" t="s">
        <v>80</v>
      </c>
      <c r="M406" s="84" t="s">
        <v>81</v>
      </c>
      <c r="N406" s="84">
        <v>0</v>
      </c>
      <c r="O406" s="85" t="str">
        <f>IF(ISNA(_xlfn.XLOOKUP($A406,GCVOA!$B:$B,GCVOA!$N:$N)),"",  _xlfn.XLOOKUP($A406,GCVOA!$B:$B,GCVOA!$N:$N))</f>
        <v/>
      </c>
      <c r="P406" s="85" t="str">
        <f>IF(ISNA(_xlfn.XLOOKUP($A406,GCSEMI!$B:$B,GCSEMI!$N:$N)),"",  _xlfn.XLOOKUP($A406,GCSEMI!$B:$B,GCSEMI!$N:$N))</f>
        <v/>
      </c>
      <c r="Q406" s="85" t="str">
        <f>IF(ISNA(_xlfn.XLOOKUP($A406,ORGPREP!$B:$B,ORGPREP!$N:$N)),"",  _xlfn.XLOOKUP($A406,ORGPREP!$B:$B,ORGPREP!$N:$N))</f>
        <v/>
      </c>
      <c r="R406" s="85" t="str">
        <f>IF(ISNA(_xlfn.XLOOKUP($A406,MSSEMI!$B:$B,MSSEMI!$N:$N)),"",  _xlfn.XLOOKUP($A406,MSSEMI!$B:$B,MSSEMI!$N:$N))</f>
        <v/>
      </c>
      <c r="S406" s="85" t="str">
        <f>IF(ISNA(_xlfn.XLOOKUP($A406,MSVOA!$B:$B,MSVOA!$N:$N)),"",  _xlfn.XLOOKUP($A406,MSVOA!$B:$B,MSVOA!$N:$N))</f>
        <v/>
      </c>
      <c r="T406" s="85" t="str">
        <f>IF(ISNA(_xlfn.XLOOKUP($A406,METALS!$B:$B,METALS!$N:$N)),"",  _xlfn.XLOOKUP($A406,METALS!$B:$B,METALS!$N:$N))</f>
        <v/>
      </c>
      <c r="U406" s="85" t="str">
        <f>IF(ISNA(_xlfn.XLOOKUP($A406,GENCHEM!$B:$B,GENCHEM!$N:$N)),"",  _xlfn.XLOOKUP($A406,GENCHEM!$B:$B,GENCHEM!$N:$N))</f>
        <v/>
      </c>
      <c r="V406" s="85" t="str">
        <f>IF(ISNA(_xlfn.XLOOKUP($A406,HG!$B:$B,HG!$N:$N)),"",  _xlfn.XLOOKUP($A406,HG!$B:$B,HG!$N:$N))</f>
        <v/>
      </c>
    </row>
    <row r="407" spans="1:22" ht="24" customHeight="1">
      <c r="A407" s="77" t="s">
        <v>201</v>
      </c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O407" s="75"/>
      <c r="P407" s="75"/>
      <c r="Q407" s="75"/>
      <c r="R407" s="75"/>
      <c r="S407" s="75"/>
      <c r="T407" s="75"/>
      <c r="U407" s="75"/>
      <c r="V407" s="75"/>
    </row>
    <row r="408" spans="1:22" ht="24" customHeight="1">
      <c r="A408" s="129" t="s">
        <v>569</v>
      </c>
      <c r="B408" s="84" t="s">
        <v>570</v>
      </c>
      <c r="C408" s="84" t="s">
        <v>571</v>
      </c>
      <c r="D408" s="84" t="s">
        <v>79</v>
      </c>
      <c r="E408" s="130">
        <v>45820</v>
      </c>
      <c r="F408" s="130">
        <v>45831</v>
      </c>
      <c r="G408" s="130">
        <v>45831</v>
      </c>
      <c r="H408" s="84">
        <v>10</v>
      </c>
      <c r="I408" s="84">
        <v>6</v>
      </c>
      <c r="J408" s="84">
        <v>-4</v>
      </c>
      <c r="K408" s="84" t="s">
        <v>94</v>
      </c>
      <c r="L408" s="84" t="s">
        <v>27</v>
      </c>
      <c r="M408" s="84" t="s">
        <v>134</v>
      </c>
      <c r="N408" s="84">
        <v>0</v>
      </c>
      <c r="O408" s="85" t="str">
        <f>IF(ISNA(_xlfn.XLOOKUP($A408,GCVOA!$B:$B,GCVOA!$N:$N)),"",  _xlfn.XLOOKUP($A408,GCVOA!$B:$B,GCVOA!$N:$N))</f>
        <v/>
      </c>
      <c r="P408" s="85" t="str">
        <f>IF(ISNA(_xlfn.XLOOKUP($A408,GCSEMI!$B:$B,GCSEMI!$N:$N)),"",  _xlfn.XLOOKUP($A408,GCSEMI!$B:$B,GCSEMI!$N:$N))</f>
        <v/>
      </c>
      <c r="Q408" s="85" t="str">
        <f>IF(ISNA(_xlfn.XLOOKUP($A408,ORGPREP!$B:$B,ORGPREP!$N:$N)),"",  _xlfn.XLOOKUP($A408,ORGPREP!$B:$B,ORGPREP!$N:$N))</f>
        <v/>
      </c>
      <c r="R408" s="85" t="str">
        <f>IF(ISNA(_xlfn.XLOOKUP($A408,MSSEMI!$B:$B,MSSEMI!$N:$N)),"",  _xlfn.XLOOKUP($A408,MSSEMI!$B:$B,MSSEMI!$N:$N))</f>
        <v>Awaiting SLR</v>
      </c>
      <c r="S408" s="85" t="str">
        <f>IF(ISNA(_xlfn.XLOOKUP($A408,MSVOA!$B:$B,MSVOA!$N:$N)),"",  _xlfn.XLOOKUP($A408,MSVOA!$B:$B,MSVOA!$N:$N))</f>
        <v/>
      </c>
      <c r="T408" s="85" t="str">
        <f>IF(ISNA(_xlfn.XLOOKUP($A408,METALS!$B:$B,METALS!$N:$N)),"",  _xlfn.XLOOKUP($A408,METALS!$B:$B,METALS!$N:$N))</f>
        <v/>
      </c>
      <c r="U408" s="168">
        <f>IF(ISNA(_xlfn.XLOOKUP($A408,GENCHEM!$B:$B,GENCHEM!$N:$N)),"",  _xlfn.XLOOKUP($A408,GENCHEM!$B:$B,GENCHEM!$N:$N))</f>
        <v>45828</v>
      </c>
      <c r="V408" s="85" t="str">
        <f>IF(ISNA(_xlfn.XLOOKUP($A408,HG!$B:$B,HG!$N:$N)),"",  _xlfn.XLOOKUP($A408,HG!$B:$B,HG!$N:$N))</f>
        <v/>
      </c>
    </row>
    <row r="409" spans="1:22" ht="24" customHeight="1">
      <c r="A409" s="77" t="s">
        <v>572</v>
      </c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O409" s="75"/>
      <c r="P409" s="75"/>
      <c r="Q409" s="75"/>
      <c r="R409" s="75"/>
      <c r="S409" s="75"/>
      <c r="T409" s="75"/>
      <c r="U409" s="75"/>
      <c r="V409" s="75"/>
    </row>
    <row r="410" spans="1:22" ht="24" customHeight="1">
      <c r="A410" s="129" t="s">
        <v>573</v>
      </c>
      <c r="B410" s="84" t="s">
        <v>570</v>
      </c>
      <c r="C410" s="84" t="s">
        <v>571</v>
      </c>
      <c r="D410" s="84" t="s">
        <v>79</v>
      </c>
      <c r="E410" s="130">
        <v>45820</v>
      </c>
      <c r="F410" s="130">
        <v>45831</v>
      </c>
      <c r="G410" s="130">
        <v>45831</v>
      </c>
      <c r="H410" s="84">
        <v>10</v>
      </c>
      <c r="I410" s="84">
        <v>9</v>
      </c>
      <c r="J410" s="84">
        <v>-4</v>
      </c>
      <c r="K410" s="84" t="s">
        <v>94</v>
      </c>
      <c r="L410" s="84" t="s">
        <v>27</v>
      </c>
      <c r="M410" s="84" t="s">
        <v>81</v>
      </c>
      <c r="N410" s="84">
        <v>0</v>
      </c>
      <c r="O410" s="85" t="str">
        <f>IF(ISNA(_xlfn.XLOOKUP($A410,GCVOA!$B:$B,GCVOA!$N:$N)),"",  _xlfn.XLOOKUP($A410,GCVOA!$B:$B,GCVOA!$N:$N))</f>
        <v/>
      </c>
      <c r="P410" s="85" t="str">
        <f>IF(ISNA(_xlfn.XLOOKUP($A410,GCSEMI!$B:$B,GCSEMI!$N:$N)),"",  _xlfn.XLOOKUP($A410,GCSEMI!$B:$B,GCSEMI!$N:$N))</f>
        <v/>
      </c>
      <c r="Q410" s="85" t="str">
        <f>IF(ISNA(_xlfn.XLOOKUP($A410,ORGPREP!$B:$B,ORGPREP!$N:$N)),"",  _xlfn.XLOOKUP($A410,ORGPREP!$B:$B,ORGPREP!$N:$N))</f>
        <v/>
      </c>
      <c r="R410" s="85" t="str">
        <f>IF(ISNA(_xlfn.XLOOKUP($A410,MSSEMI!$B:$B,MSSEMI!$N:$N)),"",  _xlfn.XLOOKUP($A410,MSSEMI!$B:$B,MSSEMI!$N:$N))</f>
        <v/>
      </c>
      <c r="S410" s="85" t="str">
        <f>IF(ISNA(_xlfn.XLOOKUP($A410,MSVOA!$B:$B,MSVOA!$N:$N)),"",  _xlfn.XLOOKUP($A410,MSVOA!$B:$B,MSVOA!$N:$N))</f>
        <v/>
      </c>
      <c r="T410" s="85" t="str">
        <f>IF(ISNA(_xlfn.XLOOKUP($A410,METALS!$B:$B,METALS!$N:$N)),"",  _xlfn.XLOOKUP($A410,METALS!$B:$B,METALS!$N:$N))</f>
        <v/>
      </c>
      <c r="U410" s="168">
        <f>IF(ISNA(_xlfn.XLOOKUP($A410,GENCHEM!$B:$B,GENCHEM!$N:$N)),"",  _xlfn.XLOOKUP($A410,GENCHEM!$B:$B,GENCHEM!$N:$N))</f>
        <v>45828</v>
      </c>
      <c r="V410" s="85" t="str">
        <f>IF(ISNA(_xlfn.XLOOKUP($A410,HG!$B:$B,HG!$N:$N)),"",  _xlfn.XLOOKUP($A410,HG!$B:$B,HG!$N:$N))</f>
        <v/>
      </c>
    </row>
    <row r="411" spans="1:22" ht="24" customHeight="1">
      <c r="A411" s="77" t="s">
        <v>574</v>
      </c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O411" s="75"/>
      <c r="P411" s="75"/>
      <c r="Q411" s="75"/>
      <c r="R411" s="75"/>
      <c r="S411" s="75"/>
      <c r="T411" s="75"/>
      <c r="U411" s="75"/>
      <c r="V411" s="75"/>
    </row>
    <row r="412" spans="1:22" ht="24" customHeight="1">
      <c r="A412" s="129" t="s">
        <v>575</v>
      </c>
      <c r="B412" s="84" t="s">
        <v>77</v>
      </c>
      <c r="C412" s="84" t="s">
        <v>576</v>
      </c>
      <c r="D412" s="84" t="s">
        <v>79</v>
      </c>
      <c r="E412" s="130">
        <v>45820</v>
      </c>
      <c r="F412" s="130">
        <v>45831</v>
      </c>
      <c r="G412" s="130">
        <v>45831</v>
      </c>
      <c r="H412" s="84">
        <v>10</v>
      </c>
      <c r="I412" s="84">
        <v>13</v>
      </c>
      <c r="J412" s="84">
        <v>-4</v>
      </c>
      <c r="K412" s="84" t="s">
        <v>26</v>
      </c>
      <c r="L412" s="84" t="s">
        <v>258</v>
      </c>
      <c r="M412" s="84" t="s">
        <v>134</v>
      </c>
      <c r="N412" s="84">
        <v>0</v>
      </c>
      <c r="O412" s="85" t="str">
        <f>IF(ISNA(_xlfn.XLOOKUP($A412,GCVOA!$B:$B,GCVOA!$N:$N)),"",  _xlfn.XLOOKUP($A412,GCVOA!$B:$B,GCVOA!$N:$N))</f>
        <v/>
      </c>
      <c r="P412" s="85" t="str">
        <f>IF(ISNA(_xlfn.XLOOKUP($A412,GCSEMI!$B:$B,GCSEMI!$N:$N)),"",  _xlfn.XLOOKUP($A412,GCSEMI!$B:$B,GCSEMI!$N:$N))</f>
        <v/>
      </c>
      <c r="Q412" s="85" t="str">
        <f>IF(ISNA(_xlfn.XLOOKUP($A412,ORGPREP!$B:$B,ORGPREP!$N:$N)),"",  _xlfn.XLOOKUP($A412,ORGPREP!$B:$B,ORGPREP!$N:$N))</f>
        <v/>
      </c>
      <c r="R412" s="85" t="str">
        <f>IF(ISNA(_xlfn.XLOOKUP($A412,MSSEMI!$B:$B,MSSEMI!$N:$N)),"",  _xlfn.XLOOKUP($A412,MSSEMI!$B:$B,MSSEMI!$N:$N))</f>
        <v/>
      </c>
      <c r="S412" s="85" t="str">
        <f>IF(ISNA(_xlfn.XLOOKUP($A412,MSVOA!$B:$B,MSVOA!$N:$N)),"",  _xlfn.XLOOKUP($A412,MSVOA!$B:$B,MSVOA!$N:$N))</f>
        <v>done</v>
      </c>
      <c r="T412" s="85" t="str">
        <f>IF(ISNA(_xlfn.XLOOKUP($A412,METALS!$B:$B,METALS!$N:$N)),"",  _xlfn.XLOOKUP($A412,METALS!$B:$B,METALS!$N:$N))</f>
        <v/>
      </c>
      <c r="U412" s="85" t="str">
        <f>IF(ISNA(_xlfn.XLOOKUP($A412,GENCHEM!$B:$B,GENCHEM!$N:$N)),"",  _xlfn.XLOOKUP($A412,GENCHEM!$B:$B,GENCHEM!$N:$N))</f>
        <v/>
      </c>
      <c r="V412" s="85" t="str">
        <f>IF(ISNA(_xlfn.XLOOKUP($A412,HG!$B:$B,HG!$N:$N)),"",  _xlfn.XLOOKUP($A412,HG!$B:$B,HG!$N:$N))</f>
        <v/>
      </c>
    </row>
    <row r="413" spans="1:22" ht="24" customHeight="1">
      <c r="A413" s="77" t="s">
        <v>135</v>
      </c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O413" s="75"/>
      <c r="P413" s="75"/>
      <c r="Q413" s="75"/>
      <c r="R413" s="75"/>
      <c r="S413" s="75"/>
      <c r="T413" s="75"/>
      <c r="U413" s="75"/>
      <c r="V413" s="75"/>
    </row>
    <row r="414" spans="1:22" ht="24" customHeight="1">
      <c r="A414" s="129" t="s">
        <v>577</v>
      </c>
      <c r="B414" s="84" t="s">
        <v>157</v>
      </c>
      <c r="C414" s="84" t="s">
        <v>158</v>
      </c>
      <c r="D414" s="84" t="s">
        <v>79</v>
      </c>
      <c r="E414" s="130">
        <v>45820</v>
      </c>
      <c r="F414" s="130">
        <v>45831</v>
      </c>
      <c r="G414" s="130">
        <v>45831</v>
      </c>
      <c r="H414" s="84">
        <v>10</v>
      </c>
      <c r="I414" s="84">
        <v>2</v>
      </c>
      <c r="J414" s="84">
        <v>-4</v>
      </c>
      <c r="K414" s="84" t="s">
        <v>128</v>
      </c>
      <c r="L414" s="84" t="s">
        <v>27</v>
      </c>
      <c r="M414" s="84" t="s">
        <v>81</v>
      </c>
      <c r="N414" s="84">
        <v>0</v>
      </c>
      <c r="O414" s="85" t="str">
        <f>IF(ISNA(_xlfn.XLOOKUP($A414,GCVOA!$B:$B,GCVOA!$N:$N)),"",  _xlfn.XLOOKUP($A414,GCVOA!$B:$B,GCVOA!$N:$N))</f>
        <v/>
      </c>
      <c r="P414" s="85" t="str">
        <f>IF(ISNA(_xlfn.XLOOKUP($A414,GCSEMI!$B:$B,GCSEMI!$N:$N)),"",  _xlfn.XLOOKUP($A414,GCSEMI!$B:$B,GCSEMI!$N:$N))</f>
        <v/>
      </c>
      <c r="Q414" s="85" t="str">
        <f>IF(ISNA(_xlfn.XLOOKUP($A414,ORGPREP!$B:$B,ORGPREP!$N:$N)),"",  _xlfn.XLOOKUP($A414,ORGPREP!$B:$B,ORGPREP!$N:$N))</f>
        <v/>
      </c>
      <c r="R414" s="85" t="str">
        <f>IF(ISNA(_xlfn.XLOOKUP($A414,MSSEMI!$B:$B,MSSEMI!$N:$N)),"",  _xlfn.XLOOKUP($A414,MSSEMI!$B:$B,MSSEMI!$N:$N))</f>
        <v/>
      </c>
      <c r="S414" s="85" t="str">
        <f>IF(ISNA(_xlfn.XLOOKUP($A414,MSVOA!$B:$B,MSVOA!$N:$N)),"",  _xlfn.XLOOKUP($A414,MSVOA!$B:$B,MSVOA!$N:$N))</f>
        <v/>
      </c>
      <c r="T414" s="85" t="str">
        <f>IF(ISNA(_xlfn.XLOOKUP($A414,METALS!$B:$B,METALS!$N:$N)),"",  _xlfn.XLOOKUP($A414,METALS!$B:$B,METALS!$N:$N))</f>
        <v/>
      </c>
      <c r="U414" s="168">
        <f>IF(ISNA(_xlfn.XLOOKUP($A414,GENCHEM!$B:$B,GENCHEM!$N:$N)),"",  _xlfn.XLOOKUP($A414,GENCHEM!$B:$B,GENCHEM!$N:$N))</f>
        <v>45828</v>
      </c>
      <c r="V414" s="85" t="str">
        <f>IF(ISNA(_xlfn.XLOOKUP($A414,HG!$B:$B,HG!$N:$N)),"",  _xlfn.XLOOKUP($A414,HG!$B:$B,HG!$N:$N))</f>
        <v/>
      </c>
    </row>
    <row r="415" spans="1:22" ht="24" customHeight="1">
      <c r="A415" s="77" t="s">
        <v>159</v>
      </c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O415" s="75"/>
      <c r="P415" s="75"/>
      <c r="Q415" s="75"/>
      <c r="R415" s="75"/>
      <c r="S415" s="75"/>
      <c r="T415" s="75"/>
      <c r="U415" s="75"/>
      <c r="V415" s="75"/>
    </row>
    <row r="416" spans="1:22" ht="24" customHeight="1">
      <c r="A416" s="129" t="s">
        <v>578</v>
      </c>
      <c r="B416" s="84" t="s">
        <v>157</v>
      </c>
      <c r="C416" s="84" t="s">
        <v>579</v>
      </c>
      <c r="D416" s="84" t="s">
        <v>79</v>
      </c>
      <c r="E416" s="130">
        <v>45820</v>
      </c>
      <c r="F416" s="130">
        <v>45831</v>
      </c>
      <c r="G416" s="130">
        <v>45831</v>
      </c>
      <c r="H416" s="84">
        <v>10</v>
      </c>
      <c r="I416" s="84">
        <v>3</v>
      </c>
      <c r="J416" s="84">
        <v>-4</v>
      </c>
      <c r="K416" s="84" t="s">
        <v>128</v>
      </c>
      <c r="L416" s="84" t="s">
        <v>27</v>
      </c>
      <c r="M416" s="84" t="s">
        <v>81</v>
      </c>
      <c r="N416" s="84">
        <v>0</v>
      </c>
      <c r="O416" s="85" t="str">
        <f>IF(ISNA(_xlfn.XLOOKUP($A416,GCVOA!$B:$B,GCVOA!$N:$N)),"",  _xlfn.XLOOKUP($A416,GCVOA!$B:$B,GCVOA!$N:$N))</f>
        <v/>
      </c>
      <c r="P416" s="85" t="str">
        <f>IF(ISNA(_xlfn.XLOOKUP($A416,GCSEMI!$B:$B,GCSEMI!$N:$N)),"",  _xlfn.XLOOKUP($A416,GCSEMI!$B:$B,GCSEMI!$N:$N))</f>
        <v/>
      </c>
      <c r="Q416" s="85" t="str">
        <f>IF(ISNA(_xlfn.XLOOKUP($A416,ORGPREP!$B:$B,ORGPREP!$N:$N)),"",  _xlfn.XLOOKUP($A416,ORGPREP!$B:$B,ORGPREP!$N:$N))</f>
        <v/>
      </c>
      <c r="R416" s="85" t="str">
        <f>IF(ISNA(_xlfn.XLOOKUP($A416,MSSEMI!$B:$B,MSSEMI!$N:$N)),"",  _xlfn.XLOOKUP($A416,MSSEMI!$B:$B,MSSEMI!$N:$N))</f>
        <v/>
      </c>
      <c r="S416" s="85" t="str">
        <f>IF(ISNA(_xlfn.XLOOKUP($A416,MSVOA!$B:$B,MSVOA!$N:$N)),"",  _xlfn.XLOOKUP($A416,MSVOA!$B:$B,MSVOA!$N:$N))</f>
        <v/>
      </c>
      <c r="T416" s="85" t="str">
        <f>IF(ISNA(_xlfn.XLOOKUP($A416,METALS!$B:$B,METALS!$N:$N)),"",  _xlfn.XLOOKUP($A416,METALS!$B:$B,METALS!$N:$N))</f>
        <v/>
      </c>
      <c r="U416" s="168">
        <f>IF(ISNA(_xlfn.XLOOKUP($A416,GENCHEM!$B:$B,GENCHEM!$N:$N)),"",  _xlfn.XLOOKUP($A416,GENCHEM!$B:$B,GENCHEM!$N:$N))</f>
        <v>45828</v>
      </c>
      <c r="V416" s="85" t="str">
        <f>IF(ISNA(_xlfn.XLOOKUP($A416,HG!$B:$B,HG!$N:$N)),"",  _xlfn.XLOOKUP($A416,HG!$B:$B,HG!$N:$N))</f>
        <v/>
      </c>
    </row>
    <row r="417" spans="1:22" ht="24" customHeight="1">
      <c r="A417" s="77" t="s">
        <v>580</v>
      </c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O417" s="75"/>
      <c r="P417" s="75"/>
      <c r="Q417" s="75"/>
      <c r="R417" s="75"/>
      <c r="S417" s="75"/>
      <c r="T417" s="75"/>
      <c r="U417" s="75"/>
      <c r="V417" s="75"/>
    </row>
    <row r="418" spans="1:22" ht="24" customHeight="1">
      <c r="A418" s="129" t="s">
        <v>581</v>
      </c>
      <c r="B418" s="84" t="s">
        <v>157</v>
      </c>
      <c r="C418" s="84" t="s">
        <v>582</v>
      </c>
      <c r="D418" s="84" t="s">
        <v>79</v>
      </c>
      <c r="E418" s="130">
        <v>45820</v>
      </c>
      <c r="F418" s="130">
        <v>45831</v>
      </c>
      <c r="G418" s="130">
        <v>45831</v>
      </c>
      <c r="H418" s="84">
        <v>10</v>
      </c>
      <c r="I418" s="84">
        <v>1</v>
      </c>
      <c r="J418" s="84">
        <v>-4</v>
      </c>
      <c r="K418" s="84" t="s">
        <v>128</v>
      </c>
      <c r="L418" s="84" t="s">
        <v>27</v>
      </c>
      <c r="M418" s="84" t="s">
        <v>134</v>
      </c>
      <c r="N418" s="84">
        <v>0</v>
      </c>
      <c r="O418" s="85">
        <f>IF(ISNA(_xlfn.XLOOKUP($A418,GCVOA!$B:$B,GCVOA!$N:$N)),"",  _xlfn.XLOOKUP($A418,GCVOA!$B:$B,GCVOA!$N:$N))</f>
        <v>0</v>
      </c>
      <c r="P418" s="85">
        <f>IF(ISNA(_xlfn.XLOOKUP($A418,GCSEMI!$B:$B,GCSEMI!$N:$N)),"",  _xlfn.XLOOKUP($A418,GCSEMI!$B:$B,GCSEMI!$N:$N))</f>
        <v>0</v>
      </c>
      <c r="Q418" s="85" t="str">
        <f>IF(ISNA(_xlfn.XLOOKUP($A418,ORGPREP!$B:$B,ORGPREP!$N:$N)),"",  _xlfn.XLOOKUP($A418,ORGPREP!$B:$B,ORGPREP!$N:$N))</f>
        <v>done</v>
      </c>
      <c r="R418" s="85">
        <f>IF(ISNA(_xlfn.XLOOKUP($A418,MSSEMI!$B:$B,MSSEMI!$N:$N)),"",  _xlfn.XLOOKUP($A418,MSSEMI!$B:$B,MSSEMI!$N:$N))</f>
        <v>0</v>
      </c>
      <c r="S418" s="85" t="str">
        <f>IF(ISNA(_xlfn.XLOOKUP($A418,MSVOA!$B:$B,MSVOA!$N:$N)),"",  _xlfn.XLOOKUP($A418,MSVOA!$B:$B,MSVOA!$N:$N))</f>
        <v>ETA 6/20 RR L - EB 6/19</v>
      </c>
      <c r="T418" s="85" t="str">
        <f>IF(ISNA(_xlfn.XLOOKUP($A418,METALS!$B:$B,METALS!$N:$N)),"",  _xlfn.XLOOKUP($A418,METALS!$B:$B,METALS!$N:$N))</f>
        <v/>
      </c>
      <c r="U418" s="85" t="str">
        <f>IF(ISNA(_xlfn.XLOOKUP($A418,GENCHEM!$B:$B,GENCHEM!$N:$N)),"",  _xlfn.XLOOKUP($A418,GENCHEM!$B:$B,GENCHEM!$N:$N))</f>
        <v/>
      </c>
      <c r="V418" s="85" t="str">
        <f>IF(ISNA(_xlfn.XLOOKUP($A418,HG!$B:$B,HG!$N:$N)),"",  _xlfn.XLOOKUP($A418,HG!$B:$B,HG!$N:$N))</f>
        <v/>
      </c>
    </row>
    <row r="419" spans="1:22" ht="24" customHeight="1">
      <c r="A419" s="77" t="s">
        <v>583</v>
      </c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O419" s="75"/>
      <c r="P419" s="75"/>
      <c r="Q419" s="75"/>
      <c r="R419" s="75"/>
      <c r="S419" s="75"/>
      <c r="T419" s="75"/>
      <c r="U419" s="75"/>
      <c r="V419" s="75"/>
    </row>
    <row r="420" spans="1:22" ht="24" customHeight="1">
      <c r="A420" s="129" t="s">
        <v>584</v>
      </c>
      <c r="B420" s="84" t="s">
        <v>585</v>
      </c>
      <c r="C420" s="84" t="s">
        <v>586</v>
      </c>
      <c r="D420" s="84" t="s">
        <v>56</v>
      </c>
      <c r="E420" s="130">
        <v>45821</v>
      </c>
      <c r="F420" s="130">
        <v>45831</v>
      </c>
      <c r="G420" s="130">
        <v>45831</v>
      </c>
      <c r="H420" s="84">
        <v>10</v>
      </c>
      <c r="I420" s="84">
        <v>12</v>
      </c>
      <c r="J420" s="84">
        <v>-4</v>
      </c>
      <c r="K420" s="84" t="s">
        <v>57</v>
      </c>
      <c r="L420" s="84" t="s">
        <v>27</v>
      </c>
      <c r="M420" s="84" t="s">
        <v>134</v>
      </c>
      <c r="N420" s="84">
        <v>0</v>
      </c>
      <c r="O420" s="85" t="str">
        <f>IF(ISNA(_xlfn.XLOOKUP($A420,GCVOA!$B:$B,GCVOA!$N:$N)),"",  _xlfn.XLOOKUP($A420,GCVOA!$B:$B,GCVOA!$N:$N))</f>
        <v/>
      </c>
      <c r="P420" s="85" t="str">
        <f>IF(ISNA(_xlfn.XLOOKUP($A420,GCSEMI!$B:$B,GCSEMI!$N:$N)),"",  _xlfn.XLOOKUP($A420,GCSEMI!$B:$B,GCSEMI!$N:$N))</f>
        <v>done</v>
      </c>
      <c r="Q420" s="85" t="str">
        <f>IF(ISNA(_xlfn.XLOOKUP($A420,ORGPREP!$B:$B,ORGPREP!$N:$N)),"",  _xlfn.XLOOKUP($A420,ORGPREP!$B:$B,ORGPREP!$N:$N))</f>
        <v/>
      </c>
      <c r="R420" s="85" t="str">
        <f>IF(ISNA(_xlfn.XLOOKUP($A420,MSSEMI!$B:$B,MSSEMI!$N:$N)),"",  _xlfn.XLOOKUP($A420,MSSEMI!$B:$B,MSSEMI!$N:$N))</f>
        <v>ED1557, Ready for Approval</v>
      </c>
      <c r="S420" s="85" t="str">
        <f>IF(ISNA(_xlfn.XLOOKUP($A420,MSVOA!$B:$B,MSVOA!$N:$N)),"",  _xlfn.XLOOKUP($A420,MSVOA!$B:$B,MSVOA!$N:$N))</f>
        <v>eta 6/20 - XB 6/19</v>
      </c>
      <c r="T420" s="85" t="str">
        <f>IF(ISNA(_xlfn.XLOOKUP($A420,METALS!$B:$B,METALS!$N:$N)),"",  _xlfn.XLOOKUP($A420,METALS!$B:$B,METALS!$N:$N))</f>
        <v/>
      </c>
      <c r="U420" s="85" t="str">
        <f>IF(ISNA(_xlfn.XLOOKUP($A420,GENCHEM!$B:$B,GENCHEM!$N:$N)),"",  _xlfn.XLOOKUP($A420,GENCHEM!$B:$B,GENCHEM!$N:$N))</f>
        <v/>
      </c>
      <c r="V420" s="85" t="str">
        <f>IF(ISNA(_xlfn.XLOOKUP($A420,HG!$B:$B,HG!$N:$N)),"",  _xlfn.XLOOKUP($A420,HG!$B:$B,HG!$N:$N))</f>
        <v/>
      </c>
    </row>
    <row r="421" spans="1:22" ht="24" customHeight="1">
      <c r="A421" s="77" t="s">
        <v>587</v>
      </c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O421" s="75"/>
      <c r="P421" s="75"/>
      <c r="Q421" s="75"/>
      <c r="R421" s="75"/>
      <c r="S421" s="75"/>
      <c r="T421" s="75"/>
      <c r="U421" s="75"/>
      <c r="V421" s="75"/>
    </row>
    <row r="422" spans="1:22" ht="24" customHeight="1">
      <c r="A422" s="129" t="s">
        <v>588</v>
      </c>
      <c r="B422" s="84" t="s">
        <v>68</v>
      </c>
      <c r="C422" s="84" t="s">
        <v>557</v>
      </c>
      <c r="D422" s="84" t="s">
        <v>56</v>
      </c>
      <c r="E422" s="130">
        <v>45821</v>
      </c>
      <c r="F422" s="130">
        <v>45831</v>
      </c>
      <c r="G422" s="130">
        <v>45831</v>
      </c>
      <c r="H422" s="84">
        <v>10</v>
      </c>
      <c r="I422" s="84">
        <v>1</v>
      </c>
      <c r="J422" s="84">
        <v>-4</v>
      </c>
      <c r="K422" s="84" t="s">
        <v>57</v>
      </c>
      <c r="L422" s="84" t="s">
        <v>27</v>
      </c>
      <c r="M422" s="84" t="s">
        <v>81</v>
      </c>
      <c r="N422" s="84">
        <v>0</v>
      </c>
      <c r="O422" s="85" t="str">
        <f>IF(ISNA(_xlfn.XLOOKUP($A422,GCVOA!$B:$B,GCVOA!$N:$N)),"",  _xlfn.XLOOKUP($A422,GCVOA!$B:$B,GCVOA!$N:$N))</f>
        <v/>
      </c>
      <c r="P422" s="85" t="str">
        <f>IF(ISNA(_xlfn.XLOOKUP($A422,GCSEMI!$B:$B,GCSEMI!$N:$N)),"",  _xlfn.XLOOKUP($A422,GCSEMI!$B:$B,GCSEMI!$N:$N))</f>
        <v/>
      </c>
      <c r="Q422" s="85" t="str">
        <f>IF(ISNA(_xlfn.XLOOKUP($A422,ORGPREP!$B:$B,ORGPREP!$N:$N)),"",  _xlfn.XLOOKUP($A422,ORGPREP!$B:$B,ORGPREP!$N:$N))</f>
        <v/>
      </c>
      <c r="R422" s="85" t="str">
        <f>IF(ISNA(_xlfn.XLOOKUP($A422,MSSEMI!$B:$B,MSSEMI!$N:$N)),"",  _xlfn.XLOOKUP($A422,MSSEMI!$B:$B,MSSEMI!$N:$N))</f>
        <v/>
      </c>
      <c r="S422" s="85" t="str">
        <f>IF(ISNA(_xlfn.XLOOKUP($A422,MSVOA!$B:$B,MSVOA!$N:$N)),"",  _xlfn.XLOOKUP($A422,MSVOA!$B:$B,MSVOA!$N:$N))</f>
        <v/>
      </c>
      <c r="T422" s="85" t="str">
        <f>IF(ISNA(_xlfn.XLOOKUP($A422,METALS!$B:$B,METALS!$N:$N)),"",  _xlfn.XLOOKUP($A422,METALS!$B:$B,METALS!$N:$N))</f>
        <v>ETA 6-23</v>
      </c>
      <c r="U422" s="168">
        <f>IF(ISNA(_xlfn.XLOOKUP($A422,GENCHEM!$B:$B,GENCHEM!$N:$N)),"",  _xlfn.XLOOKUP($A422,GENCHEM!$B:$B,GENCHEM!$N:$N))</f>
        <v>45828</v>
      </c>
      <c r="V422" s="85" t="str">
        <f>IF(ISNA(_xlfn.XLOOKUP($A422,HG!$B:$B,HG!$N:$N)),"",  _xlfn.XLOOKUP($A422,HG!$B:$B,HG!$N:$N))</f>
        <v/>
      </c>
    </row>
    <row r="423" spans="1:22" ht="24" customHeight="1">
      <c r="A423" s="77" t="s">
        <v>589</v>
      </c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O423" s="75"/>
      <c r="P423" s="75"/>
      <c r="Q423" s="75"/>
      <c r="R423" s="75"/>
      <c r="S423" s="75"/>
      <c r="T423" s="75"/>
      <c r="U423" s="75"/>
      <c r="V423" s="75"/>
    </row>
    <row r="424" spans="1:22" ht="24" customHeight="1">
      <c r="A424" s="129" t="s">
        <v>590</v>
      </c>
      <c r="B424" s="84" t="s">
        <v>104</v>
      </c>
      <c r="C424" s="84" t="s">
        <v>105</v>
      </c>
      <c r="D424" s="84" t="s">
        <v>56</v>
      </c>
      <c r="E424" s="130">
        <v>45821</v>
      </c>
      <c r="F424" s="130">
        <v>45831</v>
      </c>
      <c r="G424" s="130">
        <v>45831</v>
      </c>
      <c r="H424" s="84">
        <v>10</v>
      </c>
      <c r="I424" s="84">
        <v>1</v>
      </c>
      <c r="J424" s="84">
        <v>-4</v>
      </c>
      <c r="K424" s="84" t="s">
        <v>57</v>
      </c>
      <c r="L424" s="84" t="s">
        <v>27</v>
      </c>
      <c r="M424" s="84" t="s">
        <v>28</v>
      </c>
      <c r="N424" s="84">
        <v>0</v>
      </c>
      <c r="O424" s="85" t="str">
        <f>IF(ISNA(_xlfn.XLOOKUP($A424,GCVOA!$B:$B,GCVOA!$N:$N)),"",  _xlfn.XLOOKUP($A424,GCVOA!$B:$B,GCVOA!$N:$N))</f>
        <v/>
      </c>
      <c r="P424" s="85" t="str">
        <f>IF(ISNA(_xlfn.XLOOKUP($A424,GCSEMI!$B:$B,GCSEMI!$N:$N)),"",  _xlfn.XLOOKUP($A424,GCSEMI!$B:$B,GCSEMI!$N:$N))</f>
        <v/>
      </c>
      <c r="Q424" s="85" t="str">
        <f>IF(ISNA(_xlfn.XLOOKUP($A424,ORGPREP!$B:$B,ORGPREP!$N:$N)),"",  _xlfn.XLOOKUP($A424,ORGPREP!$B:$B,ORGPREP!$N:$N))</f>
        <v/>
      </c>
      <c r="R424" s="85" t="str">
        <f>IF(ISNA(_xlfn.XLOOKUP($A424,MSSEMI!$B:$B,MSSEMI!$N:$N)),"",  _xlfn.XLOOKUP($A424,MSSEMI!$B:$B,MSSEMI!$N:$N))</f>
        <v/>
      </c>
      <c r="S424" s="85" t="str">
        <f>IF(ISNA(_xlfn.XLOOKUP($A424,MSVOA!$B:$B,MSVOA!$N:$N)),"",  _xlfn.XLOOKUP($A424,MSVOA!$B:$B,MSVOA!$N:$N))</f>
        <v/>
      </c>
      <c r="T424" s="85" t="str">
        <f>IF(ISNA(_xlfn.XLOOKUP($A424,METALS!$B:$B,METALS!$N:$N)),"",  _xlfn.XLOOKUP($A424,METALS!$B:$B,METALS!$N:$N))</f>
        <v/>
      </c>
      <c r="U424" s="85" t="str">
        <f>IF(ISNA(_xlfn.XLOOKUP($A424,GENCHEM!$B:$B,GENCHEM!$N:$N)),"",  _xlfn.XLOOKUP($A424,GENCHEM!$B:$B,GENCHEM!$N:$N))</f>
        <v/>
      </c>
      <c r="V424" s="85" t="str">
        <f>IF(ISNA(_xlfn.XLOOKUP($A424,HG!$B:$B,HG!$N:$N)),"",  _xlfn.XLOOKUP($A424,HG!$B:$B,HG!$N:$N))</f>
        <v/>
      </c>
    </row>
    <row r="425" spans="1:22" ht="24" customHeight="1">
      <c r="A425" s="77" t="s">
        <v>106</v>
      </c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O425" s="75"/>
      <c r="P425" s="75"/>
      <c r="Q425" s="75"/>
      <c r="R425" s="75"/>
      <c r="S425" s="75"/>
      <c r="T425" s="75"/>
      <c r="U425" s="75"/>
      <c r="V425" s="75"/>
    </row>
    <row r="426" spans="1:22" ht="24" customHeight="1">
      <c r="A426" s="129" t="s">
        <v>591</v>
      </c>
      <c r="B426" s="84" t="s">
        <v>592</v>
      </c>
      <c r="C426" s="84" t="s">
        <v>593</v>
      </c>
      <c r="D426" s="84" t="s">
        <v>56</v>
      </c>
      <c r="E426" s="130">
        <v>45821</v>
      </c>
      <c r="F426" s="130">
        <v>45831</v>
      </c>
      <c r="G426" s="130">
        <v>45831</v>
      </c>
      <c r="H426" s="84">
        <v>10</v>
      </c>
      <c r="I426" s="84">
        <v>1</v>
      </c>
      <c r="J426" s="84">
        <v>-4</v>
      </c>
      <c r="K426" s="84" t="s">
        <v>94</v>
      </c>
      <c r="L426" s="84" t="s">
        <v>27</v>
      </c>
      <c r="M426" s="84" t="s">
        <v>81</v>
      </c>
      <c r="N426" s="84">
        <v>0</v>
      </c>
      <c r="O426" s="85" t="str">
        <f>IF(ISNA(_xlfn.XLOOKUP($A426,GCVOA!$B:$B,GCVOA!$N:$N)),"",  _xlfn.XLOOKUP($A426,GCVOA!$B:$B,GCVOA!$N:$N))</f>
        <v/>
      </c>
      <c r="P426" s="85" t="str">
        <f>IF(ISNA(_xlfn.XLOOKUP($A426,GCSEMI!$B:$B,GCSEMI!$N:$N)),"",  _xlfn.XLOOKUP($A426,GCSEMI!$B:$B,GCSEMI!$N:$N))</f>
        <v/>
      </c>
      <c r="Q426" s="85" t="str">
        <f>IF(ISNA(_xlfn.XLOOKUP($A426,ORGPREP!$B:$B,ORGPREP!$N:$N)),"",  _xlfn.XLOOKUP($A426,ORGPREP!$B:$B,ORGPREP!$N:$N))</f>
        <v/>
      </c>
      <c r="R426" s="85" t="str">
        <f>IF(ISNA(_xlfn.XLOOKUP($A426,MSSEMI!$B:$B,MSSEMI!$N:$N)),"",  _xlfn.XLOOKUP($A426,MSSEMI!$B:$B,MSSEMI!$N:$N))</f>
        <v/>
      </c>
      <c r="S426" s="85" t="str">
        <f>IF(ISNA(_xlfn.XLOOKUP($A426,MSVOA!$B:$B,MSVOA!$N:$N)),"",  _xlfn.XLOOKUP($A426,MSVOA!$B:$B,MSVOA!$N:$N))</f>
        <v/>
      </c>
      <c r="T426" s="85" t="str">
        <f>IF(ISNA(_xlfn.XLOOKUP($A426,METALS!$B:$B,METALS!$N:$N)),"",  _xlfn.XLOOKUP($A426,METALS!$B:$B,METALS!$N:$N))</f>
        <v/>
      </c>
      <c r="U426" s="168">
        <f>IF(ISNA(_xlfn.XLOOKUP($A426,GENCHEM!$B:$B,GENCHEM!$N:$N)),"",  _xlfn.XLOOKUP($A426,GENCHEM!$B:$B,GENCHEM!$N:$N))</f>
        <v>45828</v>
      </c>
      <c r="V426" s="85" t="str">
        <f>IF(ISNA(_xlfn.XLOOKUP($A426,HG!$B:$B,HG!$N:$N)),"",  _xlfn.XLOOKUP($A426,HG!$B:$B,HG!$N:$N))</f>
        <v/>
      </c>
    </row>
    <row r="427" spans="1:22" ht="24" customHeight="1">
      <c r="A427" s="77" t="s">
        <v>343</v>
      </c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O427" s="75"/>
      <c r="P427" s="75"/>
      <c r="Q427" s="75"/>
      <c r="R427" s="75"/>
      <c r="S427" s="75"/>
      <c r="T427" s="75"/>
      <c r="U427" s="75"/>
      <c r="V427" s="75"/>
    </row>
    <row r="428" spans="1:22" ht="24" customHeight="1">
      <c r="A428" s="131" t="s">
        <v>594</v>
      </c>
      <c r="B428" s="92" t="s">
        <v>117</v>
      </c>
      <c r="C428" s="92" t="s">
        <v>414</v>
      </c>
      <c r="D428" s="92" t="s">
        <v>79</v>
      </c>
      <c r="E428" s="132">
        <v>45823</v>
      </c>
      <c r="F428" s="132">
        <v>45825</v>
      </c>
      <c r="G428" s="132">
        <v>45831</v>
      </c>
      <c r="H428" s="92" t="s">
        <v>412</v>
      </c>
      <c r="I428" s="92">
        <v>7</v>
      </c>
      <c r="J428" s="92">
        <v>-4</v>
      </c>
      <c r="K428" s="92" t="s">
        <v>26</v>
      </c>
      <c r="L428" s="92" t="s">
        <v>258</v>
      </c>
      <c r="M428" s="92" t="s">
        <v>81</v>
      </c>
      <c r="N428" s="92">
        <v>0</v>
      </c>
      <c r="O428" s="93" t="str">
        <f>IF(ISNA(_xlfn.XLOOKUP($A428,GCVOA!$B:$B,GCVOA!$N:$N)),"",  _xlfn.XLOOKUP($A428,GCVOA!$B:$B,GCVOA!$N:$N))</f>
        <v/>
      </c>
      <c r="P428" s="93" t="str">
        <f>IF(ISNA(_xlfn.XLOOKUP($A428,GCSEMI!$B:$B,GCSEMI!$N:$N)),"",  _xlfn.XLOOKUP($A428,GCSEMI!$B:$B,GCSEMI!$N:$N))</f>
        <v/>
      </c>
      <c r="Q428" s="93" t="str">
        <f>IF(ISNA(_xlfn.XLOOKUP($A428,ORGPREP!$B:$B,ORGPREP!$N:$N)),"",  _xlfn.XLOOKUP($A428,ORGPREP!$B:$B,ORGPREP!$N:$N))</f>
        <v/>
      </c>
      <c r="R428" s="93" t="str">
        <f>IF(ISNA(_xlfn.XLOOKUP($A428,MSSEMI!$B:$B,MSSEMI!$N:$N)),"",  _xlfn.XLOOKUP($A428,MSSEMI!$B:$B,MSSEMI!$N:$N))</f>
        <v/>
      </c>
      <c r="S428" s="93" t="str">
        <f>IF(ISNA(_xlfn.XLOOKUP($A428,MSVOA!$B:$B,MSVOA!$N:$N)),"",  _xlfn.XLOOKUP($A428,MSVOA!$B:$B,MSVOA!$N:$N))</f>
        <v/>
      </c>
      <c r="T428" s="93" t="str">
        <f>IF(ISNA(_xlfn.XLOOKUP($A428,METALS!$B:$B,METALS!$N:$N)),"",  _xlfn.XLOOKUP($A428,METALS!$B:$B,METALS!$N:$N))</f>
        <v/>
      </c>
      <c r="U428" s="93" t="str">
        <f>IF(ISNA(_xlfn.XLOOKUP($A428,GENCHEM!$B:$B,GENCHEM!$N:$N)),"",  _xlfn.XLOOKUP($A428,GENCHEM!$B:$B,GENCHEM!$N:$N))</f>
        <v>SCH</v>
      </c>
      <c r="V428" s="93" t="str">
        <f>IF(ISNA(_xlfn.XLOOKUP($A428,HG!$B:$B,HG!$N:$N)),"",  _xlfn.XLOOKUP($A428,HG!$B:$B,HG!$N:$N))</f>
        <v/>
      </c>
    </row>
    <row r="429" spans="1:22" ht="24" customHeight="1">
      <c r="A429" s="77" t="s">
        <v>310</v>
      </c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O429" s="75"/>
      <c r="P429" s="75"/>
      <c r="Q429" s="75"/>
      <c r="R429" s="75"/>
      <c r="S429" s="75"/>
      <c r="T429" s="75"/>
      <c r="U429" s="75"/>
      <c r="V429" s="75"/>
    </row>
    <row r="430" spans="1:22" ht="24" customHeight="1">
      <c r="A430" s="131" t="s">
        <v>595</v>
      </c>
      <c r="B430" s="92" t="s">
        <v>117</v>
      </c>
      <c r="C430" s="92" t="s">
        <v>309</v>
      </c>
      <c r="D430" s="92" t="s">
        <v>79</v>
      </c>
      <c r="E430" s="132">
        <v>45823</v>
      </c>
      <c r="F430" s="132">
        <v>45825</v>
      </c>
      <c r="G430" s="132">
        <v>45831</v>
      </c>
      <c r="H430" s="92" t="s">
        <v>412</v>
      </c>
      <c r="I430" s="92">
        <v>9</v>
      </c>
      <c r="J430" s="92">
        <v>-4</v>
      </c>
      <c r="K430" s="92" t="s">
        <v>26</v>
      </c>
      <c r="L430" s="92" t="s">
        <v>258</v>
      </c>
      <c r="M430" s="92" t="s">
        <v>81</v>
      </c>
      <c r="N430" s="92">
        <v>0</v>
      </c>
      <c r="O430" s="93" t="str">
        <f>IF(ISNA(_xlfn.XLOOKUP($A430,GCVOA!$B:$B,GCVOA!$N:$N)),"",  _xlfn.XLOOKUP($A430,GCVOA!$B:$B,GCVOA!$N:$N))</f>
        <v/>
      </c>
      <c r="P430" s="93" t="str">
        <f>IF(ISNA(_xlfn.XLOOKUP($A430,GCSEMI!$B:$B,GCSEMI!$N:$N)),"",  _xlfn.XLOOKUP($A430,GCSEMI!$B:$B,GCSEMI!$N:$N))</f>
        <v/>
      </c>
      <c r="Q430" s="93" t="str">
        <f>IF(ISNA(_xlfn.XLOOKUP($A430,ORGPREP!$B:$B,ORGPREP!$N:$N)),"",  _xlfn.XLOOKUP($A430,ORGPREP!$B:$B,ORGPREP!$N:$N))</f>
        <v/>
      </c>
      <c r="R430" s="93" t="str">
        <f>IF(ISNA(_xlfn.XLOOKUP($A430,MSSEMI!$B:$B,MSSEMI!$N:$N)),"",  _xlfn.XLOOKUP($A430,MSSEMI!$B:$B,MSSEMI!$N:$N))</f>
        <v/>
      </c>
      <c r="S430" s="93" t="str">
        <f>IF(ISNA(_xlfn.XLOOKUP($A430,MSVOA!$B:$B,MSVOA!$N:$N)),"",  _xlfn.XLOOKUP($A430,MSVOA!$B:$B,MSVOA!$N:$N))</f>
        <v/>
      </c>
      <c r="T430" s="93" t="str">
        <f>IF(ISNA(_xlfn.XLOOKUP($A430,METALS!$B:$B,METALS!$N:$N)),"",  _xlfn.XLOOKUP($A430,METALS!$B:$B,METALS!$N:$N))</f>
        <v/>
      </c>
      <c r="U430" s="93" t="str">
        <f>IF(ISNA(_xlfn.XLOOKUP($A430,GENCHEM!$B:$B,GENCHEM!$N:$N)),"",  _xlfn.XLOOKUP($A430,GENCHEM!$B:$B,GENCHEM!$N:$N))</f>
        <v>SCH</v>
      </c>
      <c r="V430" s="93" t="str">
        <f>IF(ISNA(_xlfn.XLOOKUP($A430,HG!$B:$B,HG!$N:$N)),"",  _xlfn.XLOOKUP($A430,HG!$B:$B,HG!$N:$N))</f>
        <v/>
      </c>
    </row>
    <row r="431" spans="1:22" ht="24" customHeight="1">
      <c r="A431" s="77" t="s">
        <v>310</v>
      </c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O431" s="75"/>
      <c r="P431" s="75"/>
      <c r="Q431" s="75"/>
      <c r="R431" s="75"/>
      <c r="S431" s="75"/>
      <c r="T431" s="75"/>
      <c r="U431" s="75"/>
      <c r="V431" s="75"/>
    </row>
    <row r="432" spans="1:22" ht="24" customHeight="1">
      <c r="A432" s="129" t="s">
        <v>596</v>
      </c>
      <c r="B432" s="84" t="s">
        <v>597</v>
      </c>
      <c r="C432" s="84" t="s">
        <v>598</v>
      </c>
      <c r="D432" s="84" t="s">
        <v>79</v>
      </c>
      <c r="E432" s="130">
        <v>45821</v>
      </c>
      <c r="F432" s="130">
        <v>45831</v>
      </c>
      <c r="G432" s="130">
        <v>45831</v>
      </c>
      <c r="H432" s="84">
        <v>10</v>
      </c>
      <c r="I432" s="84">
        <v>1</v>
      </c>
      <c r="J432" s="84">
        <v>-4</v>
      </c>
      <c r="K432" s="84" t="s">
        <v>128</v>
      </c>
      <c r="L432" s="84" t="s">
        <v>133</v>
      </c>
      <c r="M432" s="84" t="s">
        <v>89</v>
      </c>
      <c r="N432" s="84">
        <v>0</v>
      </c>
      <c r="O432" s="85" t="str">
        <f>IF(ISNA(_xlfn.XLOOKUP($A432,GCVOA!$B:$B,GCVOA!$N:$N)),"",  _xlfn.XLOOKUP($A432,GCVOA!$B:$B,GCVOA!$N:$N))</f>
        <v/>
      </c>
      <c r="P432" s="85">
        <f>IF(ISNA(_xlfn.XLOOKUP($A432,GCSEMI!$B:$B,GCSEMI!$N:$N)),"",  _xlfn.XLOOKUP($A432,GCSEMI!$B:$B,GCSEMI!$N:$N))</f>
        <v>0</v>
      </c>
      <c r="Q432" s="85" t="str">
        <f>IF(ISNA(_xlfn.XLOOKUP($A432,ORGPREP!$B:$B,ORGPREP!$N:$N)),"",  _xlfn.XLOOKUP($A432,ORGPREP!$B:$B,ORGPREP!$N:$N))</f>
        <v/>
      </c>
      <c r="R432" s="85" t="str">
        <f>IF(ISNA(_xlfn.XLOOKUP($A432,MSSEMI!$B:$B,MSSEMI!$N:$N)),"",  _xlfn.XLOOKUP($A432,MSSEMI!$B:$B,MSSEMI!$N:$N))</f>
        <v/>
      </c>
      <c r="S432" s="85" t="str">
        <f>IF(ISNA(_xlfn.XLOOKUP($A432,MSVOA!$B:$B,MSVOA!$N:$N)),"",  _xlfn.XLOOKUP($A432,MSVOA!$B:$B,MSVOA!$N:$N))</f>
        <v/>
      </c>
      <c r="T432" s="85" t="str">
        <f>IF(ISNA(_xlfn.XLOOKUP($A432,METALS!$B:$B,METALS!$N:$N)),"",  _xlfn.XLOOKUP($A432,METALS!$B:$B,METALS!$N:$N))</f>
        <v/>
      </c>
      <c r="U432" s="85" t="str">
        <f>IF(ISNA(_xlfn.XLOOKUP($A432,GENCHEM!$B:$B,GENCHEM!$N:$N)),"",  _xlfn.XLOOKUP($A432,GENCHEM!$B:$B,GENCHEM!$N:$N))</f>
        <v/>
      </c>
      <c r="V432" s="85" t="str">
        <f>IF(ISNA(_xlfn.XLOOKUP($A432,HG!$B:$B,HG!$N:$N)),"",  _xlfn.XLOOKUP($A432,HG!$B:$B,HG!$N:$N))</f>
        <v/>
      </c>
    </row>
    <row r="433" spans="1:22" ht="24" customHeight="1">
      <c r="A433" s="77" t="s">
        <v>599</v>
      </c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O433" s="75"/>
      <c r="P433" s="75"/>
      <c r="Q433" s="75"/>
      <c r="R433" s="75"/>
      <c r="S433" s="75"/>
      <c r="T433" s="75"/>
      <c r="U433" s="75"/>
      <c r="V433" s="75"/>
    </row>
    <row r="434" spans="1:22" ht="24" customHeight="1">
      <c r="A434" s="129" t="s">
        <v>600</v>
      </c>
      <c r="B434" s="84" t="s">
        <v>601</v>
      </c>
      <c r="C434" s="84" t="s">
        <v>602</v>
      </c>
      <c r="D434" s="84" t="s">
        <v>79</v>
      </c>
      <c r="E434" s="130">
        <v>45821</v>
      </c>
      <c r="F434" s="130">
        <v>45831</v>
      </c>
      <c r="G434" s="130">
        <v>45831</v>
      </c>
      <c r="H434" s="84">
        <v>10</v>
      </c>
      <c r="I434" s="84">
        <v>1</v>
      </c>
      <c r="J434" s="84">
        <v>-4</v>
      </c>
      <c r="K434" s="84" t="s">
        <v>26</v>
      </c>
      <c r="L434" s="84" t="s">
        <v>27</v>
      </c>
      <c r="M434" s="84" t="s">
        <v>81</v>
      </c>
      <c r="N434" s="84">
        <v>0</v>
      </c>
      <c r="O434" s="85" t="str">
        <f>IF(ISNA(_xlfn.XLOOKUP($A434,GCVOA!$B:$B,GCVOA!$N:$N)),"",  _xlfn.XLOOKUP($A434,GCVOA!$B:$B,GCVOA!$N:$N))</f>
        <v/>
      </c>
      <c r="P434" s="85" t="str">
        <f>IF(ISNA(_xlfn.XLOOKUP($A434,GCSEMI!$B:$B,GCSEMI!$N:$N)),"",  _xlfn.XLOOKUP($A434,GCSEMI!$B:$B,GCSEMI!$N:$N))</f>
        <v/>
      </c>
      <c r="Q434" s="85" t="str">
        <f>IF(ISNA(_xlfn.XLOOKUP($A434,ORGPREP!$B:$B,ORGPREP!$N:$N)),"",  _xlfn.XLOOKUP($A434,ORGPREP!$B:$B,ORGPREP!$N:$N))</f>
        <v/>
      </c>
      <c r="R434" s="85" t="str">
        <f>IF(ISNA(_xlfn.XLOOKUP($A434,MSSEMI!$B:$B,MSSEMI!$N:$N)),"",  _xlfn.XLOOKUP($A434,MSSEMI!$B:$B,MSSEMI!$N:$N))</f>
        <v/>
      </c>
      <c r="S434" s="85" t="str">
        <f>IF(ISNA(_xlfn.XLOOKUP($A434,MSVOA!$B:$B,MSVOA!$N:$N)),"",  _xlfn.XLOOKUP($A434,MSVOA!$B:$B,MSVOA!$N:$N))</f>
        <v/>
      </c>
      <c r="T434" s="85" t="str">
        <f>IF(ISNA(_xlfn.XLOOKUP($A434,METALS!$B:$B,METALS!$N:$N)),"",  _xlfn.XLOOKUP($A434,METALS!$B:$B,METALS!$N:$N))</f>
        <v/>
      </c>
      <c r="U434" s="168">
        <f>IF(ISNA(_xlfn.XLOOKUP($A434,GENCHEM!$B:$B,GENCHEM!$N:$N)),"",  _xlfn.XLOOKUP($A434,GENCHEM!$B:$B,GENCHEM!$N:$N))</f>
        <v>45828</v>
      </c>
      <c r="V434" s="85" t="str">
        <f>IF(ISNA(_xlfn.XLOOKUP($A434,HG!$B:$B,HG!$N:$N)),"",  _xlfn.XLOOKUP($A434,HG!$B:$B,HG!$N:$N))</f>
        <v/>
      </c>
    </row>
    <row r="435" spans="1:22" ht="24" customHeight="1">
      <c r="A435" s="77" t="s">
        <v>603</v>
      </c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O435" s="75"/>
      <c r="P435" s="75"/>
      <c r="Q435" s="75"/>
      <c r="R435" s="75"/>
      <c r="S435" s="75"/>
      <c r="T435" s="75"/>
      <c r="U435" s="75"/>
      <c r="V435" s="75"/>
    </row>
    <row r="436" spans="1:22" ht="24" customHeight="1">
      <c r="A436" s="129" t="s">
        <v>604</v>
      </c>
      <c r="B436" s="84" t="s">
        <v>390</v>
      </c>
      <c r="C436" s="84" t="s">
        <v>391</v>
      </c>
      <c r="D436" s="84" t="s">
        <v>392</v>
      </c>
      <c r="E436" s="130">
        <v>45821</v>
      </c>
      <c r="F436" s="130">
        <v>45831</v>
      </c>
      <c r="G436" s="130">
        <v>45831</v>
      </c>
      <c r="H436" s="84">
        <v>10</v>
      </c>
      <c r="I436" s="84">
        <v>4</v>
      </c>
      <c r="J436" s="84">
        <v>-4</v>
      </c>
      <c r="K436" s="84" t="s">
        <v>26</v>
      </c>
      <c r="L436" s="84" t="s">
        <v>80</v>
      </c>
      <c r="M436" s="84" t="s">
        <v>89</v>
      </c>
      <c r="N436" s="84">
        <v>0</v>
      </c>
      <c r="O436" s="85" t="str">
        <f>IF(ISNA(_xlfn.XLOOKUP($A436,GCVOA!$B:$B,GCVOA!$N:$N)),"",  _xlfn.XLOOKUP($A436,GCVOA!$B:$B,GCVOA!$N:$N))</f>
        <v/>
      </c>
      <c r="P436" s="85" t="str">
        <f>IF(ISNA(_xlfn.XLOOKUP($A436,GCSEMI!$B:$B,GCSEMI!$N:$N)),"",  _xlfn.XLOOKUP($A436,GCSEMI!$B:$B,GCSEMI!$N:$N))</f>
        <v/>
      </c>
      <c r="Q436" s="85" t="str">
        <f>IF(ISNA(_xlfn.XLOOKUP($A436,ORGPREP!$B:$B,ORGPREP!$N:$N)),"",  _xlfn.XLOOKUP($A436,ORGPREP!$B:$B,ORGPREP!$N:$N))</f>
        <v/>
      </c>
      <c r="R436" s="85" t="str">
        <f>IF(ISNA(_xlfn.XLOOKUP($A436,MSSEMI!$B:$B,MSSEMI!$N:$N)),"",  _xlfn.XLOOKUP($A436,MSSEMI!$B:$B,MSSEMI!$N:$N))</f>
        <v/>
      </c>
      <c r="S436" s="85" t="str">
        <f>IF(ISNA(_xlfn.XLOOKUP($A436,MSVOA!$B:$B,MSVOA!$N:$N)),"",  _xlfn.XLOOKUP($A436,MSVOA!$B:$B,MSVOA!$N:$N))</f>
        <v/>
      </c>
      <c r="T436" s="85" t="str">
        <f>IF(ISNA(_xlfn.XLOOKUP($A436,METALS!$B:$B,METALS!$N:$N)),"",  _xlfn.XLOOKUP($A436,METALS!$B:$B,METALS!$N:$N))</f>
        <v/>
      </c>
      <c r="U436" s="85" t="str">
        <f>IF(ISNA(_xlfn.XLOOKUP($A436,GENCHEM!$B:$B,GENCHEM!$N:$N)),"",  _xlfn.XLOOKUP($A436,GENCHEM!$B:$B,GENCHEM!$N:$N))</f>
        <v/>
      </c>
      <c r="V436" s="85" t="str">
        <f>IF(ISNA(_xlfn.XLOOKUP($A436,HG!$B:$B,HG!$N:$N)),"",  _xlfn.XLOOKUP($A436,HG!$B:$B,HG!$N:$N))</f>
        <v/>
      </c>
    </row>
    <row r="437" spans="1:22" ht="24" customHeight="1">
      <c r="A437" s="77" t="s">
        <v>605</v>
      </c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O437" s="75"/>
      <c r="P437" s="75"/>
      <c r="Q437" s="75"/>
      <c r="R437" s="75"/>
      <c r="S437" s="75"/>
      <c r="T437" s="75"/>
      <c r="U437" s="75"/>
      <c r="V437" s="75"/>
    </row>
    <row r="438" spans="1:22" ht="24" customHeight="1">
      <c r="A438" s="129" t="s">
        <v>606</v>
      </c>
      <c r="B438" s="84" t="s">
        <v>390</v>
      </c>
      <c r="C438" s="84" t="s">
        <v>391</v>
      </c>
      <c r="D438" s="84" t="s">
        <v>392</v>
      </c>
      <c r="E438" s="130">
        <v>45821</v>
      </c>
      <c r="F438" s="130">
        <v>45831</v>
      </c>
      <c r="G438" s="130">
        <v>45831</v>
      </c>
      <c r="H438" s="84">
        <v>10</v>
      </c>
      <c r="I438" s="84">
        <v>5</v>
      </c>
      <c r="J438" s="84">
        <v>-4</v>
      </c>
      <c r="K438" s="84" t="s">
        <v>26</v>
      </c>
      <c r="L438" s="84" t="s">
        <v>258</v>
      </c>
      <c r="M438" s="84" t="s">
        <v>134</v>
      </c>
      <c r="N438" s="84">
        <v>0</v>
      </c>
      <c r="O438" s="85" t="str">
        <f>IF(ISNA(_xlfn.XLOOKUP($A438,GCVOA!$B:$B,GCVOA!$N:$N)),"",  _xlfn.XLOOKUP($A438,GCVOA!$B:$B,GCVOA!$N:$N))</f>
        <v/>
      </c>
      <c r="P438" s="85" t="str">
        <f>IF(ISNA(_xlfn.XLOOKUP($A438,GCSEMI!$B:$B,GCSEMI!$N:$N)),"",  _xlfn.XLOOKUP($A438,GCSEMI!$B:$B,GCSEMI!$N:$N))</f>
        <v/>
      </c>
      <c r="Q438" s="85" t="str">
        <f>IF(ISNA(_xlfn.XLOOKUP($A438,ORGPREP!$B:$B,ORGPREP!$N:$N)),"",  _xlfn.XLOOKUP($A438,ORGPREP!$B:$B,ORGPREP!$N:$N))</f>
        <v/>
      </c>
      <c r="R438" s="85" t="str">
        <f>IF(ISNA(_xlfn.XLOOKUP($A438,MSSEMI!$B:$B,MSSEMI!$N:$N)),"",  _xlfn.XLOOKUP($A438,MSSEMI!$B:$B,MSSEMI!$N:$N))</f>
        <v/>
      </c>
      <c r="S438" s="85" t="str">
        <f>IF(ISNA(_xlfn.XLOOKUP($A438,MSVOA!$B:$B,MSVOA!$N:$N)),"",  _xlfn.XLOOKUP($A438,MSVOA!$B:$B,MSVOA!$N:$N))</f>
        <v>eta 6/19 RR L - GApm 6/18</v>
      </c>
      <c r="T438" s="85" t="str">
        <f>IF(ISNA(_xlfn.XLOOKUP($A438,METALS!$B:$B,METALS!$N:$N)),"",  _xlfn.XLOOKUP($A438,METALS!$B:$B,METALS!$N:$N))</f>
        <v/>
      </c>
      <c r="U438" s="85" t="str">
        <f>IF(ISNA(_xlfn.XLOOKUP($A438,GENCHEM!$B:$B,GENCHEM!$N:$N)),"",  _xlfn.XLOOKUP($A438,GENCHEM!$B:$B,GENCHEM!$N:$N))</f>
        <v/>
      </c>
      <c r="V438" s="85" t="str">
        <f>IF(ISNA(_xlfn.XLOOKUP($A438,HG!$B:$B,HG!$N:$N)),"",  _xlfn.XLOOKUP($A438,HG!$B:$B,HG!$N:$N))</f>
        <v/>
      </c>
    </row>
    <row r="439" spans="1:22" ht="24" customHeight="1">
      <c r="A439" s="77" t="s">
        <v>607</v>
      </c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O439" s="75"/>
      <c r="P439" s="75"/>
      <c r="Q439" s="75"/>
      <c r="R439" s="75"/>
      <c r="S439" s="75"/>
      <c r="T439" s="75"/>
      <c r="U439" s="75"/>
      <c r="V439" s="75"/>
    </row>
    <row r="440" spans="1:22" ht="24" customHeight="1">
      <c r="A440" s="129" t="s">
        <v>608</v>
      </c>
      <c r="B440" s="84" t="s">
        <v>609</v>
      </c>
      <c r="C440" s="84" t="s">
        <v>610</v>
      </c>
      <c r="D440" s="84" t="s">
        <v>79</v>
      </c>
      <c r="E440" s="130">
        <v>45821</v>
      </c>
      <c r="F440" s="130">
        <v>45831</v>
      </c>
      <c r="G440" s="130">
        <v>45831</v>
      </c>
      <c r="H440" s="84">
        <v>10</v>
      </c>
      <c r="I440" s="84">
        <v>2</v>
      </c>
      <c r="J440" s="84">
        <v>-4</v>
      </c>
      <c r="K440" s="84" t="s">
        <v>94</v>
      </c>
      <c r="L440" s="84" t="s">
        <v>27</v>
      </c>
      <c r="M440" s="84" t="s">
        <v>134</v>
      </c>
      <c r="N440" s="84">
        <v>0</v>
      </c>
      <c r="O440" s="85" t="str">
        <f>IF(ISNA(_xlfn.XLOOKUP($A440,GCVOA!$B:$B,GCVOA!$N:$N)),"",  _xlfn.XLOOKUP($A440,GCVOA!$B:$B,GCVOA!$N:$N))</f>
        <v/>
      </c>
      <c r="P440" s="85" t="str">
        <f>IF(ISNA(_xlfn.XLOOKUP($A440,GCSEMI!$B:$B,GCSEMI!$N:$N)),"",  _xlfn.XLOOKUP($A440,GCSEMI!$B:$B,GCSEMI!$N:$N))</f>
        <v/>
      </c>
      <c r="Q440" s="85" t="str">
        <f>IF(ISNA(_xlfn.XLOOKUP($A440,ORGPREP!$B:$B,ORGPREP!$N:$N)),"",  _xlfn.XLOOKUP($A440,ORGPREP!$B:$B,ORGPREP!$N:$N))</f>
        <v/>
      </c>
      <c r="R440" s="85" t="str">
        <f>IF(ISNA(_xlfn.XLOOKUP($A440,MSSEMI!$B:$B,MSSEMI!$N:$N)),"",  _xlfn.XLOOKUP($A440,MSSEMI!$B:$B,MSSEMI!$N:$N))</f>
        <v>ED1557, Ready for Approval</v>
      </c>
      <c r="S440" s="85" t="str">
        <f>IF(ISNA(_xlfn.XLOOKUP($A440,MSVOA!$B:$B,MSVOA!$N:$N)),"",  _xlfn.XLOOKUP($A440,MSVOA!$B:$B,MSVOA!$N:$N))</f>
        <v>ETA 6/19 - EB 6/18</v>
      </c>
      <c r="T440" s="85" t="str">
        <f>IF(ISNA(_xlfn.XLOOKUP($A440,METALS!$B:$B,METALS!$N:$N)),"",  _xlfn.XLOOKUP($A440,METALS!$B:$B,METALS!$N:$N))</f>
        <v/>
      </c>
      <c r="U440" s="168">
        <f>IF(ISNA(_xlfn.XLOOKUP($A440,GENCHEM!$B:$B,GENCHEM!$N:$N)),"",  _xlfn.XLOOKUP($A440,GENCHEM!$B:$B,GENCHEM!$N:$N))</f>
        <v>45828</v>
      </c>
      <c r="V440" s="85" t="str">
        <f>IF(ISNA(_xlfn.XLOOKUP($A440,HG!$B:$B,HG!$N:$N)),"",  _xlfn.XLOOKUP($A440,HG!$B:$B,HG!$N:$N))</f>
        <v/>
      </c>
    </row>
    <row r="441" spans="1:22" ht="24" customHeight="1">
      <c r="A441" s="77" t="s">
        <v>611</v>
      </c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O441" s="75"/>
      <c r="P441" s="75"/>
      <c r="Q441" s="75"/>
      <c r="R441" s="75"/>
      <c r="S441" s="75"/>
      <c r="T441" s="75"/>
      <c r="U441" s="75"/>
      <c r="V441" s="75"/>
    </row>
    <row r="442" spans="1:22" ht="24" customHeight="1">
      <c r="A442" s="129" t="s">
        <v>612</v>
      </c>
      <c r="B442" s="84" t="s">
        <v>613</v>
      </c>
      <c r="C442" s="84" t="s">
        <v>614</v>
      </c>
      <c r="D442" s="84" t="s">
        <v>56</v>
      </c>
      <c r="E442" s="130">
        <v>45821</v>
      </c>
      <c r="F442" s="130">
        <v>45831</v>
      </c>
      <c r="G442" s="130">
        <v>45831</v>
      </c>
      <c r="H442" s="84">
        <v>10</v>
      </c>
      <c r="I442" s="84">
        <v>1</v>
      </c>
      <c r="J442" s="84">
        <v>-4</v>
      </c>
      <c r="K442" s="84" t="s">
        <v>57</v>
      </c>
      <c r="L442" s="84" t="s">
        <v>27</v>
      </c>
      <c r="M442" s="84" t="s">
        <v>265</v>
      </c>
      <c r="N442" s="84"/>
      <c r="O442" s="85" t="str">
        <f>IF(ISNA(_xlfn.XLOOKUP($A442,GCVOA!$B:$B,GCVOA!$N:$N)),"",  _xlfn.XLOOKUP($A442,GCVOA!$B:$B,GCVOA!$N:$N))</f>
        <v/>
      </c>
      <c r="P442" s="85" t="str">
        <f>IF(ISNA(_xlfn.XLOOKUP($A442,GCSEMI!$B:$B,GCSEMI!$N:$N)),"",  _xlfn.XLOOKUP($A442,GCSEMI!$B:$B,GCSEMI!$N:$N))</f>
        <v/>
      </c>
      <c r="Q442" s="85" t="str">
        <f>IF(ISNA(_xlfn.XLOOKUP($A442,ORGPREP!$B:$B,ORGPREP!$N:$N)),"",  _xlfn.XLOOKUP($A442,ORGPREP!$B:$B,ORGPREP!$N:$N))</f>
        <v/>
      </c>
      <c r="R442" s="85" t="str">
        <f>IF(ISNA(_xlfn.XLOOKUP($A442,MSSEMI!$B:$B,MSSEMI!$N:$N)),"",  _xlfn.XLOOKUP($A442,MSSEMI!$B:$B,MSSEMI!$N:$N))</f>
        <v/>
      </c>
      <c r="S442" s="85" t="str">
        <f>IF(ISNA(_xlfn.XLOOKUP($A442,MSVOA!$B:$B,MSVOA!$N:$N)),"",  _xlfn.XLOOKUP($A442,MSVOA!$B:$B,MSVOA!$N:$N))</f>
        <v/>
      </c>
      <c r="T442" s="85" t="str">
        <f>IF(ISNA(_xlfn.XLOOKUP($A442,METALS!$B:$B,METALS!$N:$N)),"",  _xlfn.XLOOKUP($A442,METALS!$B:$B,METALS!$N:$N))</f>
        <v>ETA 6-23</v>
      </c>
      <c r="U442" s="85" t="str">
        <f>IF(ISNA(_xlfn.XLOOKUP($A442,GENCHEM!$B:$B,GENCHEM!$N:$N)),"",  _xlfn.XLOOKUP($A442,GENCHEM!$B:$B,GENCHEM!$N:$N))</f>
        <v/>
      </c>
      <c r="V442" s="85">
        <f>IF(ISNA(_xlfn.XLOOKUP($A442,HG!$B:$B,HG!$N:$N)),"",  _xlfn.XLOOKUP($A442,HG!$B:$B,HG!$N:$N))</f>
        <v>0</v>
      </c>
    </row>
    <row r="443" spans="1:22" ht="24" customHeight="1">
      <c r="A443" s="77" t="s">
        <v>615</v>
      </c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O443" s="75"/>
      <c r="P443" s="75"/>
      <c r="Q443" s="75"/>
      <c r="R443" s="75"/>
      <c r="S443" s="75"/>
      <c r="T443" s="75"/>
      <c r="U443" s="75"/>
      <c r="V443" s="75"/>
    </row>
    <row r="444" spans="1:22" ht="24" customHeight="1">
      <c r="A444" s="129" t="s">
        <v>616</v>
      </c>
      <c r="B444" s="84" t="s">
        <v>617</v>
      </c>
      <c r="C444" s="84" t="s">
        <v>385</v>
      </c>
      <c r="D444" s="84" t="s">
        <v>79</v>
      </c>
      <c r="E444" s="130">
        <v>45821</v>
      </c>
      <c r="F444" s="130">
        <v>45831</v>
      </c>
      <c r="G444" s="130">
        <v>45831</v>
      </c>
      <c r="H444" s="84">
        <v>10</v>
      </c>
      <c r="I444" s="84">
        <v>1</v>
      </c>
      <c r="J444" s="84">
        <v>-4</v>
      </c>
      <c r="K444" s="84" t="s">
        <v>94</v>
      </c>
      <c r="L444" s="84" t="s">
        <v>27</v>
      </c>
      <c r="M444" s="84" t="s">
        <v>81</v>
      </c>
      <c r="N444" s="84">
        <v>0</v>
      </c>
      <c r="O444" s="85" t="str">
        <f>IF(ISNA(_xlfn.XLOOKUP($A444,GCVOA!$B:$B,GCVOA!$N:$N)),"",  _xlfn.XLOOKUP($A444,GCVOA!$B:$B,GCVOA!$N:$N))</f>
        <v/>
      </c>
      <c r="P444" s="85" t="str">
        <f>IF(ISNA(_xlfn.XLOOKUP($A444,GCSEMI!$B:$B,GCSEMI!$N:$N)),"",  _xlfn.XLOOKUP($A444,GCSEMI!$B:$B,GCSEMI!$N:$N))</f>
        <v/>
      </c>
      <c r="Q444" s="85" t="str">
        <f>IF(ISNA(_xlfn.XLOOKUP($A444,ORGPREP!$B:$B,ORGPREP!$N:$N)),"",  _xlfn.XLOOKUP($A444,ORGPREP!$B:$B,ORGPREP!$N:$N))</f>
        <v/>
      </c>
      <c r="R444" s="85" t="str">
        <f>IF(ISNA(_xlfn.XLOOKUP($A444,MSSEMI!$B:$B,MSSEMI!$N:$N)),"",  _xlfn.XLOOKUP($A444,MSSEMI!$B:$B,MSSEMI!$N:$N))</f>
        <v/>
      </c>
      <c r="S444" s="85" t="str">
        <f>IF(ISNA(_xlfn.XLOOKUP($A444,MSVOA!$B:$B,MSVOA!$N:$N)),"",  _xlfn.XLOOKUP($A444,MSVOA!$B:$B,MSVOA!$N:$N))</f>
        <v/>
      </c>
      <c r="T444" s="85" t="str">
        <f>IF(ISNA(_xlfn.XLOOKUP($A444,METALS!$B:$B,METALS!$N:$N)),"",  _xlfn.XLOOKUP($A444,METALS!$B:$B,METALS!$N:$N))</f>
        <v/>
      </c>
      <c r="U444" s="168">
        <f>IF(ISNA(_xlfn.XLOOKUP($A444,GENCHEM!$B:$B,GENCHEM!$N:$N)),"",  _xlfn.XLOOKUP($A444,GENCHEM!$B:$B,GENCHEM!$N:$N))</f>
        <v>45828</v>
      </c>
      <c r="V444" s="85" t="str">
        <f>IF(ISNA(_xlfn.XLOOKUP($A444,HG!$B:$B,HG!$N:$N)),"",  _xlfn.XLOOKUP($A444,HG!$B:$B,HG!$N:$N))</f>
        <v/>
      </c>
    </row>
    <row r="445" spans="1:22" ht="24" customHeight="1">
      <c r="A445" s="77" t="s">
        <v>343</v>
      </c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O445" s="75"/>
      <c r="P445" s="75"/>
      <c r="Q445" s="75"/>
      <c r="R445" s="75"/>
      <c r="S445" s="75"/>
      <c r="T445" s="75"/>
      <c r="U445" s="75"/>
      <c r="V445" s="75"/>
    </row>
    <row r="446" spans="1:22" ht="24" customHeight="1">
      <c r="A446" s="129" t="s">
        <v>618</v>
      </c>
      <c r="B446" s="84" t="s">
        <v>609</v>
      </c>
      <c r="C446" s="84" t="s">
        <v>619</v>
      </c>
      <c r="D446" s="84" t="s">
        <v>79</v>
      </c>
      <c r="E446" s="130">
        <v>45821</v>
      </c>
      <c r="F446" s="130">
        <v>45831</v>
      </c>
      <c r="G446" s="130">
        <v>45831</v>
      </c>
      <c r="H446" s="84">
        <v>10</v>
      </c>
      <c r="I446" s="84">
        <v>1</v>
      </c>
      <c r="J446" s="84">
        <v>-4</v>
      </c>
      <c r="K446" s="84" t="s">
        <v>94</v>
      </c>
      <c r="L446" s="84" t="s">
        <v>133</v>
      </c>
      <c r="M446" s="84" t="s">
        <v>134</v>
      </c>
      <c r="N446" s="84">
        <v>0</v>
      </c>
      <c r="O446" s="85" t="str">
        <f>IF(ISNA(_xlfn.XLOOKUP($A446,GCVOA!$B:$B,GCVOA!$N:$N)),"",  _xlfn.XLOOKUP($A446,GCVOA!$B:$B,GCVOA!$N:$N))</f>
        <v/>
      </c>
      <c r="P446" s="85" t="str">
        <f>IF(ISNA(_xlfn.XLOOKUP($A446,GCSEMI!$B:$B,GCSEMI!$N:$N)),"",  _xlfn.XLOOKUP($A446,GCSEMI!$B:$B,GCSEMI!$N:$N))</f>
        <v/>
      </c>
      <c r="Q446" s="85" t="str">
        <f>IF(ISNA(_xlfn.XLOOKUP($A446,ORGPREP!$B:$B,ORGPREP!$N:$N)),"",  _xlfn.XLOOKUP($A446,ORGPREP!$B:$B,ORGPREP!$N:$N))</f>
        <v/>
      </c>
      <c r="R446" s="85" t="str">
        <f>IF(ISNA(_xlfn.XLOOKUP($A446,MSSEMI!$B:$B,MSSEMI!$N:$N)),"",  _xlfn.XLOOKUP($A446,MSSEMI!$B:$B,MSSEMI!$N:$N))</f>
        <v/>
      </c>
      <c r="S446" s="85" t="str">
        <f>IF(ISNA(_xlfn.XLOOKUP($A446,MSVOA!$B:$B,MSVOA!$N:$N)),"",  _xlfn.XLOOKUP($A446,MSVOA!$B:$B,MSVOA!$N:$N))</f>
        <v>ETA 6/19 - EB 6/18</v>
      </c>
      <c r="T446" s="85" t="str">
        <f>IF(ISNA(_xlfn.XLOOKUP($A446,METALS!$B:$B,METALS!$N:$N)),"",  _xlfn.XLOOKUP($A446,METALS!$B:$B,METALS!$N:$N))</f>
        <v/>
      </c>
      <c r="U446" s="85" t="str">
        <f>IF(ISNA(_xlfn.XLOOKUP($A446,GENCHEM!$B:$B,GENCHEM!$N:$N)),"",  _xlfn.XLOOKUP($A446,GENCHEM!$B:$B,GENCHEM!$N:$N))</f>
        <v/>
      </c>
      <c r="V446" s="85" t="str">
        <f>IF(ISNA(_xlfn.XLOOKUP($A446,HG!$B:$B,HG!$N:$N)),"",  _xlfn.XLOOKUP($A446,HG!$B:$B,HG!$N:$N))</f>
        <v/>
      </c>
    </row>
    <row r="447" spans="1:22" ht="24" customHeight="1">
      <c r="A447" s="77" t="s">
        <v>620</v>
      </c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O447" s="75"/>
      <c r="P447" s="75"/>
      <c r="Q447" s="75"/>
      <c r="R447" s="75"/>
      <c r="S447" s="75"/>
      <c r="T447" s="75"/>
      <c r="U447" s="75"/>
      <c r="V447" s="75"/>
    </row>
    <row r="448" spans="1:22" ht="24" customHeight="1">
      <c r="A448" s="129" t="s">
        <v>621</v>
      </c>
      <c r="B448" s="84" t="s">
        <v>622</v>
      </c>
      <c r="C448" s="84" t="s">
        <v>623</v>
      </c>
      <c r="D448" s="84" t="s">
        <v>56</v>
      </c>
      <c r="E448" s="130">
        <v>45821</v>
      </c>
      <c r="F448" s="130">
        <v>45831</v>
      </c>
      <c r="G448" s="130">
        <v>45831</v>
      </c>
      <c r="H448" s="84">
        <v>10</v>
      </c>
      <c r="I448" s="84">
        <v>43</v>
      </c>
      <c r="J448" s="84">
        <v>-4</v>
      </c>
      <c r="K448" s="84" t="s">
        <v>128</v>
      </c>
      <c r="L448" s="84" t="s">
        <v>27</v>
      </c>
      <c r="M448" s="84" t="s">
        <v>134</v>
      </c>
      <c r="N448" s="84">
        <v>0</v>
      </c>
      <c r="O448" s="85" t="str">
        <f>IF(ISNA(_xlfn.XLOOKUP($A448,GCVOA!$B:$B,GCVOA!$N:$N)),"",  _xlfn.XLOOKUP($A448,GCVOA!$B:$B,GCVOA!$N:$N))</f>
        <v/>
      </c>
      <c r="P448" s="85" t="str">
        <f>IF(ISNA(_xlfn.XLOOKUP($A448,GCSEMI!$B:$B,GCSEMI!$N:$N)),"",  _xlfn.XLOOKUP($A448,GCSEMI!$B:$B,GCSEMI!$N:$N))</f>
        <v/>
      </c>
      <c r="Q448" s="85" t="str">
        <f>IF(ISNA(_xlfn.XLOOKUP($A448,ORGPREP!$B:$B,ORGPREP!$N:$N)),"",  _xlfn.XLOOKUP($A448,ORGPREP!$B:$B,ORGPREP!$N:$N))</f>
        <v/>
      </c>
      <c r="R448" s="85" t="str">
        <f>IF(ISNA(_xlfn.XLOOKUP($A448,MSSEMI!$B:$B,MSSEMI!$N:$N)),"",  _xlfn.XLOOKUP($A448,MSSEMI!$B:$B,MSSEMI!$N:$N))</f>
        <v/>
      </c>
      <c r="S448" s="85" t="str">
        <f>IF(ISNA(_xlfn.XLOOKUP($A448,MSVOA!$B:$B,MSVOA!$N:$N)),"",  _xlfn.XLOOKUP($A448,MSVOA!$B:$B,MSVOA!$N:$N))</f>
        <v>eta 6/20 - XA 6/19</v>
      </c>
      <c r="T448" s="85" t="str">
        <f>IF(ISNA(_xlfn.XLOOKUP($A448,METALS!$B:$B,METALS!$N:$N)),"",  _xlfn.XLOOKUP($A448,METALS!$B:$B,METALS!$N:$N))</f>
        <v/>
      </c>
      <c r="U448" s="85" t="str">
        <f>IF(ISNA(_xlfn.XLOOKUP($A448,GENCHEM!$B:$B,GENCHEM!$N:$N)),"",  _xlfn.XLOOKUP($A448,GENCHEM!$B:$B,GENCHEM!$N:$N))</f>
        <v/>
      </c>
      <c r="V448" s="85" t="str">
        <f>IF(ISNA(_xlfn.XLOOKUP($A448,HG!$B:$B,HG!$N:$N)),"",  _xlfn.XLOOKUP($A448,HG!$B:$B,HG!$N:$N))</f>
        <v/>
      </c>
    </row>
    <row r="449" spans="1:22" ht="24" customHeight="1">
      <c r="A449" s="77" t="s">
        <v>624</v>
      </c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O449" s="75"/>
      <c r="P449" s="75"/>
      <c r="Q449" s="75"/>
      <c r="R449" s="75"/>
      <c r="S449" s="75"/>
      <c r="T449" s="75"/>
      <c r="U449" s="75"/>
      <c r="V449" s="75"/>
    </row>
    <row r="450" spans="1:22" ht="24" customHeight="1">
      <c r="A450" s="129" t="s">
        <v>625</v>
      </c>
      <c r="B450" s="84" t="s">
        <v>570</v>
      </c>
      <c r="C450" s="84" t="s">
        <v>571</v>
      </c>
      <c r="D450" s="84" t="s">
        <v>79</v>
      </c>
      <c r="E450" s="130">
        <v>45821</v>
      </c>
      <c r="F450" s="130">
        <v>45831</v>
      </c>
      <c r="G450" s="130">
        <v>45831</v>
      </c>
      <c r="H450" s="84">
        <v>10</v>
      </c>
      <c r="I450" s="84">
        <v>6</v>
      </c>
      <c r="J450" s="84">
        <v>-4</v>
      </c>
      <c r="K450" s="84" t="s">
        <v>94</v>
      </c>
      <c r="L450" s="84" t="s">
        <v>27</v>
      </c>
      <c r="M450" s="84" t="s">
        <v>134</v>
      </c>
      <c r="N450" s="84">
        <v>0</v>
      </c>
      <c r="O450" s="85" t="str">
        <f>IF(ISNA(_xlfn.XLOOKUP($A450,GCVOA!$B:$B,GCVOA!$N:$N)),"",  _xlfn.XLOOKUP($A450,GCVOA!$B:$B,GCVOA!$N:$N))</f>
        <v/>
      </c>
      <c r="P450" s="85" t="str">
        <f>IF(ISNA(_xlfn.XLOOKUP($A450,GCSEMI!$B:$B,GCSEMI!$N:$N)),"",  _xlfn.XLOOKUP($A450,GCSEMI!$B:$B,GCSEMI!$N:$N))</f>
        <v/>
      </c>
      <c r="Q450" s="85" t="str">
        <f>IF(ISNA(_xlfn.XLOOKUP($A450,ORGPREP!$B:$B,ORGPREP!$N:$N)),"",  _xlfn.XLOOKUP($A450,ORGPREP!$B:$B,ORGPREP!$N:$N))</f>
        <v/>
      </c>
      <c r="R450" s="85" t="str">
        <f>IF(ISNA(_xlfn.XLOOKUP($A450,MSSEMI!$B:$B,MSSEMI!$N:$N)),"",  _xlfn.XLOOKUP($A450,MSSEMI!$B:$B,MSSEMI!$N:$N))</f>
        <v>Awaiting SLR</v>
      </c>
      <c r="S450" s="85" t="str">
        <f>IF(ISNA(_xlfn.XLOOKUP($A450,MSVOA!$B:$B,MSVOA!$N:$N)),"",  _xlfn.XLOOKUP($A450,MSVOA!$B:$B,MSVOA!$N:$N))</f>
        <v/>
      </c>
      <c r="T450" s="85" t="str">
        <f>IF(ISNA(_xlfn.XLOOKUP($A450,METALS!$B:$B,METALS!$N:$N)),"",  _xlfn.XLOOKUP($A450,METALS!$B:$B,METALS!$N:$N))</f>
        <v/>
      </c>
      <c r="U450" s="168">
        <f>IF(ISNA(_xlfn.XLOOKUP($A450,GENCHEM!$B:$B,GENCHEM!$N:$N)),"",  _xlfn.XLOOKUP($A450,GENCHEM!$B:$B,GENCHEM!$N:$N))</f>
        <v>45828</v>
      </c>
      <c r="V450" s="85" t="str">
        <f>IF(ISNA(_xlfn.XLOOKUP($A450,HG!$B:$B,HG!$N:$N)),"",  _xlfn.XLOOKUP($A450,HG!$B:$B,HG!$N:$N))</f>
        <v/>
      </c>
    </row>
    <row r="451" spans="1:22" ht="24" customHeight="1">
      <c r="A451" s="77" t="s">
        <v>572</v>
      </c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O451" s="75"/>
      <c r="P451" s="75"/>
      <c r="Q451" s="75"/>
      <c r="R451" s="75"/>
      <c r="S451" s="75"/>
      <c r="T451" s="75"/>
      <c r="U451" s="75"/>
      <c r="V451" s="75"/>
    </row>
    <row r="452" spans="1:22" ht="24" customHeight="1">
      <c r="A452" s="129" t="s">
        <v>626</v>
      </c>
      <c r="B452" s="84" t="s">
        <v>570</v>
      </c>
      <c r="C452" s="84" t="s">
        <v>571</v>
      </c>
      <c r="D452" s="84" t="s">
        <v>79</v>
      </c>
      <c r="E452" s="130">
        <v>45821</v>
      </c>
      <c r="F452" s="130">
        <v>45831</v>
      </c>
      <c r="G452" s="130">
        <v>45831</v>
      </c>
      <c r="H452" s="84">
        <v>10</v>
      </c>
      <c r="I452" s="84">
        <v>7</v>
      </c>
      <c r="J452" s="84">
        <v>-4</v>
      </c>
      <c r="K452" s="84" t="s">
        <v>94</v>
      </c>
      <c r="L452" s="84" t="s">
        <v>27</v>
      </c>
      <c r="M452" s="84" t="s">
        <v>81</v>
      </c>
      <c r="N452" s="84">
        <v>0</v>
      </c>
      <c r="O452" s="85" t="str">
        <f>IF(ISNA(_xlfn.XLOOKUP($A452,GCVOA!$B:$B,GCVOA!$N:$N)),"",  _xlfn.XLOOKUP($A452,GCVOA!$B:$B,GCVOA!$N:$N))</f>
        <v/>
      </c>
      <c r="P452" s="85" t="str">
        <f>IF(ISNA(_xlfn.XLOOKUP($A452,GCSEMI!$B:$B,GCSEMI!$N:$N)),"",  _xlfn.XLOOKUP($A452,GCSEMI!$B:$B,GCSEMI!$N:$N))</f>
        <v/>
      </c>
      <c r="Q452" s="85" t="str">
        <f>IF(ISNA(_xlfn.XLOOKUP($A452,ORGPREP!$B:$B,ORGPREP!$N:$N)),"",  _xlfn.XLOOKUP($A452,ORGPREP!$B:$B,ORGPREP!$N:$N))</f>
        <v/>
      </c>
      <c r="R452" s="85" t="str">
        <f>IF(ISNA(_xlfn.XLOOKUP($A452,MSSEMI!$B:$B,MSSEMI!$N:$N)),"",  _xlfn.XLOOKUP($A452,MSSEMI!$B:$B,MSSEMI!$N:$N))</f>
        <v/>
      </c>
      <c r="S452" s="85" t="str">
        <f>IF(ISNA(_xlfn.XLOOKUP($A452,MSVOA!$B:$B,MSVOA!$N:$N)),"",  _xlfn.XLOOKUP($A452,MSVOA!$B:$B,MSVOA!$N:$N))</f>
        <v/>
      </c>
      <c r="T452" s="85" t="str">
        <f>IF(ISNA(_xlfn.XLOOKUP($A452,METALS!$B:$B,METALS!$N:$N)),"",  _xlfn.XLOOKUP($A452,METALS!$B:$B,METALS!$N:$N))</f>
        <v/>
      </c>
      <c r="U452" s="168">
        <f>IF(ISNA(_xlfn.XLOOKUP($A452,GENCHEM!$B:$B,GENCHEM!$N:$N)),"",  _xlfn.XLOOKUP($A452,GENCHEM!$B:$B,GENCHEM!$N:$N))</f>
        <v>45828</v>
      </c>
      <c r="V452" s="85" t="str">
        <f>IF(ISNA(_xlfn.XLOOKUP($A452,HG!$B:$B,HG!$N:$N)),"",  _xlfn.XLOOKUP($A452,HG!$B:$B,HG!$N:$N))</f>
        <v/>
      </c>
    </row>
    <row r="453" spans="1:22" ht="24" customHeight="1">
      <c r="A453" s="77" t="s">
        <v>574</v>
      </c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O453" s="75"/>
      <c r="P453" s="75"/>
      <c r="Q453" s="75"/>
      <c r="R453" s="75"/>
      <c r="S453" s="75"/>
      <c r="T453" s="75"/>
      <c r="U453" s="75"/>
      <c r="V453" s="75"/>
    </row>
    <row r="454" spans="1:22" ht="24" customHeight="1">
      <c r="A454" s="129" t="s">
        <v>627</v>
      </c>
      <c r="B454" s="84" t="s">
        <v>161</v>
      </c>
      <c r="C454" s="84" t="s">
        <v>162</v>
      </c>
      <c r="D454" s="84" t="s">
        <v>163</v>
      </c>
      <c r="E454" s="130">
        <v>45822</v>
      </c>
      <c r="F454" s="130">
        <v>45831</v>
      </c>
      <c r="G454" s="130">
        <v>45831</v>
      </c>
      <c r="H454" s="84">
        <v>7</v>
      </c>
      <c r="I454" s="84">
        <v>7</v>
      </c>
      <c r="J454" s="84">
        <v>-4</v>
      </c>
      <c r="K454" s="84" t="s">
        <v>26</v>
      </c>
      <c r="L454" s="84" t="s">
        <v>80</v>
      </c>
      <c r="M454" s="84" t="s">
        <v>81</v>
      </c>
      <c r="N454" s="84">
        <v>0</v>
      </c>
      <c r="O454" s="85" t="str">
        <f>IF(ISNA(_xlfn.XLOOKUP($A454,GCVOA!$B:$B,GCVOA!$N:$N)),"",  _xlfn.XLOOKUP($A454,GCVOA!$B:$B,GCVOA!$N:$N))</f>
        <v/>
      </c>
      <c r="P454" s="85" t="str">
        <f>IF(ISNA(_xlfn.XLOOKUP($A454,GCSEMI!$B:$B,GCSEMI!$N:$N)),"",  _xlfn.XLOOKUP($A454,GCSEMI!$B:$B,GCSEMI!$N:$N))</f>
        <v/>
      </c>
      <c r="Q454" s="85" t="str">
        <f>IF(ISNA(_xlfn.XLOOKUP($A454,ORGPREP!$B:$B,ORGPREP!$N:$N)),"",  _xlfn.XLOOKUP($A454,ORGPREP!$B:$B,ORGPREP!$N:$N))</f>
        <v/>
      </c>
      <c r="R454" s="85" t="str">
        <f>IF(ISNA(_xlfn.XLOOKUP($A454,MSSEMI!$B:$B,MSSEMI!$N:$N)),"",  _xlfn.XLOOKUP($A454,MSSEMI!$B:$B,MSSEMI!$N:$N))</f>
        <v/>
      </c>
      <c r="S454" s="85" t="str">
        <f>IF(ISNA(_xlfn.XLOOKUP($A454,MSVOA!$B:$B,MSVOA!$N:$N)),"",  _xlfn.XLOOKUP($A454,MSVOA!$B:$B,MSVOA!$N:$N))</f>
        <v/>
      </c>
      <c r="T454" s="85" t="str">
        <f>IF(ISNA(_xlfn.XLOOKUP($A454,METALS!$B:$B,METALS!$N:$N)),"",  _xlfn.XLOOKUP($A454,METALS!$B:$B,METALS!$N:$N))</f>
        <v/>
      </c>
      <c r="U454" s="85" t="str">
        <f>IF(ISNA(_xlfn.XLOOKUP($A454,GENCHEM!$B:$B,GENCHEM!$N:$N)),"",  _xlfn.XLOOKUP($A454,GENCHEM!$B:$B,GENCHEM!$N:$N))</f>
        <v/>
      </c>
      <c r="V454" s="85" t="str">
        <f>IF(ISNA(_xlfn.XLOOKUP($A454,HG!$B:$B,HG!$N:$N)),"",  _xlfn.XLOOKUP($A454,HG!$B:$B,HG!$N:$N))</f>
        <v/>
      </c>
    </row>
    <row r="455" spans="1:22" ht="24" customHeight="1">
      <c r="A455" s="77" t="s">
        <v>165</v>
      </c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O455" s="75"/>
      <c r="P455" s="75"/>
      <c r="Q455" s="75"/>
      <c r="R455" s="75"/>
      <c r="S455" s="75"/>
      <c r="T455" s="75"/>
      <c r="U455" s="75"/>
      <c r="V455" s="75"/>
    </row>
    <row r="456" spans="1:22" ht="24" customHeight="1">
      <c r="A456" s="129" t="s">
        <v>628</v>
      </c>
      <c r="B456" s="84" t="s">
        <v>629</v>
      </c>
      <c r="C456" s="84" t="s">
        <v>630</v>
      </c>
      <c r="D456" s="84" t="s">
        <v>631</v>
      </c>
      <c r="E456" s="130">
        <v>45824</v>
      </c>
      <c r="F456" s="130">
        <v>45831</v>
      </c>
      <c r="G456" s="130">
        <v>45831</v>
      </c>
      <c r="H456" s="84">
        <v>7</v>
      </c>
      <c r="I456" s="84">
        <v>2</v>
      </c>
      <c r="J456" s="84">
        <v>-4</v>
      </c>
      <c r="K456" s="84" t="s">
        <v>94</v>
      </c>
      <c r="L456" s="84" t="s">
        <v>27</v>
      </c>
      <c r="M456" s="84" t="s">
        <v>81</v>
      </c>
      <c r="N456" s="84">
        <v>0</v>
      </c>
      <c r="O456" s="85" t="str">
        <f>IF(ISNA(_xlfn.XLOOKUP($A456,GCVOA!$B:$B,GCVOA!$N:$N)),"",  _xlfn.XLOOKUP($A456,GCVOA!$B:$B,GCVOA!$N:$N))</f>
        <v/>
      </c>
      <c r="P456" s="85" t="str">
        <f>IF(ISNA(_xlfn.XLOOKUP($A456,GCSEMI!$B:$B,GCSEMI!$N:$N)),"",  _xlfn.XLOOKUP($A456,GCSEMI!$B:$B,GCSEMI!$N:$N))</f>
        <v/>
      </c>
      <c r="Q456" s="85" t="str">
        <f>IF(ISNA(_xlfn.XLOOKUP($A456,ORGPREP!$B:$B,ORGPREP!$N:$N)),"",  _xlfn.XLOOKUP($A456,ORGPREP!$B:$B,ORGPREP!$N:$N))</f>
        <v/>
      </c>
      <c r="R456" s="85" t="str">
        <f>IF(ISNA(_xlfn.XLOOKUP($A456,MSSEMI!$B:$B,MSSEMI!$N:$N)),"",  _xlfn.XLOOKUP($A456,MSSEMI!$B:$B,MSSEMI!$N:$N))</f>
        <v/>
      </c>
      <c r="S456" s="85" t="str">
        <f>IF(ISNA(_xlfn.XLOOKUP($A456,MSVOA!$B:$B,MSVOA!$N:$N)),"",  _xlfn.XLOOKUP($A456,MSVOA!$B:$B,MSVOA!$N:$N))</f>
        <v/>
      </c>
      <c r="T456" s="85" t="str">
        <f>IF(ISNA(_xlfn.XLOOKUP($A456,METALS!$B:$B,METALS!$N:$N)),"",  _xlfn.XLOOKUP($A456,METALS!$B:$B,METALS!$N:$N))</f>
        <v/>
      </c>
      <c r="U456" s="168">
        <f>IF(ISNA(_xlfn.XLOOKUP($A456,GENCHEM!$B:$B,GENCHEM!$N:$N)),"",  _xlfn.XLOOKUP($A456,GENCHEM!$B:$B,GENCHEM!$N:$N))</f>
        <v>45828</v>
      </c>
      <c r="V456" s="85" t="str">
        <f>IF(ISNA(_xlfn.XLOOKUP($A456,HG!$B:$B,HG!$N:$N)),"",  _xlfn.XLOOKUP($A456,HG!$B:$B,HG!$N:$N))</f>
        <v/>
      </c>
    </row>
    <row r="457" spans="1:22" ht="24" customHeight="1">
      <c r="A457" s="77" t="s">
        <v>343</v>
      </c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O457" s="75"/>
      <c r="P457" s="75"/>
      <c r="Q457" s="75"/>
      <c r="R457" s="75"/>
      <c r="S457" s="75"/>
      <c r="T457" s="75"/>
      <c r="U457" s="75"/>
      <c r="V457" s="75"/>
    </row>
    <row r="458" spans="1:22" ht="24" customHeight="1">
      <c r="A458" s="131" t="s">
        <v>632</v>
      </c>
      <c r="B458" s="92" t="s">
        <v>117</v>
      </c>
      <c r="C458" s="92" t="s">
        <v>414</v>
      </c>
      <c r="D458" s="92" t="s">
        <v>79</v>
      </c>
      <c r="E458" s="132">
        <v>45824</v>
      </c>
      <c r="F458" s="132">
        <v>45825</v>
      </c>
      <c r="G458" s="132">
        <v>45831</v>
      </c>
      <c r="H458" s="92" t="s">
        <v>412</v>
      </c>
      <c r="I458" s="92">
        <v>7</v>
      </c>
      <c r="J458" s="92">
        <v>-4</v>
      </c>
      <c r="K458" s="92" t="s">
        <v>26</v>
      </c>
      <c r="L458" s="92" t="s">
        <v>258</v>
      </c>
      <c r="M458" s="92" t="s">
        <v>81</v>
      </c>
      <c r="N458" s="92">
        <v>0</v>
      </c>
      <c r="O458" s="93" t="str">
        <f>IF(ISNA(_xlfn.XLOOKUP($A458,GCVOA!$B:$B,GCVOA!$N:$N)),"",  _xlfn.XLOOKUP($A458,GCVOA!$B:$B,GCVOA!$N:$N))</f>
        <v/>
      </c>
      <c r="P458" s="93" t="str">
        <f>IF(ISNA(_xlfn.XLOOKUP($A458,GCSEMI!$B:$B,GCSEMI!$N:$N)),"",  _xlfn.XLOOKUP($A458,GCSEMI!$B:$B,GCSEMI!$N:$N))</f>
        <v/>
      </c>
      <c r="Q458" s="93" t="str">
        <f>IF(ISNA(_xlfn.XLOOKUP($A458,ORGPREP!$B:$B,ORGPREP!$N:$N)),"",  _xlfn.XLOOKUP($A458,ORGPREP!$B:$B,ORGPREP!$N:$N))</f>
        <v/>
      </c>
      <c r="R458" s="93" t="str">
        <f>IF(ISNA(_xlfn.XLOOKUP($A458,MSSEMI!$B:$B,MSSEMI!$N:$N)),"",  _xlfn.XLOOKUP($A458,MSSEMI!$B:$B,MSSEMI!$N:$N))</f>
        <v/>
      </c>
      <c r="S458" s="93" t="str">
        <f>IF(ISNA(_xlfn.XLOOKUP($A458,MSVOA!$B:$B,MSVOA!$N:$N)),"",  _xlfn.XLOOKUP($A458,MSVOA!$B:$B,MSVOA!$N:$N))</f>
        <v/>
      </c>
      <c r="T458" s="93" t="str">
        <f>IF(ISNA(_xlfn.XLOOKUP($A458,METALS!$B:$B,METALS!$N:$N)),"",  _xlfn.XLOOKUP($A458,METALS!$B:$B,METALS!$N:$N))</f>
        <v/>
      </c>
      <c r="U458" s="93" t="str">
        <f>IF(ISNA(_xlfn.XLOOKUP($A458,GENCHEM!$B:$B,GENCHEM!$N:$N)),"",  _xlfn.XLOOKUP($A458,GENCHEM!$B:$B,GENCHEM!$N:$N))</f>
        <v>SCH</v>
      </c>
      <c r="V458" s="93" t="str">
        <f>IF(ISNA(_xlfn.XLOOKUP($A458,HG!$B:$B,HG!$N:$N)),"",  _xlfn.XLOOKUP($A458,HG!$B:$B,HG!$N:$N))</f>
        <v/>
      </c>
    </row>
    <row r="459" spans="1:22" ht="24" customHeight="1">
      <c r="A459" s="77" t="s">
        <v>310</v>
      </c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O459" s="75"/>
      <c r="P459" s="75"/>
      <c r="Q459" s="75"/>
      <c r="R459" s="75"/>
      <c r="S459" s="75"/>
      <c r="T459" s="75"/>
      <c r="U459" s="75"/>
      <c r="V459" s="75"/>
    </row>
    <row r="460" spans="1:22" ht="24" customHeight="1">
      <c r="A460" s="127" t="s">
        <v>633</v>
      </c>
      <c r="B460" s="100" t="s">
        <v>92</v>
      </c>
      <c r="C460" s="100" t="s">
        <v>634</v>
      </c>
      <c r="D460" s="100" t="s">
        <v>79</v>
      </c>
      <c r="E460" s="128">
        <v>45824</v>
      </c>
      <c r="F460" s="128">
        <v>45831</v>
      </c>
      <c r="G460" s="128">
        <v>45831</v>
      </c>
      <c r="H460" s="100">
        <v>6</v>
      </c>
      <c r="I460" s="100">
        <v>6</v>
      </c>
      <c r="J460" s="100">
        <v>-4</v>
      </c>
      <c r="K460" s="100" t="s">
        <v>94</v>
      </c>
      <c r="L460" s="100" t="s">
        <v>258</v>
      </c>
      <c r="M460" s="100" t="s">
        <v>134</v>
      </c>
      <c r="N460" s="100">
        <v>0</v>
      </c>
      <c r="O460" s="101" t="str">
        <f>IF(ISNA(_xlfn.XLOOKUP($A460,GCVOA!$B:$B,GCVOA!$N:$N)),"",  _xlfn.XLOOKUP($A460,GCVOA!$B:$B,GCVOA!$N:$N))</f>
        <v/>
      </c>
      <c r="P460" s="101" t="str">
        <f>IF(ISNA(_xlfn.XLOOKUP($A460,GCSEMI!$B:$B,GCSEMI!$N:$N)),"",  _xlfn.XLOOKUP($A460,GCSEMI!$B:$B,GCSEMI!$N:$N))</f>
        <v/>
      </c>
      <c r="Q460" s="101" t="str">
        <f>IF(ISNA(_xlfn.XLOOKUP($A460,ORGPREP!$B:$B,ORGPREP!$N:$N)),"",  _xlfn.XLOOKUP($A460,ORGPREP!$B:$B,ORGPREP!$N:$N))</f>
        <v/>
      </c>
      <c r="R460" s="101" t="str">
        <f>IF(ISNA(_xlfn.XLOOKUP($A460,MSSEMI!$B:$B,MSSEMI!$N:$N)),"",  _xlfn.XLOOKUP($A460,MSSEMI!$B:$B,MSSEMI!$N:$N))</f>
        <v/>
      </c>
      <c r="S460" s="101" t="str">
        <f>IF(ISNA(_xlfn.XLOOKUP($A460,MSVOA!$B:$B,MSVOA!$N:$N)),"",  _xlfn.XLOOKUP($A460,MSVOA!$B:$B,MSVOA!$N:$N))</f>
        <v>eta 6/19- GApm 6/18</v>
      </c>
      <c r="T460" s="101" t="str">
        <f>IF(ISNA(_xlfn.XLOOKUP($A460,METALS!$B:$B,METALS!$N:$N)),"",  _xlfn.XLOOKUP($A460,METALS!$B:$B,METALS!$N:$N))</f>
        <v/>
      </c>
      <c r="U460" s="101" t="str">
        <f>IF(ISNA(_xlfn.XLOOKUP($A460,GENCHEM!$B:$B,GENCHEM!$N:$N)),"",  _xlfn.XLOOKUP($A460,GENCHEM!$B:$B,GENCHEM!$N:$N))</f>
        <v/>
      </c>
      <c r="V460" s="101" t="str">
        <f>IF(ISNA(_xlfn.XLOOKUP($A460,HG!$B:$B,HG!$N:$N)),"",  _xlfn.XLOOKUP($A460,HG!$B:$B,HG!$N:$N))</f>
        <v/>
      </c>
    </row>
    <row r="461" spans="1:22" ht="24" customHeight="1">
      <c r="A461" s="77" t="s">
        <v>459</v>
      </c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O461" s="75"/>
      <c r="P461" s="75"/>
      <c r="Q461" s="75"/>
      <c r="R461" s="75"/>
      <c r="S461" s="75"/>
      <c r="T461" s="75"/>
      <c r="U461" s="75"/>
      <c r="V461" s="75"/>
    </row>
    <row r="462" spans="1:22" ht="24" customHeight="1">
      <c r="A462" s="127" t="s">
        <v>635</v>
      </c>
      <c r="B462" s="100" t="s">
        <v>87</v>
      </c>
      <c r="C462" s="100" t="s">
        <v>636</v>
      </c>
      <c r="D462" s="100" t="s">
        <v>79</v>
      </c>
      <c r="E462" s="128">
        <v>45824</v>
      </c>
      <c r="F462" s="128">
        <v>45831</v>
      </c>
      <c r="G462" s="128">
        <v>45831</v>
      </c>
      <c r="H462" s="100">
        <v>6</v>
      </c>
      <c r="I462" s="100">
        <v>10</v>
      </c>
      <c r="J462" s="100">
        <v>-4</v>
      </c>
      <c r="K462" s="100" t="s">
        <v>26</v>
      </c>
      <c r="L462" s="100" t="s">
        <v>27</v>
      </c>
      <c r="M462" s="100" t="s">
        <v>89</v>
      </c>
      <c r="N462" s="100">
        <v>0</v>
      </c>
      <c r="O462" s="101">
        <f>IF(ISNA(_xlfn.XLOOKUP($A462,GCVOA!$B:$B,GCVOA!$N:$N)),"",  _xlfn.XLOOKUP($A462,GCVOA!$B:$B,GCVOA!$N:$N))</f>
        <v>0</v>
      </c>
      <c r="P462" s="101" t="str">
        <f>IF(ISNA(_xlfn.XLOOKUP($A462,GCSEMI!$B:$B,GCSEMI!$N:$N)),"",  _xlfn.XLOOKUP($A462,GCSEMI!$B:$B,GCSEMI!$N:$N))</f>
        <v/>
      </c>
      <c r="Q462" s="101" t="str">
        <f>IF(ISNA(_xlfn.XLOOKUP($A462,ORGPREP!$B:$B,ORGPREP!$N:$N)),"",  _xlfn.XLOOKUP($A462,ORGPREP!$B:$B,ORGPREP!$N:$N))</f>
        <v/>
      </c>
      <c r="R462" s="101" t="str">
        <f>IF(ISNA(_xlfn.XLOOKUP($A462,MSSEMI!$B:$B,MSSEMI!$N:$N)),"",  _xlfn.XLOOKUP($A462,MSSEMI!$B:$B,MSSEMI!$N:$N))</f>
        <v/>
      </c>
      <c r="S462" s="101" t="str">
        <f>IF(ISNA(_xlfn.XLOOKUP($A462,MSVOA!$B:$B,MSVOA!$N:$N)),"",  _xlfn.XLOOKUP($A462,MSVOA!$B:$B,MSVOA!$N:$N))</f>
        <v>eta 6/19 - GA 6/18 - in aqr 6/19</v>
      </c>
      <c r="T462" s="101" t="str">
        <f>IF(ISNA(_xlfn.XLOOKUP($A462,METALS!$B:$B,METALS!$N:$N)),"",  _xlfn.XLOOKUP($A462,METALS!$B:$B,METALS!$N:$N))</f>
        <v/>
      </c>
      <c r="U462" s="101" t="str">
        <f>IF(ISNA(_xlfn.XLOOKUP($A462,GENCHEM!$B:$B,GENCHEM!$N:$N)),"",  _xlfn.XLOOKUP($A462,GENCHEM!$B:$B,GENCHEM!$N:$N))</f>
        <v/>
      </c>
      <c r="V462" s="101" t="str">
        <f>IF(ISNA(_xlfn.XLOOKUP($A462,HG!$B:$B,HG!$N:$N)),"",  _xlfn.XLOOKUP($A462,HG!$B:$B,HG!$N:$N))</f>
        <v/>
      </c>
    </row>
    <row r="463" spans="1:22" ht="24" customHeight="1">
      <c r="A463" s="77" t="s">
        <v>637</v>
      </c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O463" s="75"/>
      <c r="P463" s="75"/>
      <c r="Q463" s="75"/>
      <c r="R463" s="75"/>
      <c r="S463" s="75"/>
      <c r="T463" s="75"/>
      <c r="U463" s="75"/>
      <c r="V463" s="75"/>
    </row>
    <row r="464" spans="1:22" ht="24" customHeight="1">
      <c r="A464" s="127" t="s">
        <v>638</v>
      </c>
      <c r="B464" s="100" t="s">
        <v>92</v>
      </c>
      <c r="C464" s="100" t="s">
        <v>507</v>
      </c>
      <c r="D464" s="100" t="s">
        <v>79</v>
      </c>
      <c r="E464" s="128">
        <v>45824</v>
      </c>
      <c r="F464" s="128">
        <v>45831</v>
      </c>
      <c r="G464" s="128">
        <v>45831</v>
      </c>
      <c r="H464" s="100">
        <v>6</v>
      </c>
      <c r="I464" s="100">
        <v>1</v>
      </c>
      <c r="J464" s="100">
        <v>-4</v>
      </c>
      <c r="K464" s="100" t="s">
        <v>94</v>
      </c>
      <c r="L464" s="100" t="s">
        <v>27</v>
      </c>
      <c r="M464" s="100" t="s">
        <v>81</v>
      </c>
      <c r="N464" s="100">
        <v>0</v>
      </c>
      <c r="O464" s="101" t="str">
        <f>IF(ISNA(_xlfn.XLOOKUP($A464,GCVOA!$B:$B,GCVOA!$N:$N)),"",  _xlfn.XLOOKUP($A464,GCVOA!$B:$B,GCVOA!$N:$N))</f>
        <v/>
      </c>
      <c r="P464" s="101" t="str">
        <f>IF(ISNA(_xlfn.XLOOKUP($A464,GCSEMI!$B:$B,GCSEMI!$N:$N)),"",  _xlfn.XLOOKUP($A464,GCSEMI!$B:$B,GCSEMI!$N:$N))</f>
        <v/>
      </c>
      <c r="Q464" s="101" t="str">
        <f>IF(ISNA(_xlfn.XLOOKUP($A464,ORGPREP!$B:$B,ORGPREP!$N:$N)),"",  _xlfn.XLOOKUP($A464,ORGPREP!$B:$B,ORGPREP!$N:$N))</f>
        <v/>
      </c>
      <c r="R464" s="101" t="str">
        <f>IF(ISNA(_xlfn.XLOOKUP($A464,MSSEMI!$B:$B,MSSEMI!$N:$N)),"",  _xlfn.XLOOKUP($A464,MSSEMI!$B:$B,MSSEMI!$N:$N))</f>
        <v/>
      </c>
      <c r="S464" s="101" t="str">
        <f>IF(ISNA(_xlfn.XLOOKUP($A464,MSVOA!$B:$B,MSVOA!$N:$N)),"",  _xlfn.XLOOKUP($A464,MSVOA!$B:$B,MSVOA!$N:$N))</f>
        <v/>
      </c>
      <c r="T464" s="101" t="str">
        <f>IF(ISNA(_xlfn.XLOOKUP($A464,METALS!$B:$B,METALS!$N:$N)),"",  _xlfn.XLOOKUP($A464,METALS!$B:$B,METALS!$N:$N))</f>
        <v/>
      </c>
      <c r="U464" s="169">
        <f>IF(ISNA(_xlfn.XLOOKUP($A464,GENCHEM!$B:$B,GENCHEM!$N:$N)),"",  _xlfn.XLOOKUP($A464,GENCHEM!$B:$B,GENCHEM!$N:$N))</f>
        <v>45828</v>
      </c>
      <c r="V464" s="101" t="str">
        <f>IF(ISNA(_xlfn.XLOOKUP($A464,HG!$B:$B,HG!$N:$N)),"",  _xlfn.XLOOKUP($A464,HG!$B:$B,HG!$N:$N))</f>
        <v/>
      </c>
    </row>
    <row r="465" spans="1:22" ht="24" customHeight="1">
      <c r="A465" s="77" t="s">
        <v>639</v>
      </c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O465" s="75"/>
      <c r="P465" s="75"/>
      <c r="Q465" s="75"/>
      <c r="R465" s="75"/>
      <c r="S465" s="75"/>
      <c r="T465" s="75"/>
      <c r="U465" s="75"/>
      <c r="V465" s="75"/>
    </row>
    <row r="466" spans="1:22" ht="24" customHeight="1">
      <c r="A466" s="127" t="s">
        <v>640</v>
      </c>
      <c r="B466" s="100" t="s">
        <v>92</v>
      </c>
      <c r="C466" s="100" t="s">
        <v>507</v>
      </c>
      <c r="D466" s="100" t="s">
        <v>79</v>
      </c>
      <c r="E466" s="128">
        <v>45824</v>
      </c>
      <c r="F466" s="128">
        <v>45831</v>
      </c>
      <c r="G466" s="128">
        <v>45831</v>
      </c>
      <c r="H466" s="100">
        <v>6</v>
      </c>
      <c r="I466" s="100">
        <v>1</v>
      </c>
      <c r="J466" s="100">
        <v>-4</v>
      </c>
      <c r="K466" s="100" t="s">
        <v>94</v>
      </c>
      <c r="L466" s="100" t="s">
        <v>27</v>
      </c>
      <c r="M466" s="100" t="s">
        <v>81</v>
      </c>
      <c r="N466" s="100">
        <v>0</v>
      </c>
      <c r="O466" s="101" t="str">
        <f>IF(ISNA(_xlfn.XLOOKUP($A466,GCVOA!$B:$B,GCVOA!$N:$N)),"",  _xlfn.XLOOKUP($A466,GCVOA!$B:$B,GCVOA!$N:$N))</f>
        <v/>
      </c>
      <c r="P466" s="101" t="str">
        <f>IF(ISNA(_xlfn.XLOOKUP($A466,GCSEMI!$B:$B,GCSEMI!$N:$N)),"",  _xlfn.XLOOKUP($A466,GCSEMI!$B:$B,GCSEMI!$N:$N))</f>
        <v/>
      </c>
      <c r="Q466" s="101" t="str">
        <f>IF(ISNA(_xlfn.XLOOKUP($A466,ORGPREP!$B:$B,ORGPREP!$N:$N)),"",  _xlfn.XLOOKUP($A466,ORGPREP!$B:$B,ORGPREP!$N:$N))</f>
        <v/>
      </c>
      <c r="R466" s="101" t="str">
        <f>IF(ISNA(_xlfn.XLOOKUP($A466,MSSEMI!$B:$B,MSSEMI!$N:$N)),"",  _xlfn.XLOOKUP($A466,MSSEMI!$B:$B,MSSEMI!$N:$N))</f>
        <v/>
      </c>
      <c r="S466" s="101" t="str">
        <f>IF(ISNA(_xlfn.XLOOKUP($A466,MSVOA!$B:$B,MSVOA!$N:$N)),"",  _xlfn.XLOOKUP($A466,MSVOA!$B:$B,MSVOA!$N:$N))</f>
        <v/>
      </c>
      <c r="T466" s="101" t="str">
        <f>IF(ISNA(_xlfn.XLOOKUP($A466,METALS!$B:$B,METALS!$N:$N)),"",  _xlfn.XLOOKUP($A466,METALS!$B:$B,METALS!$N:$N))</f>
        <v/>
      </c>
      <c r="U466" s="169">
        <f>IF(ISNA(_xlfn.XLOOKUP($A466,GENCHEM!$B:$B,GENCHEM!$N:$N)),"",  _xlfn.XLOOKUP($A466,GENCHEM!$B:$B,GENCHEM!$N:$N))</f>
        <v>45828</v>
      </c>
      <c r="V466" s="101" t="str">
        <f>IF(ISNA(_xlfn.XLOOKUP($A466,HG!$B:$B,HG!$N:$N)),"",  _xlfn.XLOOKUP($A466,HG!$B:$B,HG!$N:$N))</f>
        <v/>
      </c>
    </row>
    <row r="467" spans="1:22" ht="24" customHeight="1">
      <c r="A467" s="77" t="s">
        <v>639</v>
      </c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O467" s="75"/>
      <c r="P467" s="75"/>
      <c r="Q467" s="75"/>
      <c r="R467" s="75"/>
      <c r="S467" s="75"/>
      <c r="T467" s="75"/>
      <c r="U467" s="75"/>
      <c r="V467" s="75"/>
    </row>
    <row r="468" spans="1:22" ht="24" customHeight="1">
      <c r="A468" s="127" t="s">
        <v>641</v>
      </c>
      <c r="B468" s="100" t="s">
        <v>92</v>
      </c>
      <c r="C468" s="100" t="s">
        <v>507</v>
      </c>
      <c r="D468" s="100" t="s">
        <v>79</v>
      </c>
      <c r="E468" s="128">
        <v>45824</v>
      </c>
      <c r="F468" s="128">
        <v>45831</v>
      </c>
      <c r="G468" s="128">
        <v>45831</v>
      </c>
      <c r="H468" s="100">
        <v>6</v>
      </c>
      <c r="I468" s="100">
        <v>1</v>
      </c>
      <c r="J468" s="100">
        <v>-4</v>
      </c>
      <c r="K468" s="100" t="s">
        <v>94</v>
      </c>
      <c r="L468" s="100" t="s">
        <v>27</v>
      </c>
      <c r="M468" s="100" t="s">
        <v>81</v>
      </c>
      <c r="N468" s="100">
        <v>0</v>
      </c>
      <c r="O468" s="101" t="str">
        <f>IF(ISNA(_xlfn.XLOOKUP($A468,GCVOA!$B:$B,GCVOA!$N:$N)),"",  _xlfn.XLOOKUP($A468,GCVOA!$B:$B,GCVOA!$N:$N))</f>
        <v/>
      </c>
      <c r="P468" s="101" t="str">
        <f>IF(ISNA(_xlfn.XLOOKUP($A468,GCSEMI!$B:$B,GCSEMI!$N:$N)),"",  _xlfn.XLOOKUP($A468,GCSEMI!$B:$B,GCSEMI!$N:$N))</f>
        <v/>
      </c>
      <c r="Q468" s="101" t="str">
        <f>IF(ISNA(_xlfn.XLOOKUP($A468,ORGPREP!$B:$B,ORGPREP!$N:$N)),"",  _xlfn.XLOOKUP($A468,ORGPREP!$B:$B,ORGPREP!$N:$N))</f>
        <v/>
      </c>
      <c r="R468" s="101" t="str">
        <f>IF(ISNA(_xlfn.XLOOKUP($A468,MSSEMI!$B:$B,MSSEMI!$N:$N)),"",  _xlfn.XLOOKUP($A468,MSSEMI!$B:$B,MSSEMI!$N:$N))</f>
        <v/>
      </c>
      <c r="S468" s="101" t="str">
        <f>IF(ISNA(_xlfn.XLOOKUP($A468,MSVOA!$B:$B,MSVOA!$N:$N)),"",  _xlfn.XLOOKUP($A468,MSVOA!$B:$B,MSVOA!$N:$N))</f>
        <v/>
      </c>
      <c r="T468" s="101" t="str">
        <f>IF(ISNA(_xlfn.XLOOKUP($A468,METALS!$B:$B,METALS!$N:$N)),"",  _xlfn.XLOOKUP($A468,METALS!$B:$B,METALS!$N:$N))</f>
        <v/>
      </c>
      <c r="U468" s="169">
        <f>IF(ISNA(_xlfn.XLOOKUP($A468,GENCHEM!$B:$B,GENCHEM!$N:$N)),"",  _xlfn.XLOOKUP($A468,GENCHEM!$B:$B,GENCHEM!$N:$N))</f>
        <v>45828</v>
      </c>
      <c r="V468" s="101" t="str">
        <f>IF(ISNA(_xlfn.XLOOKUP($A468,HG!$B:$B,HG!$N:$N)),"",  _xlfn.XLOOKUP($A468,HG!$B:$B,HG!$N:$N))</f>
        <v/>
      </c>
    </row>
    <row r="469" spans="1:22" ht="24" customHeight="1">
      <c r="A469" s="77" t="s">
        <v>639</v>
      </c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O469" s="75"/>
      <c r="P469" s="75"/>
      <c r="Q469" s="75"/>
      <c r="R469" s="75"/>
      <c r="S469" s="75"/>
      <c r="T469" s="75"/>
      <c r="U469" s="75"/>
      <c r="V469" s="75"/>
    </row>
    <row r="470" spans="1:22" ht="24" customHeight="1">
      <c r="A470" s="127" t="s">
        <v>642</v>
      </c>
      <c r="B470" s="100" t="s">
        <v>92</v>
      </c>
      <c r="C470" s="100" t="s">
        <v>507</v>
      </c>
      <c r="D470" s="100" t="s">
        <v>79</v>
      </c>
      <c r="E470" s="128">
        <v>45824</v>
      </c>
      <c r="F470" s="128">
        <v>45831</v>
      </c>
      <c r="G470" s="128">
        <v>45831</v>
      </c>
      <c r="H470" s="100">
        <v>6</v>
      </c>
      <c r="I470" s="100">
        <v>1</v>
      </c>
      <c r="J470" s="100">
        <v>-4</v>
      </c>
      <c r="K470" s="100" t="s">
        <v>94</v>
      </c>
      <c r="L470" s="100" t="s">
        <v>27</v>
      </c>
      <c r="M470" s="100" t="s">
        <v>81</v>
      </c>
      <c r="N470" s="100">
        <v>0</v>
      </c>
      <c r="O470" s="101" t="str">
        <f>IF(ISNA(_xlfn.XLOOKUP($A470,GCVOA!$B:$B,GCVOA!$N:$N)),"",  _xlfn.XLOOKUP($A470,GCVOA!$B:$B,GCVOA!$N:$N))</f>
        <v/>
      </c>
      <c r="P470" s="101" t="str">
        <f>IF(ISNA(_xlfn.XLOOKUP($A470,GCSEMI!$B:$B,GCSEMI!$N:$N)),"",  _xlfn.XLOOKUP($A470,GCSEMI!$B:$B,GCSEMI!$N:$N))</f>
        <v/>
      </c>
      <c r="Q470" s="101" t="str">
        <f>IF(ISNA(_xlfn.XLOOKUP($A470,ORGPREP!$B:$B,ORGPREP!$N:$N)),"",  _xlfn.XLOOKUP($A470,ORGPREP!$B:$B,ORGPREP!$N:$N))</f>
        <v/>
      </c>
      <c r="R470" s="101" t="str">
        <f>IF(ISNA(_xlfn.XLOOKUP($A470,MSSEMI!$B:$B,MSSEMI!$N:$N)),"",  _xlfn.XLOOKUP($A470,MSSEMI!$B:$B,MSSEMI!$N:$N))</f>
        <v/>
      </c>
      <c r="S470" s="101" t="str">
        <f>IF(ISNA(_xlfn.XLOOKUP($A470,MSVOA!$B:$B,MSVOA!$N:$N)),"",  _xlfn.XLOOKUP($A470,MSVOA!$B:$B,MSVOA!$N:$N))</f>
        <v/>
      </c>
      <c r="T470" s="101" t="str">
        <f>IF(ISNA(_xlfn.XLOOKUP($A470,METALS!$B:$B,METALS!$N:$N)),"",  _xlfn.XLOOKUP($A470,METALS!$B:$B,METALS!$N:$N))</f>
        <v/>
      </c>
      <c r="U470" s="169">
        <f>IF(ISNA(_xlfn.XLOOKUP($A470,GENCHEM!$B:$B,GENCHEM!$N:$N)),"",  _xlfn.XLOOKUP($A470,GENCHEM!$B:$B,GENCHEM!$N:$N))</f>
        <v>45828</v>
      </c>
      <c r="V470" s="101" t="str">
        <f>IF(ISNA(_xlfn.XLOOKUP($A470,HG!$B:$B,HG!$N:$N)),"",  _xlfn.XLOOKUP($A470,HG!$B:$B,HG!$N:$N))</f>
        <v/>
      </c>
    </row>
    <row r="471" spans="1:22" ht="24" customHeight="1">
      <c r="A471" s="77" t="s">
        <v>639</v>
      </c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O471" s="75"/>
      <c r="P471" s="75"/>
      <c r="Q471" s="75"/>
      <c r="R471" s="75"/>
      <c r="S471" s="75"/>
      <c r="T471" s="75"/>
      <c r="U471" s="75"/>
      <c r="V471" s="75"/>
    </row>
    <row r="472" spans="1:22" ht="24" customHeight="1">
      <c r="A472" s="127" t="s">
        <v>643</v>
      </c>
      <c r="B472" s="100" t="s">
        <v>92</v>
      </c>
      <c r="C472" s="100" t="s">
        <v>408</v>
      </c>
      <c r="D472" s="100" t="s">
        <v>79</v>
      </c>
      <c r="E472" s="128">
        <v>45824</v>
      </c>
      <c r="F472" s="128">
        <v>45831</v>
      </c>
      <c r="G472" s="128">
        <v>45831</v>
      </c>
      <c r="H472" s="100">
        <v>6</v>
      </c>
      <c r="I472" s="100">
        <v>2</v>
      </c>
      <c r="J472" s="100">
        <v>-4</v>
      </c>
      <c r="K472" s="100" t="s">
        <v>94</v>
      </c>
      <c r="L472" s="100" t="s">
        <v>27</v>
      </c>
      <c r="M472" s="100" t="s">
        <v>81</v>
      </c>
      <c r="N472" s="100">
        <v>0</v>
      </c>
      <c r="O472" s="101" t="str">
        <f>IF(ISNA(_xlfn.XLOOKUP($A472,GCVOA!$B:$B,GCVOA!$N:$N)),"",  _xlfn.XLOOKUP($A472,GCVOA!$B:$B,GCVOA!$N:$N))</f>
        <v/>
      </c>
      <c r="P472" s="101" t="str">
        <f>IF(ISNA(_xlfn.XLOOKUP($A472,GCSEMI!$B:$B,GCSEMI!$N:$N)),"",  _xlfn.XLOOKUP($A472,GCSEMI!$B:$B,GCSEMI!$N:$N))</f>
        <v/>
      </c>
      <c r="Q472" s="101" t="str">
        <f>IF(ISNA(_xlfn.XLOOKUP($A472,ORGPREP!$B:$B,ORGPREP!$N:$N)),"",  _xlfn.XLOOKUP($A472,ORGPREP!$B:$B,ORGPREP!$N:$N))</f>
        <v/>
      </c>
      <c r="R472" s="101" t="str">
        <f>IF(ISNA(_xlfn.XLOOKUP($A472,MSSEMI!$B:$B,MSSEMI!$N:$N)),"",  _xlfn.XLOOKUP($A472,MSSEMI!$B:$B,MSSEMI!$N:$N))</f>
        <v/>
      </c>
      <c r="S472" s="101" t="str">
        <f>IF(ISNA(_xlfn.XLOOKUP($A472,MSVOA!$B:$B,MSVOA!$N:$N)),"",  _xlfn.XLOOKUP($A472,MSVOA!$B:$B,MSVOA!$N:$N))</f>
        <v/>
      </c>
      <c r="T472" s="101" t="str">
        <f>IF(ISNA(_xlfn.XLOOKUP($A472,METALS!$B:$B,METALS!$N:$N)),"",  _xlfn.XLOOKUP($A472,METALS!$B:$B,METALS!$N:$N))</f>
        <v/>
      </c>
      <c r="U472" s="169">
        <f>IF(ISNA(_xlfn.XLOOKUP($A472,GENCHEM!$B:$B,GENCHEM!$N:$N)),"",  _xlfn.XLOOKUP($A472,GENCHEM!$B:$B,GENCHEM!$N:$N))</f>
        <v>45828</v>
      </c>
      <c r="V472" s="101" t="str">
        <f>IF(ISNA(_xlfn.XLOOKUP($A472,HG!$B:$B,HG!$N:$N)),"",  _xlfn.XLOOKUP($A472,HG!$B:$B,HG!$N:$N))</f>
        <v/>
      </c>
    </row>
    <row r="473" spans="1:22" ht="24" customHeight="1">
      <c r="A473" s="77" t="s">
        <v>409</v>
      </c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O473" s="75"/>
      <c r="P473" s="75"/>
      <c r="Q473" s="75"/>
      <c r="R473" s="75"/>
      <c r="S473" s="75"/>
      <c r="T473" s="75"/>
      <c r="U473" s="75"/>
      <c r="V473" s="75"/>
    </row>
    <row r="474" spans="1:22" ht="24" customHeight="1">
      <c r="A474" s="127" t="s">
        <v>644</v>
      </c>
      <c r="B474" s="100" t="s">
        <v>92</v>
      </c>
      <c r="C474" s="100" t="s">
        <v>408</v>
      </c>
      <c r="D474" s="100" t="s">
        <v>79</v>
      </c>
      <c r="E474" s="128">
        <v>45824</v>
      </c>
      <c r="F474" s="128">
        <v>45831</v>
      </c>
      <c r="G474" s="128">
        <v>45831</v>
      </c>
      <c r="H474" s="100">
        <v>6</v>
      </c>
      <c r="I474" s="100">
        <v>1</v>
      </c>
      <c r="J474" s="100">
        <v>-4</v>
      </c>
      <c r="K474" s="100" t="s">
        <v>94</v>
      </c>
      <c r="L474" s="100" t="s">
        <v>27</v>
      </c>
      <c r="M474" s="100" t="s">
        <v>81</v>
      </c>
      <c r="N474" s="100">
        <v>0</v>
      </c>
      <c r="O474" s="101" t="str">
        <f>IF(ISNA(_xlfn.XLOOKUP($A474,GCVOA!$B:$B,GCVOA!$N:$N)),"",  _xlfn.XLOOKUP($A474,GCVOA!$B:$B,GCVOA!$N:$N))</f>
        <v/>
      </c>
      <c r="P474" s="101" t="str">
        <f>IF(ISNA(_xlfn.XLOOKUP($A474,GCSEMI!$B:$B,GCSEMI!$N:$N)),"",  _xlfn.XLOOKUP($A474,GCSEMI!$B:$B,GCSEMI!$N:$N))</f>
        <v/>
      </c>
      <c r="Q474" s="101" t="str">
        <f>IF(ISNA(_xlfn.XLOOKUP($A474,ORGPREP!$B:$B,ORGPREP!$N:$N)),"",  _xlfn.XLOOKUP($A474,ORGPREP!$B:$B,ORGPREP!$N:$N))</f>
        <v/>
      </c>
      <c r="R474" s="101" t="str">
        <f>IF(ISNA(_xlfn.XLOOKUP($A474,MSSEMI!$B:$B,MSSEMI!$N:$N)),"",  _xlfn.XLOOKUP($A474,MSSEMI!$B:$B,MSSEMI!$N:$N))</f>
        <v/>
      </c>
      <c r="S474" s="101" t="str">
        <f>IF(ISNA(_xlfn.XLOOKUP($A474,MSVOA!$B:$B,MSVOA!$N:$N)),"",  _xlfn.XLOOKUP($A474,MSVOA!$B:$B,MSVOA!$N:$N))</f>
        <v/>
      </c>
      <c r="T474" s="101" t="str">
        <f>IF(ISNA(_xlfn.XLOOKUP($A474,METALS!$B:$B,METALS!$N:$N)),"",  _xlfn.XLOOKUP($A474,METALS!$B:$B,METALS!$N:$N))</f>
        <v/>
      </c>
      <c r="U474" s="169">
        <f>IF(ISNA(_xlfn.XLOOKUP($A474,GENCHEM!$B:$B,GENCHEM!$N:$N)),"",  _xlfn.XLOOKUP($A474,GENCHEM!$B:$B,GENCHEM!$N:$N))</f>
        <v>45828</v>
      </c>
      <c r="V474" s="101" t="str">
        <f>IF(ISNA(_xlfn.XLOOKUP($A474,HG!$B:$B,HG!$N:$N)),"",  _xlfn.XLOOKUP($A474,HG!$B:$B,HG!$N:$N))</f>
        <v/>
      </c>
    </row>
    <row r="475" spans="1:22" ht="24" customHeight="1">
      <c r="A475" s="77" t="s">
        <v>409</v>
      </c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O475" s="75"/>
      <c r="P475" s="75"/>
      <c r="Q475" s="75"/>
      <c r="R475" s="75"/>
      <c r="S475" s="75"/>
      <c r="T475" s="75"/>
      <c r="U475" s="75"/>
      <c r="V475" s="75"/>
    </row>
    <row r="476" spans="1:22" ht="24" customHeight="1">
      <c r="A476" s="127" t="s">
        <v>645</v>
      </c>
      <c r="B476" s="100" t="s">
        <v>92</v>
      </c>
      <c r="C476" s="100" t="s">
        <v>408</v>
      </c>
      <c r="D476" s="100" t="s">
        <v>79</v>
      </c>
      <c r="E476" s="128">
        <v>45824</v>
      </c>
      <c r="F476" s="128">
        <v>45831</v>
      </c>
      <c r="G476" s="128">
        <v>45831</v>
      </c>
      <c r="H476" s="100">
        <v>6</v>
      </c>
      <c r="I476" s="100">
        <v>1</v>
      </c>
      <c r="J476" s="100">
        <v>-4</v>
      </c>
      <c r="K476" s="100" t="s">
        <v>94</v>
      </c>
      <c r="L476" s="100" t="s">
        <v>27</v>
      </c>
      <c r="M476" s="100" t="s">
        <v>81</v>
      </c>
      <c r="N476" s="100">
        <v>0</v>
      </c>
      <c r="O476" s="101" t="str">
        <f>IF(ISNA(_xlfn.XLOOKUP($A476,GCVOA!$B:$B,GCVOA!$N:$N)),"",  _xlfn.XLOOKUP($A476,GCVOA!$B:$B,GCVOA!$N:$N))</f>
        <v/>
      </c>
      <c r="P476" s="101" t="str">
        <f>IF(ISNA(_xlfn.XLOOKUP($A476,GCSEMI!$B:$B,GCSEMI!$N:$N)),"",  _xlfn.XLOOKUP($A476,GCSEMI!$B:$B,GCSEMI!$N:$N))</f>
        <v/>
      </c>
      <c r="Q476" s="101" t="str">
        <f>IF(ISNA(_xlfn.XLOOKUP($A476,ORGPREP!$B:$B,ORGPREP!$N:$N)),"",  _xlfn.XLOOKUP($A476,ORGPREP!$B:$B,ORGPREP!$N:$N))</f>
        <v/>
      </c>
      <c r="R476" s="101" t="str">
        <f>IF(ISNA(_xlfn.XLOOKUP($A476,MSSEMI!$B:$B,MSSEMI!$N:$N)),"",  _xlfn.XLOOKUP($A476,MSSEMI!$B:$B,MSSEMI!$N:$N))</f>
        <v/>
      </c>
      <c r="S476" s="101" t="str">
        <f>IF(ISNA(_xlfn.XLOOKUP($A476,MSVOA!$B:$B,MSVOA!$N:$N)),"",  _xlfn.XLOOKUP($A476,MSVOA!$B:$B,MSVOA!$N:$N))</f>
        <v/>
      </c>
      <c r="T476" s="101" t="str">
        <f>IF(ISNA(_xlfn.XLOOKUP($A476,METALS!$B:$B,METALS!$N:$N)),"",  _xlfn.XLOOKUP($A476,METALS!$B:$B,METALS!$N:$N))</f>
        <v/>
      </c>
      <c r="U476" s="169">
        <f>IF(ISNA(_xlfn.XLOOKUP($A476,GENCHEM!$B:$B,GENCHEM!$N:$N)),"",  _xlfn.XLOOKUP($A476,GENCHEM!$B:$B,GENCHEM!$N:$N))</f>
        <v>45828</v>
      </c>
      <c r="V476" s="101" t="str">
        <f>IF(ISNA(_xlfn.XLOOKUP($A476,HG!$B:$B,HG!$N:$N)),"",  _xlfn.XLOOKUP($A476,HG!$B:$B,HG!$N:$N))</f>
        <v/>
      </c>
    </row>
    <row r="477" spans="1:22" ht="24" customHeight="1">
      <c r="A477" s="77" t="s">
        <v>409</v>
      </c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O477" s="75"/>
      <c r="P477" s="75"/>
      <c r="Q477" s="75"/>
      <c r="R477" s="75"/>
      <c r="S477" s="75"/>
      <c r="T477" s="75"/>
      <c r="U477" s="75"/>
      <c r="V477" s="75"/>
    </row>
    <row r="478" spans="1:22" ht="24" customHeight="1">
      <c r="A478" s="127" t="s">
        <v>646</v>
      </c>
      <c r="B478" s="100" t="s">
        <v>92</v>
      </c>
      <c r="C478" s="100" t="s">
        <v>507</v>
      </c>
      <c r="D478" s="100" t="s">
        <v>79</v>
      </c>
      <c r="E478" s="128">
        <v>45824</v>
      </c>
      <c r="F478" s="128">
        <v>45831</v>
      </c>
      <c r="G478" s="128">
        <v>45831</v>
      </c>
      <c r="H478" s="100">
        <v>6</v>
      </c>
      <c r="I478" s="100">
        <v>2</v>
      </c>
      <c r="J478" s="100">
        <v>-4</v>
      </c>
      <c r="K478" s="100" t="s">
        <v>94</v>
      </c>
      <c r="L478" s="100" t="s">
        <v>27</v>
      </c>
      <c r="M478" s="100" t="s">
        <v>81</v>
      </c>
      <c r="N478" s="100">
        <v>0</v>
      </c>
      <c r="O478" s="101" t="str">
        <f>IF(ISNA(_xlfn.XLOOKUP($A478,GCVOA!$B:$B,GCVOA!$N:$N)),"",  _xlfn.XLOOKUP($A478,GCVOA!$B:$B,GCVOA!$N:$N))</f>
        <v/>
      </c>
      <c r="P478" s="101" t="str">
        <f>IF(ISNA(_xlfn.XLOOKUP($A478,GCSEMI!$B:$B,GCSEMI!$N:$N)),"",  _xlfn.XLOOKUP($A478,GCSEMI!$B:$B,GCSEMI!$N:$N))</f>
        <v/>
      </c>
      <c r="Q478" s="101" t="str">
        <f>IF(ISNA(_xlfn.XLOOKUP($A478,ORGPREP!$B:$B,ORGPREP!$N:$N)),"",  _xlfn.XLOOKUP($A478,ORGPREP!$B:$B,ORGPREP!$N:$N))</f>
        <v/>
      </c>
      <c r="R478" s="101" t="str">
        <f>IF(ISNA(_xlfn.XLOOKUP($A478,MSSEMI!$B:$B,MSSEMI!$N:$N)),"",  _xlfn.XLOOKUP($A478,MSSEMI!$B:$B,MSSEMI!$N:$N))</f>
        <v/>
      </c>
      <c r="S478" s="101" t="str">
        <f>IF(ISNA(_xlfn.XLOOKUP($A478,MSVOA!$B:$B,MSVOA!$N:$N)),"",  _xlfn.XLOOKUP($A478,MSVOA!$B:$B,MSVOA!$N:$N))</f>
        <v/>
      </c>
      <c r="T478" s="101" t="str">
        <f>IF(ISNA(_xlfn.XLOOKUP($A478,METALS!$B:$B,METALS!$N:$N)),"",  _xlfn.XLOOKUP($A478,METALS!$B:$B,METALS!$N:$N))</f>
        <v/>
      </c>
      <c r="U478" s="169">
        <f>IF(ISNA(_xlfn.XLOOKUP($A478,GENCHEM!$B:$B,GENCHEM!$N:$N)),"",  _xlfn.XLOOKUP($A478,GENCHEM!$B:$B,GENCHEM!$N:$N))</f>
        <v>45828</v>
      </c>
      <c r="V478" s="101" t="str">
        <f>IF(ISNA(_xlfn.XLOOKUP($A478,HG!$B:$B,HG!$N:$N)),"",  _xlfn.XLOOKUP($A478,HG!$B:$B,HG!$N:$N))</f>
        <v/>
      </c>
    </row>
    <row r="479" spans="1:22" ht="24" customHeight="1">
      <c r="A479" s="77" t="s">
        <v>647</v>
      </c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O479" s="75"/>
      <c r="P479" s="75"/>
      <c r="Q479" s="75"/>
      <c r="R479" s="75"/>
      <c r="S479" s="75"/>
      <c r="T479" s="75"/>
      <c r="U479" s="75"/>
      <c r="V479" s="75"/>
    </row>
    <row r="480" spans="1:22" ht="24" customHeight="1">
      <c r="A480" s="127" t="s">
        <v>648</v>
      </c>
      <c r="B480" s="100" t="s">
        <v>649</v>
      </c>
      <c r="C480" s="100" t="s">
        <v>650</v>
      </c>
      <c r="D480" s="100" t="s">
        <v>56</v>
      </c>
      <c r="E480" s="128">
        <v>45825</v>
      </c>
      <c r="F480" s="128">
        <v>45831</v>
      </c>
      <c r="G480" s="128">
        <v>45831</v>
      </c>
      <c r="H480" s="100">
        <v>6</v>
      </c>
      <c r="I480" s="100">
        <v>1</v>
      </c>
      <c r="J480" s="100">
        <v>-4</v>
      </c>
      <c r="K480" s="100" t="s">
        <v>57</v>
      </c>
      <c r="L480" s="100" t="s">
        <v>27</v>
      </c>
      <c r="M480" s="100" t="s">
        <v>81</v>
      </c>
      <c r="N480" s="100">
        <v>0</v>
      </c>
      <c r="O480" s="101" t="str">
        <f>IF(ISNA(_xlfn.XLOOKUP($A480,GCVOA!$B:$B,GCVOA!$N:$N)),"",  _xlfn.XLOOKUP($A480,GCVOA!$B:$B,GCVOA!$N:$N))</f>
        <v/>
      </c>
      <c r="P480" s="101" t="str">
        <f>IF(ISNA(_xlfn.XLOOKUP($A480,GCSEMI!$B:$B,GCSEMI!$N:$N)),"",  _xlfn.XLOOKUP($A480,GCSEMI!$B:$B,GCSEMI!$N:$N))</f>
        <v/>
      </c>
      <c r="Q480" s="101" t="str">
        <f>IF(ISNA(_xlfn.XLOOKUP($A480,ORGPREP!$B:$B,ORGPREP!$N:$N)),"",  _xlfn.XLOOKUP($A480,ORGPREP!$B:$B,ORGPREP!$N:$N))</f>
        <v/>
      </c>
      <c r="R480" s="101" t="str">
        <f>IF(ISNA(_xlfn.XLOOKUP($A480,MSSEMI!$B:$B,MSSEMI!$N:$N)),"",  _xlfn.XLOOKUP($A480,MSSEMI!$B:$B,MSSEMI!$N:$N))</f>
        <v/>
      </c>
      <c r="S480" s="101" t="str">
        <f>IF(ISNA(_xlfn.XLOOKUP($A480,MSVOA!$B:$B,MSVOA!$N:$N)),"",  _xlfn.XLOOKUP($A480,MSVOA!$B:$B,MSVOA!$N:$N))</f>
        <v/>
      </c>
      <c r="T480" s="101" t="str">
        <f>IF(ISNA(_xlfn.XLOOKUP($A480,METALS!$B:$B,METALS!$N:$N)),"",  _xlfn.XLOOKUP($A480,METALS!$B:$B,METALS!$N:$N))</f>
        <v/>
      </c>
      <c r="U480" s="169">
        <f>IF(ISNA(_xlfn.XLOOKUP($A480,GENCHEM!$B:$B,GENCHEM!$N:$N)),"",  _xlfn.XLOOKUP($A480,GENCHEM!$B:$B,GENCHEM!$N:$N))</f>
        <v>45828</v>
      </c>
      <c r="V480" s="101" t="str">
        <f>IF(ISNA(_xlfn.XLOOKUP($A480,HG!$B:$B,HG!$N:$N)),"",  _xlfn.XLOOKUP($A480,HG!$B:$B,HG!$N:$N))</f>
        <v/>
      </c>
    </row>
    <row r="481" spans="1:22" ht="24" customHeight="1">
      <c r="A481" s="77" t="s">
        <v>651</v>
      </c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O481" s="75"/>
      <c r="P481" s="75"/>
      <c r="Q481" s="75"/>
      <c r="R481" s="75"/>
      <c r="S481" s="75"/>
      <c r="T481" s="75"/>
      <c r="U481" s="75"/>
      <c r="V481" s="75"/>
    </row>
    <row r="482" spans="1:22" ht="24" customHeight="1">
      <c r="A482" s="131" t="s">
        <v>652</v>
      </c>
      <c r="B482" s="92" t="s">
        <v>117</v>
      </c>
      <c r="C482" s="92" t="s">
        <v>653</v>
      </c>
      <c r="D482" s="92" t="s">
        <v>79</v>
      </c>
      <c r="E482" s="132">
        <v>45825</v>
      </c>
      <c r="F482" s="132">
        <v>45831</v>
      </c>
      <c r="G482" s="132">
        <v>45831</v>
      </c>
      <c r="H482" s="92">
        <v>5</v>
      </c>
      <c r="I482" s="92">
        <v>1</v>
      </c>
      <c r="J482" s="92">
        <v>-4</v>
      </c>
      <c r="K482" s="92" t="s">
        <v>26</v>
      </c>
      <c r="L482" s="92" t="s">
        <v>27</v>
      </c>
      <c r="M482" s="92" t="s">
        <v>81</v>
      </c>
      <c r="N482" s="92">
        <v>0</v>
      </c>
      <c r="O482" s="93" t="str">
        <f>IF(ISNA(_xlfn.XLOOKUP($A482,GCVOA!$B:$B,GCVOA!$N:$N)),"",  _xlfn.XLOOKUP($A482,GCVOA!$B:$B,GCVOA!$N:$N))</f>
        <v/>
      </c>
      <c r="P482" s="93" t="str">
        <f>IF(ISNA(_xlfn.XLOOKUP($A482,GCSEMI!$B:$B,GCSEMI!$N:$N)),"",  _xlfn.XLOOKUP($A482,GCSEMI!$B:$B,GCSEMI!$N:$N))</f>
        <v/>
      </c>
      <c r="Q482" s="93" t="str">
        <f>IF(ISNA(_xlfn.XLOOKUP($A482,ORGPREP!$B:$B,ORGPREP!$N:$N)),"",  _xlfn.XLOOKUP($A482,ORGPREP!$B:$B,ORGPREP!$N:$N))</f>
        <v/>
      </c>
      <c r="R482" s="93" t="str">
        <f>IF(ISNA(_xlfn.XLOOKUP($A482,MSSEMI!$B:$B,MSSEMI!$N:$N)),"",  _xlfn.XLOOKUP($A482,MSSEMI!$B:$B,MSSEMI!$N:$N))</f>
        <v/>
      </c>
      <c r="S482" s="93" t="str">
        <f>IF(ISNA(_xlfn.XLOOKUP($A482,MSVOA!$B:$B,MSVOA!$N:$N)),"",  _xlfn.XLOOKUP($A482,MSVOA!$B:$B,MSVOA!$N:$N))</f>
        <v/>
      </c>
      <c r="T482" s="93" t="str">
        <f>IF(ISNA(_xlfn.XLOOKUP($A482,METALS!$B:$B,METALS!$N:$N)),"",  _xlfn.XLOOKUP($A482,METALS!$B:$B,METALS!$N:$N))</f>
        <v/>
      </c>
      <c r="U482" s="167">
        <f>IF(ISNA(_xlfn.XLOOKUP($A482,GENCHEM!$B:$B,GENCHEM!$N:$N)),"",  _xlfn.XLOOKUP($A482,GENCHEM!$B:$B,GENCHEM!$N:$N))</f>
        <v>45828</v>
      </c>
      <c r="V482" s="93" t="str">
        <f>IF(ISNA(_xlfn.XLOOKUP($A482,HG!$B:$B,HG!$N:$N)),"",  _xlfn.XLOOKUP($A482,HG!$B:$B,HG!$N:$N))</f>
        <v/>
      </c>
    </row>
    <row r="483" spans="1:22" ht="24" customHeight="1">
      <c r="A483" s="77" t="s">
        <v>654</v>
      </c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O483" s="75"/>
      <c r="P483" s="75"/>
      <c r="Q483" s="75"/>
      <c r="R483" s="75"/>
      <c r="S483" s="75"/>
      <c r="T483" s="75"/>
      <c r="U483" s="75"/>
      <c r="V483" s="75"/>
    </row>
    <row r="484" spans="1:22" ht="24" customHeight="1">
      <c r="A484" s="131" t="s">
        <v>655</v>
      </c>
      <c r="B484" s="92" t="s">
        <v>117</v>
      </c>
      <c r="C484" s="92" t="s">
        <v>656</v>
      </c>
      <c r="D484" s="92" t="s">
        <v>79</v>
      </c>
      <c r="E484" s="132">
        <v>45825</v>
      </c>
      <c r="F484" s="132">
        <v>45831</v>
      </c>
      <c r="G484" s="132">
        <v>45831</v>
      </c>
      <c r="H484" s="92">
        <v>5</v>
      </c>
      <c r="I484" s="92">
        <v>1</v>
      </c>
      <c r="J484" s="92">
        <v>-4</v>
      </c>
      <c r="K484" s="92" t="s">
        <v>26</v>
      </c>
      <c r="L484" s="92" t="s">
        <v>27</v>
      </c>
      <c r="M484" s="92" t="s">
        <v>81</v>
      </c>
      <c r="N484" s="92">
        <v>0</v>
      </c>
      <c r="O484" s="93" t="str">
        <f>IF(ISNA(_xlfn.XLOOKUP($A484,GCVOA!$B:$B,GCVOA!$N:$N)),"",  _xlfn.XLOOKUP($A484,GCVOA!$B:$B,GCVOA!$N:$N))</f>
        <v/>
      </c>
      <c r="P484" s="93" t="str">
        <f>IF(ISNA(_xlfn.XLOOKUP($A484,GCSEMI!$B:$B,GCSEMI!$N:$N)),"",  _xlfn.XLOOKUP($A484,GCSEMI!$B:$B,GCSEMI!$N:$N))</f>
        <v/>
      </c>
      <c r="Q484" s="93" t="str">
        <f>IF(ISNA(_xlfn.XLOOKUP($A484,ORGPREP!$B:$B,ORGPREP!$N:$N)),"",  _xlfn.XLOOKUP($A484,ORGPREP!$B:$B,ORGPREP!$N:$N))</f>
        <v/>
      </c>
      <c r="R484" s="93" t="str">
        <f>IF(ISNA(_xlfn.XLOOKUP($A484,MSSEMI!$B:$B,MSSEMI!$N:$N)),"",  _xlfn.XLOOKUP($A484,MSSEMI!$B:$B,MSSEMI!$N:$N))</f>
        <v/>
      </c>
      <c r="S484" s="93" t="str">
        <f>IF(ISNA(_xlfn.XLOOKUP($A484,MSVOA!$B:$B,MSVOA!$N:$N)),"",  _xlfn.XLOOKUP($A484,MSVOA!$B:$B,MSVOA!$N:$N))</f>
        <v/>
      </c>
      <c r="T484" s="93" t="str">
        <f>IF(ISNA(_xlfn.XLOOKUP($A484,METALS!$B:$B,METALS!$N:$N)),"",  _xlfn.XLOOKUP($A484,METALS!$B:$B,METALS!$N:$N))</f>
        <v/>
      </c>
      <c r="U484" s="167">
        <f>IF(ISNA(_xlfn.XLOOKUP($A484,GENCHEM!$B:$B,GENCHEM!$N:$N)),"",  _xlfn.XLOOKUP($A484,GENCHEM!$B:$B,GENCHEM!$N:$N))</f>
        <v>45828</v>
      </c>
      <c r="V484" s="93" t="str">
        <f>IF(ISNA(_xlfn.XLOOKUP($A484,HG!$B:$B,HG!$N:$N)),"",  _xlfn.XLOOKUP($A484,HG!$B:$B,HG!$N:$N))</f>
        <v/>
      </c>
    </row>
    <row r="485" spans="1:22" ht="24" customHeight="1">
      <c r="A485" s="77" t="s">
        <v>654</v>
      </c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O485" s="75"/>
      <c r="P485" s="75"/>
      <c r="Q485" s="75"/>
      <c r="R485" s="75"/>
      <c r="S485" s="75"/>
      <c r="T485" s="75"/>
      <c r="U485" s="75"/>
      <c r="V485" s="75"/>
    </row>
    <row r="486" spans="1:22" ht="24" customHeight="1">
      <c r="A486" s="131" t="s">
        <v>657</v>
      </c>
      <c r="B486" s="92" t="s">
        <v>157</v>
      </c>
      <c r="C486" s="92" t="s">
        <v>658</v>
      </c>
      <c r="D486" s="92" t="s">
        <v>79</v>
      </c>
      <c r="E486" s="132">
        <v>45825</v>
      </c>
      <c r="F486" s="132">
        <v>45826</v>
      </c>
      <c r="G486" s="132">
        <v>45831</v>
      </c>
      <c r="H486" s="92" t="s">
        <v>412</v>
      </c>
      <c r="I486" s="92">
        <v>2</v>
      </c>
      <c r="J486" s="92">
        <v>-4</v>
      </c>
      <c r="K486" s="92" t="s">
        <v>128</v>
      </c>
      <c r="L486" s="92" t="s">
        <v>27</v>
      </c>
      <c r="M486" s="92" t="s">
        <v>265</v>
      </c>
      <c r="N486" s="92">
        <v>0</v>
      </c>
      <c r="O486" s="93" t="str">
        <f>IF(ISNA(_xlfn.XLOOKUP($A486,GCVOA!$B:$B,GCVOA!$N:$N)),"",  _xlfn.XLOOKUP($A486,GCVOA!$B:$B,GCVOA!$N:$N))</f>
        <v/>
      </c>
      <c r="P486" s="93" t="str">
        <f>IF(ISNA(_xlfn.XLOOKUP($A486,GCSEMI!$B:$B,GCSEMI!$N:$N)),"",  _xlfn.XLOOKUP($A486,GCSEMI!$B:$B,GCSEMI!$N:$N))</f>
        <v/>
      </c>
      <c r="Q486" s="93" t="str">
        <f>IF(ISNA(_xlfn.XLOOKUP($A486,ORGPREP!$B:$B,ORGPREP!$N:$N)),"",  _xlfn.XLOOKUP($A486,ORGPREP!$B:$B,ORGPREP!$N:$N))</f>
        <v/>
      </c>
      <c r="R486" s="93" t="str">
        <f>IF(ISNA(_xlfn.XLOOKUP($A486,MSSEMI!$B:$B,MSSEMI!$N:$N)),"",  _xlfn.XLOOKUP($A486,MSSEMI!$B:$B,MSSEMI!$N:$N))</f>
        <v/>
      </c>
      <c r="S486" s="93" t="str">
        <f>IF(ISNA(_xlfn.XLOOKUP($A486,MSVOA!$B:$B,MSVOA!$N:$N)),"",  _xlfn.XLOOKUP($A486,MSVOA!$B:$B,MSVOA!$N:$N))</f>
        <v/>
      </c>
      <c r="T486" s="93" t="str">
        <f>IF(ISNA(_xlfn.XLOOKUP($A486,METALS!$B:$B,METALS!$N:$N)),"",  _xlfn.XLOOKUP($A486,METALS!$B:$B,METALS!$N:$N))</f>
        <v>ETA 6-20</v>
      </c>
      <c r="U486" s="167" t="str">
        <f>IF(ISNA(_xlfn.XLOOKUP($A486,GENCHEM!$B:$B,GENCHEM!$N:$N)),"",  _xlfn.XLOOKUP($A486,GENCHEM!$B:$B,GENCHEM!$N:$N))</f>
        <v>SCH</v>
      </c>
      <c r="V486" s="93" t="str">
        <f>IF(ISNA(_xlfn.XLOOKUP($A486,HG!$B:$B,HG!$N:$N)),"",  _xlfn.XLOOKUP($A486,HG!$B:$B,HG!$N:$N))</f>
        <v/>
      </c>
    </row>
    <row r="487" spans="1:22" ht="24" customHeight="1">
      <c r="A487" s="77" t="s">
        <v>659</v>
      </c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O487" s="75"/>
      <c r="P487" s="75"/>
      <c r="Q487" s="75"/>
      <c r="R487" s="75"/>
      <c r="S487" s="75"/>
      <c r="T487" s="75"/>
      <c r="U487" s="75"/>
      <c r="V487" s="75"/>
    </row>
    <row r="488" spans="1:22" ht="24" customHeight="1">
      <c r="A488" s="131" t="s">
        <v>660</v>
      </c>
      <c r="B488" s="92" t="s">
        <v>117</v>
      </c>
      <c r="C488" s="92" t="s">
        <v>414</v>
      </c>
      <c r="D488" s="92" t="s">
        <v>79</v>
      </c>
      <c r="E488" s="132">
        <v>45825</v>
      </c>
      <c r="F488" s="132">
        <v>45826</v>
      </c>
      <c r="G488" s="132">
        <v>45831</v>
      </c>
      <c r="H488" s="92" t="s">
        <v>412</v>
      </c>
      <c r="I488" s="92">
        <v>8</v>
      </c>
      <c r="J488" s="92">
        <v>-4</v>
      </c>
      <c r="K488" s="92" t="s">
        <v>26</v>
      </c>
      <c r="L488" s="92" t="s">
        <v>258</v>
      </c>
      <c r="M488" s="92" t="s">
        <v>81</v>
      </c>
      <c r="N488" s="92">
        <v>0</v>
      </c>
      <c r="O488" s="93" t="str">
        <f>IF(ISNA(_xlfn.XLOOKUP($A488,GCVOA!$B:$B,GCVOA!$N:$N)),"",  _xlfn.XLOOKUP($A488,GCVOA!$B:$B,GCVOA!$N:$N))</f>
        <v/>
      </c>
      <c r="P488" s="93" t="str">
        <f>IF(ISNA(_xlfn.XLOOKUP($A488,GCSEMI!$B:$B,GCSEMI!$N:$N)),"",  _xlfn.XLOOKUP($A488,GCSEMI!$B:$B,GCSEMI!$N:$N))</f>
        <v/>
      </c>
      <c r="Q488" s="93" t="str">
        <f>IF(ISNA(_xlfn.XLOOKUP($A488,ORGPREP!$B:$B,ORGPREP!$N:$N)),"",  _xlfn.XLOOKUP($A488,ORGPREP!$B:$B,ORGPREP!$N:$N))</f>
        <v/>
      </c>
      <c r="R488" s="93" t="str">
        <f>IF(ISNA(_xlfn.XLOOKUP($A488,MSSEMI!$B:$B,MSSEMI!$N:$N)),"",  _xlfn.XLOOKUP($A488,MSSEMI!$B:$B,MSSEMI!$N:$N))</f>
        <v/>
      </c>
      <c r="S488" s="93" t="str">
        <f>IF(ISNA(_xlfn.XLOOKUP($A488,MSVOA!$B:$B,MSVOA!$N:$N)),"",  _xlfn.XLOOKUP($A488,MSVOA!$B:$B,MSVOA!$N:$N))</f>
        <v/>
      </c>
      <c r="T488" s="93" t="str">
        <f>IF(ISNA(_xlfn.XLOOKUP($A488,METALS!$B:$B,METALS!$N:$N)),"",  _xlfn.XLOOKUP($A488,METALS!$B:$B,METALS!$N:$N))</f>
        <v/>
      </c>
      <c r="U488" s="167" t="str">
        <f>IF(ISNA(_xlfn.XLOOKUP($A488,GENCHEM!$B:$B,GENCHEM!$N:$N)),"",  _xlfn.XLOOKUP($A488,GENCHEM!$B:$B,GENCHEM!$N:$N))</f>
        <v>SCH</v>
      </c>
      <c r="V488" s="93" t="str">
        <f>IF(ISNA(_xlfn.XLOOKUP($A488,HG!$B:$B,HG!$N:$N)),"",  _xlfn.XLOOKUP($A488,HG!$B:$B,HG!$N:$N))</f>
        <v/>
      </c>
    </row>
    <row r="489" spans="1:22" ht="24" customHeight="1">
      <c r="A489" s="77" t="s">
        <v>310</v>
      </c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O489" s="75"/>
      <c r="P489" s="75"/>
      <c r="Q489" s="75"/>
      <c r="R489" s="75"/>
      <c r="S489" s="75"/>
      <c r="T489" s="75"/>
      <c r="U489" s="75"/>
      <c r="V489" s="75"/>
    </row>
    <row r="490" spans="1:22" ht="24" customHeight="1">
      <c r="A490" s="131" t="s">
        <v>661</v>
      </c>
      <c r="B490" s="92" t="s">
        <v>117</v>
      </c>
      <c r="C490" s="92" t="s">
        <v>414</v>
      </c>
      <c r="D490" s="92" t="s">
        <v>79</v>
      </c>
      <c r="E490" s="132">
        <v>45825</v>
      </c>
      <c r="F490" s="132">
        <v>45826</v>
      </c>
      <c r="G490" s="132">
        <v>45831</v>
      </c>
      <c r="H490" s="92" t="s">
        <v>412</v>
      </c>
      <c r="I490" s="92">
        <v>7</v>
      </c>
      <c r="J490" s="92">
        <v>-4</v>
      </c>
      <c r="K490" s="92" t="s">
        <v>26</v>
      </c>
      <c r="L490" s="92" t="s">
        <v>258</v>
      </c>
      <c r="M490" s="92" t="s">
        <v>81</v>
      </c>
      <c r="N490" s="92">
        <v>0</v>
      </c>
      <c r="O490" s="93" t="str">
        <f>IF(ISNA(_xlfn.XLOOKUP($A490,GCVOA!$B:$B,GCVOA!$N:$N)),"",  _xlfn.XLOOKUP($A490,GCVOA!$B:$B,GCVOA!$N:$N))</f>
        <v/>
      </c>
      <c r="P490" s="93" t="str">
        <f>IF(ISNA(_xlfn.XLOOKUP($A490,GCSEMI!$B:$B,GCSEMI!$N:$N)),"",  _xlfn.XLOOKUP($A490,GCSEMI!$B:$B,GCSEMI!$N:$N))</f>
        <v/>
      </c>
      <c r="Q490" s="93" t="str">
        <f>IF(ISNA(_xlfn.XLOOKUP($A490,ORGPREP!$B:$B,ORGPREP!$N:$N)),"",  _xlfn.XLOOKUP($A490,ORGPREP!$B:$B,ORGPREP!$N:$N))</f>
        <v/>
      </c>
      <c r="R490" s="93" t="str">
        <f>IF(ISNA(_xlfn.XLOOKUP($A490,MSSEMI!$B:$B,MSSEMI!$N:$N)),"",  _xlfn.XLOOKUP($A490,MSSEMI!$B:$B,MSSEMI!$N:$N))</f>
        <v/>
      </c>
      <c r="S490" s="93" t="str">
        <f>IF(ISNA(_xlfn.XLOOKUP($A490,MSVOA!$B:$B,MSVOA!$N:$N)),"",  _xlfn.XLOOKUP($A490,MSVOA!$B:$B,MSVOA!$N:$N))</f>
        <v/>
      </c>
      <c r="T490" s="93" t="str">
        <f>IF(ISNA(_xlfn.XLOOKUP($A490,METALS!$B:$B,METALS!$N:$N)),"",  _xlfn.XLOOKUP($A490,METALS!$B:$B,METALS!$N:$N))</f>
        <v/>
      </c>
      <c r="U490" s="167" t="str">
        <f>IF(ISNA(_xlfn.XLOOKUP($A490,GENCHEM!$B:$B,GENCHEM!$N:$N)),"",  _xlfn.XLOOKUP($A490,GENCHEM!$B:$B,GENCHEM!$N:$N))</f>
        <v>SCH</v>
      </c>
      <c r="V490" s="93" t="str">
        <f>IF(ISNA(_xlfn.XLOOKUP($A490,HG!$B:$B,HG!$N:$N)),"",  _xlfn.XLOOKUP($A490,HG!$B:$B,HG!$N:$N))</f>
        <v/>
      </c>
    </row>
    <row r="491" spans="1:22" ht="24" customHeight="1">
      <c r="A491" s="77" t="s">
        <v>310</v>
      </c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O491" s="75"/>
      <c r="P491" s="75"/>
      <c r="Q491" s="75"/>
      <c r="R491" s="75"/>
      <c r="S491" s="75"/>
      <c r="T491" s="75"/>
      <c r="U491" s="75"/>
      <c r="V491" s="75"/>
    </row>
    <row r="492" spans="1:22" ht="24" customHeight="1">
      <c r="A492" s="127" t="s">
        <v>662</v>
      </c>
      <c r="B492" s="100" t="s">
        <v>92</v>
      </c>
      <c r="C492" s="100" t="s">
        <v>505</v>
      </c>
      <c r="D492" s="100" t="s">
        <v>79</v>
      </c>
      <c r="E492" s="128">
        <v>45825</v>
      </c>
      <c r="F492" s="128">
        <v>45831</v>
      </c>
      <c r="G492" s="128">
        <v>45831</v>
      </c>
      <c r="H492" s="100">
        <v>6</v>
      </c>
      <c r="I492" s="100">
        <v>1</v>
      </c>
      <c r="J492" s="100">
        <v>-4</v>
      </c>
      <c r="K492" s="100" t="s">
        <v>94</v>
      </c>
      <c r="L492" s="100" t="s">
        <v>258</v>
      </c>
      <c r="M492" s="100" t="s">
        <v>81</v>
      </c>
      <c r="N492" s="100">
        <v>0</v>
      </c>
      <c r="O492" s="101" t="str">
        <f>IF(ISNA(_xlfn.XLOOKUP($A492,GCVOA!$B:$B,GCVOA!$N:$N)),"",  _xlfn.XLOOKUP($A492,GCVOA!$B:$B,GCVOA!$N:$N))</f>
        <v/>
      </c>
      <c r="P492" s="101" t="str">
        <f>IF(ISNA(_xlfn.XLOOKUP($A492,GCSEMI!$B:$B,GCSEMI!$N:$N)),"",  _xlfn.XLOOKUP($A492,GCSEMI!$B:$B,GCSEMI!$N:$N))</f>
        <v/>
      </c>
      <c r="Q492" s="101" t="str">
        <f>IF(ISNA(_xlfn.XLOOKUP($A492,ORGPREP!$B:$B,ORGPREP!$N:$N)),"",  _xlfn.XLOOKUP($A492,ORGPREP!$B:$B,ORGPREP!$N:$N))</f>
        <v/>
      </c>
      <c r="R492" s="101" t="str">
        <f>IF(ISNA(_xlfn.XLOOKUP($A492,MSSEMI!$B:$B,MSSEMI!$N:$N)),"",  _xlfn.XLOOKUP($A492,MSSEMI!$B:$B,MSSEMI!$N:$N))</f>
        <v/>
      </c>
      <c r="S492" s="101" t="str">
        <f>IF(ISNA(_xlfn.XLOOKUP($A492,MSVOA!$B:$B,MSVOA!$N:$N)),"",  _xlfn.XLOOKUP($A492,MSVOA!$B:$B,MSVOA!$N:$N))</f>
        <v/>
      </c>
      <c r="T492" s="101" t="str">
        <f>IF(ISNA(_xlfn.XLOOKUP($A492,METALS!$B:$B,METALS!$N:$N)),"",  _xlfn.XLOOKUP($A492,METALS!$B:$B,METALS!$N:$N))</f>
        <v/>
      </c>
      <c r="U492" s="169" t="str">
        <f>IF(ISNA(_xlfn.XLOOKUP($A492,GENCHEM!$B:$B,GENCHEM!$N:$N)),"",  _xlfn.XLOOKUP($A492,GENCHEM!$B:$B,GENCHEM!$N:$N))</f>
        <v>SCH</v>
      </c>
      <c r="V492" s="101" t="str">
        <f>IF(ISNA(_xlfn.XLOOKUP($A492,HG!$B:$B,HG!$N:$N)),"",  _xlfn.XLOOKUP($A492,HG!$B:$B,HG!$N:$N))</f>
        <v/>
      </c>
    </row>
    <row r="493" spans="1:22" ht="24" customHeight="1">
      <c r="A493" s="77" t="s">
        <v>310</v>
      </c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O493" s="75"/>
      <c r="P493" s="75"/>
      <c r="Q493" s="75"/>
      <c r="R493" s="75"/>
      <c r="S493" s="75"/>
      <c r="T493" s="75"/>
      <c r="U493" s="75"/>
      <c r="V493" s="75"/>
    </row>
    <row r="494" spans="1:22" ht="24" customHeight="1">
      <c r="A494" s="127" t="s">
        <v>663</v>
      </c>
      <c r="B494" s="100" t="s">
        <v>92</v>
      </c>
      <c r="C494" s="100" t="s">
        <v>408</v>
      </c>
      <c r="D494" s="100" t="s">
        <v>79</v>
      </c>
      <c r="E494" s="128">
        <v>45825</v>
      </c>
      <c r="F494" s="128">
        <v>45831</v>
      </c>
      <c r="G494" s="128">
        <v>45831</v>
      </c>
      <c r="H494" s="100">
        <v>6</v>
      </c>
      <c r="I494" s="100">
        <v>2</v>
      </c>
      <c r="J494" s="100">
        <v>-4</v>
      </c>
      <c r="K494" s="100" t="s">
        <v>94</v>
      </c>
      <c r="L494" s="100" t="s">
        <v>27</v>
      </c>
      <c r="M494" s="100" t="s">
        <v>81</v>
      </c>
      <c r="N494" s="100">
        <v>0</v>
      </c>
      <c r="O494" s="101" t="str">
        <f>IF(ISNA(_xlfn.XLOOKUP($A494,GCVOA!$B:$B,GCVOA!$N:$N)),"",  _xlfn.XLOOKUP($A494,GCVOA!$B:$B,GCVOA!$N:$N))</f>
        <v/>
      </c>
      <c r="P494" s="101" t="str">
        <f>IF(ISNA(_xlfn.XLOOKUP($A494,GCSEMI!$B:$B,GCSEMI!$N:$N)),"",  _xlfn.XLOOKUP($A494,GCSEMI!$B:$B,GCSEMI!$N:$N))</f>
        <v/>
      </c>
      <c r="Q494" s="101" t="str">
        <f>IF(ISNA(_xlfn.XLOOKUP($A494,ORGPREP!$B:$B,ORGPREP!$N:$N)),"",  _xlfn.XLOOKUP($A494,ORGPREP!$B:$B,ORGPREP!$N:$N))</f>
        <v/>
      </c>
      <c r="R494" s="101" t="str">
        <f>IF(ISNA(_xlfn.XLOOKUP($A494,MSSEMI!$B:$B,MSSEMI!$N:$N)),"",  _xlfn.XLOOKUP($A494,MSSEMI!$B:$B,MSSEMI!$N:$N))</f>
        <v/>
      </c>
      <c r="S494" s="101" t="str">
        <f>IF(ISNA(_xlfn.XLOOKUP($A494,MSVOA!$B:$B,MSVOA!$N:$N)),"",  _xlfn.XLOOKUP($A494,MSVOA!$B:$B,MSVOA!$N:$N))</f>
        <v/>
      </c>
      <c r="T494" s="101" t="str">
        <f>IF(ISNA(_xlfn.XLOOKUP($A494,METALS!$B:$B,METALS!$N:$N)),"",  _xlfn.XLOOKUP($A494,METALS!$B:$B,METALS!$N:$N))</f>
        <v/>
      </c>
      <c r="U494" s="169">
        <f>IF(ISNA(_xlfn.XLOOKUP($A494,GENCHEM!$B:$B,GENCHEM!$N:$N)),"",  _xlfn.XLOOKUP($A494,GENCHEM!$B:$B,GENCHEM!$N:$N))</f>
        <v>45828</v>
      </c>
      <c r="V494" s="101" t="str">
        <f>IF(ISNA(_xlfn.XLOOKUP($A494,HG!$B:$B,HG!$N:$N)),"",  _xlfn.XLOOKUP($A494,HG!$B:$B,HG!$N:$N))</f>
        <v/>
      </c>
    </row>
    <row r="495" spans="1:22" ht="24" customHeight="1">
      <c r="A495" s="77" t="s">
        <v>409</v>
      </c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O495" s="75"/>
      <c r="P495" s="75"/>
      <c r="Q495" s="75"/>
      <c r="R495" s="75"/>
      <c r="S495" s="75"/>
      <c r="T495" s="75"/>
      <c r="U495" s="75"/>
      <c r="V495" s="75"/>
    </row>
    <row r="496" spans="1:22" ht="24" customHeight="1">
      <c r="A496" s="127" t="s">
        <v>664</v>
      </c>
      <c r="B496" s="100" t="s">
        <v>92</v>
      </c>
      <c r="C496" s="100" t="s">
        <v>507</v>
      </c>
      <c r="D496" s="100" t="s">
        <v>79</v>
      </c>
      <c r="E496" s="128">
        <v>45825</v>
      </c>
      <c r="F496" s="128">
        <v>45831</v>
      </c>
      <c r="G496" s="128">
        <v>45831</v>
      </c>
      <c r="H496" s="100">
        <v>6</v>
      </c>
      <c r="I496" s="100">
        <v>1</v>
      </c>
      <c r="J496" s="100">
        <v>-4</v>
      </c>
      <c r="K496" s="100" t="s">
        <v>94</v>
      </c>
      <c r="L496" s="100" t="s">
        <v>27</v>
      </c>
      <c r="M496" s="100" t="s">
        <v>81</v>
      </c>
      <c r="N496" s="100">
        <v>0</v>
      </c>
      <c r="O496" s="101" t="str">
        <f>IF(ISNA(_xlfn.XLOOKUP($A496,GCVOA!$B:$B,GCVOA!$N:$N)),"",  _xlfn.XLOOKUP($A496,GCVOA!$B:$B,GCVOA!$N:$N))</f>
        <v/>
      </c>
      <c r="P496" s="101" t="str">
        <f>IF(ISNA(_xlfn.XLOOKUP($A496,GCSEMI!$B:$B,GCSEMI!$N:$N)),"",  _xlfn.XLOOKUP($A496,GCSEMI!$B:$B,GCSEMI!$N:$N))</f>
        <v/>
      </c>
      <c r="Q496" s="101" t="str">
        <f>IF(ISNA(_xlfn.XLOOKUP($A496,ORGPREP!$B:$B,ORGPREP!$N:$N)),"",  _xlfn.XLOOKUP($A496,ORGPREP!$B:$B,ORGPREP!$N:$N))</f>
        <v/>
      </c>
      <c r="R496" s="101" t="str">
        <f>IF(ISNA(_xlfn.XLOOKUP($A496,MSSEMI!$B:$B,MSSEMI!$N:$N)),"",  _xlfn.XLOOKUP($A496,MSSEMI!$B:$B,MSSEMI!$N:$N))</f>
        <v/>
      </c>
      <c r="S496" s="101" t="str">
        <f>IF(ISNA(_xlfn.XLOOKUP($A496,MSVOA!$B:$B,MSVOA!$N:$N)),"",  _xlfn.XLOOKUP($A496,MSVOA!$B:$B,MSVOA!$N:$N))</f>
        <v/>
      </c>
      <c r="T496" s="101" t="str">
        <f>IF(ISNA(_xlfn.XLOOKUP($A496,METALS!$B:$B,METALS!$N:$N)),"",  _xlfn.XLOOKUP($A496,METALS!$B:$B,METALS!$N:$N))</f>
        <v/>
      </c>
      <c r="U496" s="169">
        <f>IF(ISNA(_xlfn.XLOOKUP($A496,GENCHEM!$B:$B,GENCHEM!$N:$N)),"",  _xlfn.XLOOKUP($A496,GENCHEM!$B:$B,GENCHEM!$N:$N))</f>
        <v>45828</v>
      </c>
      <c r="V496" s="101" t="str">
        <f>IF(ISNA(_xlfn.XLOOKUP($A496,HG!$B:$B,HG!$N:$N)),"",  _xlfn.XLOOKUP($A496,HG!$B:$B,HG!$N:$N))</f>
        <v/>
      </c>
    </row>
    <row r="497" spans="1:22" ht="24" customHeight="1">
      <c r="A497" s="77" t="s">
        <v>639</v>
      </c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O497" s="75"/>
      <c r="P497" s="75"/>
      <c r="Q497" s="75"/>
      <c r="R497" s="75"/>
      <c r="S497" s="75"/>
      <c r="T497" s="75"/>
      <c r="U497" s="75"/>
      <c r="V497" s="75"/>
    </row>
    <row r="498" spans="1:22" ht="24" customHeight="1">
      <c r="A498" s="127" t="s">
        <v>665</v>
      </c>
      <c r="B498" s="100" t="s">
        <v>92</v>
      </c>
      <c r="C498" s="100" t="s">
        <v>507</v>
      </c>
      <c r="D498" s="100" t="s">
        <v>79</v>
      </c>
      <c r="E498" s="128">
        <v>45825</v>
      </c>
      <c r="F498" s="128">
        <v>45831</v>
      </c>
      <c r="G498" s="128">
        <v>45831</v>
      </c>
      <c r="H498" s="100">
        <v>6</v>
      </c>
      <c r="I498" s="100">
        <v>2</v>
      </c>
      <c r="J498" s="100">
        <v>-4</v>
      </c>
      <c r="K498" s="100" t="s">
        <v>94</v>
      </c>
      <c r="L498" s="100" t="s">
        <v>258</v>
      </c>
      <c r="M498" s="100" t="s">
        <v>81</v>
      </c>
      <c r="N498" s="100">
        <v>0</v>
      </c>
      <c r="O498" s="101" t="str">
        <f>IF(ISNA(_xlfn.XLOOKUP($A498,GCVOA!$B:$B,GCVOA!$N:$N)),"",  _xlfn.XLOOKUP($A498,GCVOA!$B:$B,GCVOA!$N:$N))</f>
        <v/>
      </c>
      <c r="P498" s="101" t="str">
        <f>IF(ISNA(_xlfn.XLOOKUP($A498,GCSEMI!$B:$B,GCSEMI!$N:$N)),"",  _xlfn.XLOOKUP($A498,GCSEMI!$B:$B,GCSEMI!$N:$N))</f>
        <v/>
      </c>
      <c r="Q498" s="101" t="str">
        <f>IF(ISNA(_xlfn.XLOOKUP($A498,ORGPREP!$B:$B,ORGPREP!$N:$N)),"",  _xlfn.XLOOKUP($A498,ORGPREP!$B:$B,ORGPREP!$N:$N))</f>
        <v/>
      </c>
      <c r="R498" s="101" t="str">
        <f>IF(ISNA(_xlfn.XLOOKUP($A498,MSSEMI!$B:$B,MSSEMI!$N:$N)),"",  _xlfn.XLOOKUP($A498,MSSEMI!$B:$B,MSSEMI!$N:$N))</f>
        <v/>
      </c>
      <c r="S498" s="101" t="str">
        <f>IF(ISNA(_xlfn.XLOOKUP($A498,MSVOA!$B:$B,MSVOA!$N:$N)),"",  _xlfn.XLOOKUP($A498,MSVOA!$B:$B,MSVOA!$N:$N))</f>
        <v/>
      </c>
      <c r="T498" s="101" t="str">
        <f>IF(ISNA(_xlfn.XLOOKUP($A498,METALS!$B:$B,METALS!$N:$N)),"",  _xlfn.XLOOKUP($A498,METALS!$B:$B,METALS!$N:$N))</f>
        <v/>
      </c>
      <c r="U498" s="169" t="str">
        <f>IF(ISNA(_xlfn.XLOOKUP($A498,GENCHEM!$B:$B,GENCHEM!$N:$N)),"",  _xlfn.XLOOKUP($A498,GENCHEM!$B:$B,GENCHEM!$N:$N))</f>
        <v>SCH</v>
      </c>
      <c r="V498" s="101" t="str">
        <f>IF(ISNA(_xlfn.XLOOKUP($A498,HG!$B:$B,HG!$N:$N)),"",  _xlfn.XLOOKUP($A498,HG!$B:$B,HG!$N:$N))</f>
        <v/>
      </c>
    </row>
    <row r="499" spans="1:22" ht="24" customHeight="1">
      <c r="A499" s="77" t="s">
        <v>310</v>
      </c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O499" s="75"/>
      <c r="P499" s="75"/>
      <c r="Q499" s="75"/>
      <c r="R499" s="75"/>
      <c r="S499" s="75"/>
      <c r="T499" s="75"/>
      <c r="U499" s="75"/>
      <c r="V499" s="75"/>
    </row>
    <row r="500" spans="1:22" ht="24" customHeight="1">
      <c r="A500" s="127" t="s">
        <v>666</v>
      </c>
      <c r="B500" s="100" t="s">
        <v>92</v>
      </c>
      <c r="C500" s="100" t="s">
        <v>408</v>
      </c>
      <c r="D500" s="100" t="s">
        <v>79</v>
      </c>
      <c r="E500" s="128">
        <v>45825</v>
      </c>
      <c r="F500" s="128">
        <v>45831</v>
      </c>
      <c r="G500" s="128">
        <v>45831</v>
      </c>
      <c r="H500" s="100">
        <v>6</v>
      </c>
      <c r="I500" s="100">
        <v>1</v>
      </c>
      <c r="J500" s="100">
        <v>-4</v>
      </c>
      <c r="K500" s="100" t="s">
        <v>94</v>
      </c>
      <c r="L500" s="100" t="s">
        <v>27</v>
      </c>
      <c r="M500" s="100" t="s">
        <v>81</v>
      </c>
      <c r="N500" s="100">
        <v>0</v>
      </c>
      <c r="O500" s="101" t="str">
        <f>IF(ISNA(_xlfn.XLOOKUP($A500,GCVOA!$B:$B,GCVOA!$N:$N)),"",  _xlfn.XLOOKUP($A500,GCVOA!$B:$B,GCVOA!$N:$N))</f>
        <v/>
      </c>
      <c r="P500" s="101" t="str">
        <f>IF(ISNA(_xlfn.XLOOKUP($A500,GCSEMI!$B:$B,GCSEMI!$N:$N)),"",  _xlfn.XLOOKUP($A500,GCSEMI!$B:$B,GCSEMI!$N:$N))</f>
        <v/>
      </c>
      <c r="Q500" s="101" t="str">
        <f>IF(ISNA(_xlfn.XLOOKUP($A500,ORGPREP!$B:$B,ORGPREP!$N:$N)),"",  _xlfn.XLOOKUP($A500,ORGPREP!$B:$B,ORGPREP!$N:$N))</f>
        <v/>
      </c>
      <c r="R500" s="101" t="str">
        <f>IF(ISNA(_xlfn.XLOOKUP($A500,MSSEMI!$B:$B,MSSEMI!$N:$N)),"",  _xlfn.XLOOKUP($A500,MSSEMI!$B:$B,MSSEMI!$N:$N))</f>
        <v/>
      </c>
      <c r="S500" s="101" t="str">
        <f>IF(ISNA(_xlfn.XLOOKUP($A500,MSVOA!$B:$B,MSVOA!$N:$N)),"",  _xlfn.XLOOKUP($A500,MSVOA!$B:$B,MSVOA!$N:$N))</f>
        <v/>
      </c>
      <c r="T500" s="101" t="str">
        <f>IF(ISNA(_xlfn.XLOOKUP($A500,METALS!$B:$B,METALS!$N:$N)),"",  _xlfn.XLOOKUP($A500,METALS!$B:$B,METALS!$N:$N))</f>
        <v/>
      </c>
      <c r="U500" s="169">
        <f>IF(ISNA(_xlfn.XLOOKUP($A500,GENCHEM!$B:$B,GENCHEM!$N:$N)),"",  _xlfn.XLOOKUP($A500,GENCHEM!$B:$B,GENCHEM!$N:$N))</f>
        <v>45828</v>
      </c>
      <c r="V500" s="101" t="str">
        <f>IF(ISNA(_xlfn.XLOOKUP($A500,HG!$B:$B,HG!$N:$N)),"",  _xlfn.XLOOKUP($A500,HG!$B:$B,HG!$N:$N))</f>
        <v/>
      </c>
    </row>
    <row r="501" spans="1:22" ht="24" customHeight="1">
      <c r="A501" s="77" t="s">
        <v>409</v>
      </c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O501" s="75"/>
      <c r="P501" s="75"/>
      <c r="Q501" s="75"/>
      <c r="R501" s="75"/>
      <c r="S501" s="75"/>
      <c r="T501" s="75"/>
      <c r="U501" s="75"/>
      <c r="V501" s="75"/>
    </row>
    <row r="502" spans="1:22" ht="24" customHeight="1">
      <c r="A502" s="127" t="s">
        <v>667</v>
      </c>
      <c r="B502" s="100" t="s">
        <v>416</v>
      </c>
      <c r="C502" s="100" t="s">
        <v>668</v>
      </c>
      <c r="D502" s="100" t="s">
        <v>79</v>
      </c>
      <c r="E502" s="128">
        <v>45825</v>
      </c>
      <c r="F502" s="128">
        <v>45831</v>
      </c>
      <c r="G502" s="128">
        <v>45831</v>
      </c>
      <c r="H502" s="100">
        <v>6</v>
      </c>
      <c r="I502" s="100">
        <v>1</v>
      </c>
      <c r="J502" s="100">
        <v>-4</v>
      </c>
      <c r="K502" s="100" t="s">
        <v>128</v>
      </c>
      <c r="L502" s="100" t="s">
        <v>27</v>
      </c>
      <c r="M502" s="100" t="s">
        <v>265</v>
      </c>
      <c r="N502" s="100">
        <v>0</v>
      </c>
      <c r="O502" s="101" t="str">
        <f>IF(ISNA(_xlfn.XLOOKUP($A502,GCVOA!$B:$B,GCVOA!$N:$N)),"",  _xlfn.XLOOKUP($A502,GCVOA!$B:$B,GCVOA!$N:$N))</f>
        <v/>
      </c>
      <c r="P502" s="101" t="str">
        <f>IF(ISNA(_xlfn.XLOOKUP($A502,GCSEMI!$B:$B,GCSEMI!$N:$N)),"",  _xlfn.XLOOKUP($A502,GCSEMI!$B:$B,GCSEMI!$N:$N))</f>
        <v/>
      </c>
      <c r="Q502" s="101" t="str">
        <f>IF(ISNA(_xlfn.XLOOKUP($A502,ORGPREP!$B:$B,ORGPREP!$N:$N)),"",  _xlfn.XLOOKUP($A502,ORGPREP!$B:$B,ORGPREP!$N:$N))</f>
        <v/>
      </c>
      <c r="R502" s="101" t="str">
        <f>IF(ISNA(_xlfn.XLOOKUP($A502,MSSEMI!$B:$B,MSSEMI!$N:$N)),"",  _xlfn.XLOOKUP($A502,MSSEMI!$B:$B,MSSEMI!$N:$N))</f>
        <v/>
      </c>
      <c r="S502" s="101" t="str">
        <f>IF(ISNA(_xlfn.XLOOKUP($A502,MSVOA!$B:$B,MSVOA!$N:$N)),"",  _xlfn.XLOOKUP($A502,MSVOA!$B:$B,MSVOA!$N:$N))</f>
        <v>eta 6/19- GApm 6/18</v>
      </c>
      <c r="T502" s="101" t="str">
        <f>IF(ISNA(_xlfn.XLOOKUP($A502,METALS!$B:$B,METALS!$N:$N)),"",  _xlfn.XLOOKUP($A502,METALS!$B:$B,METALS!$N:$N))</f>
        <v>ETA 6-23</v>
      </c>
      <c r="U502" s="169" t="str">
        <f>IF(ISNA(_xlfn.XLOOKUP($A502,GENCHEM!$B:$B,GENCHEM!$N:$N)),"",  _xlfn.XLOOKUP($A502,GENCHEM!$B:$B,GENCHEM!$N:$N))</f>
        <v>DONE</v>
      </c>
      <c r="V502" s="101" t="str">
        <f>IF(ISNA(_xlfn.XLOOKUP($A502,HG!$B:$B,HG!$N:$N)),"",  _xlfn.XLOOKUP($A502,HG!$B:$B,HG!$N:$N))</f>
        <v/>
      </c>
    </row>
    <row r="503" spans="1:22" ht="24" customHeight="1">
      <c r="A503" s="77" t="s">
        <v>669</v>
      </c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O503" s="75"/>
      <c r="P503" s="75"/>
      <c r="Q503" s="75"/>
      <c r="R503" s="75"/>
      <c r="S503" s="75"/>
      <c r="T503" s="75"/>
      <c r="U503" s="75"/>
      <c r="V503" s="75"/>
    </row>
    <row r="504" spans="1:22" ht="24" customHeight="1">
      <c r="A504" s="131" t="s">
        <v>670</v>
      </c>
      <c r="B504" s="92" t="s">
        <v>104</v>
      </c>
      <c r="C504" s="92" t="s">
        <v>342</v>
      </c>
      <c r="D504" s="92" t="s">
        <v>56</v>
      </c>
      <c r="E504" s="132">
        <v>45826</v>
      </c>
      <c r="F504" s="132">
        <v>45831</v>
      </c>
      <c r="G504" s="132">
        <v>45831</v>
      </c>
      <c r="H504" s="92">
        <v>3</v>
      </c>
      <c r="I504" s="92">
        <v>1</v>
      </c>
      <c r="J504" s="92">
        <v>-4</v>
      </c>
      <c r="K504" s="92" t="s">
        <v>57</v>
      </c>
      <c r="L504" s="92" t="s">
        <v>27</v>
      </c>
      <c r="M504" s="92" t="s">
        <v>81</v>
      </c>
      <c r="N504" s="92"/>
      <c r="O504" s="93" t="str">
        <f>IF(ISNA(_xlfn.XLOOKUP($A504,GCVOA!$B:$B,GCVOA!$N:$N)),"",  _xlfn.XLOOKUP($A504,GCVOA!$B:$B,GCVOA!$N:$N))</f>
        <v/>
      </c>
      <c r="P504" s="93" t="str">
        <f>IF(ISNA(_xlfn.XLOOKUP($A504,GCSEMI!$B:$B,GCSEMI!$N:$N)),"",  _xlfn.XLOOKUP($A504,GCSEMI!$B:$B,GCSEMI!$N:$N))</f>
        <v/>
      </c>
      <c r="Q504" s="93" t="str">
        <f>IF(ISNA(_xlfn.XLOOKUP($A504,ORGPREP!$B:$B,ORGPREP!$N:$N)),"",  _xlfn.XLOOKUP($A504,ORGPREP!$B:$B,ORGPREP!$N:$N))</f>
        <v/>
      </c>
      <c r="R504" s="93" t="str">
        <f>IF(ISNA(_xlfn.XLOOKUP($A504,MSSEMI!$B:$B,MSSEMI!$N:$N)),"",  _xlfn.XLOOKUP($A504,MSSEMI!$B:$B,MSSEMI!$N:$N))</f>
        <v/>
      </c>
      <c r="S504" s="93" t="str">
        <f>IF(ISNA(_xlfn.XLOOKUP($A504,MSVOA!$B:$B,MSVOA!$N:$N)),"",  _xlfn.XLOOKUP($A504,MSVOA!$B:$B,MSVOA!$N:$N))</f>
        <v/>
      </c>
      <c r="T504" s="93" t="str">
        <f>IF(ISNA(_xlfn.XLOOKUP($A504,METALS!$B:$B,METALS!$N:$N)),"",  _xlfn.XLOOKUP($A504,METALS!$B:$B,METALS!$N:$N))</f>
        <v/>
      </c>
      <c r="U504" s="93">
        <f>IF(ISNA(_xlfn.XLOOKUP($A504,GENCHEM!$B:$B,GENCHEM!$N:$N)),"",  _xlfn.XLOOKUP($A504,GENCHEM!$B:$B,GENCHEM!$N:$N))</f>
        <v>45828</v>
      </c>
      <c r="V504" s="93" t="str">
        <f>IF(ISNA(_xlfn.XLOOKUP($A504,HG!$B:$B,HG!$N:$N)),"",  _xlfn.XLOOKUP($A504,HG!$B:$B,HG!$N:$N))</f>
        <v/>
      </c>
    </row>
    <row r="505" spans="1:22" ht="24" customHeight="1">
      <c r="A505" s="77" t="s">
        <v>639</v>
      </c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O505" s="75"/>
      <c r="P505" s="75"/>
      <c r="Q505" s="75"/>
      <c r="R505" s="75"/>
      <c r="S505" s="75"/>
      <c r="T505" s="75"/>
      <c r="U505" s="75"/>
      <c r="V505" s="75"/>
    </row>
    <row r="506" spans="1:22" ht="24" customHeight="1">
      <c r="A506" s="131" t="s">
        <v>671</v>
      </c>
      <c r="B506" s="92" t="s">
        <v>104</v>
      </c>
      <c r="C506" s="92" t="s">
        <v>342</v>
      </c>
      <c r="D506" s="92" t="s">
        <v>56</v>
      </c>
      <c r="E506" s="132">
        <v>45826</v>
      </c>
      <c r="F506" s="132">
        <v>45831</v>
      </c>
      <c r="G506" s="132">
        <v>45831</v>
      </c>
      <c r="H506" s="92">
        <v>3</v>
      </c>
      <c r="I506" s="92">
        <v>1</v>
      </c>
      <c r="J506" s="92">
        <v>-4</v>
      </c>
      <c r="K506" s="92" t="s">
        <v>57</v>
      </c>
      <c r="L506" s="92" t="s">
        <v>27</v>
      </c>
      <c r="M506" s="92" t="s">
        <v>81</v>
      </c>
      <c r="N506" s="92"/>
      <c r="O506" s="93" t="str">
        <f>IF(ISNA(_xlfn.XLOOKUP($A506,GCVOA!$B:$B,GCVOA!$N:$N)),"",  _xlfn.XLOOKUP($A506,GCVOA!$B:$B,GCVOA!$N:$N))</f>
        <v/>
      </c>
      <c r="P506" s="93" t="str">
        <f>IF(ISNA(_xlfn.XLOOKUP($A506,GCSEMI!$B:$B,GCSEMI!$N:$N)),"",  _xlfn.XLOOKUP($A506,GCSEMI!$B:$B,GCSEMI!$N:$N))</f>
        <v/>
      </c>
      <c r="Q506" s="93" t="str">
        <f>IF(ISNA(_xlfn.XLOOKUP($A506,ORGPREP!$B:$B,ORGPREP!$N:$N)),"",  _xlfn.XLOOKUP($A506,ORGPREP!$B:$B,ORGPREP!$N:$N))</f>
        <v/>
      </c>
      <c r="R506" s="93" t="str">
        <f>IF(ISNA(_xlfn.XLOOKUP($A506,MSSEMI!$B:$B,MSSEMI!$N:$N)),"",  _xlfn.XLOOKUP($A506,MSSEMI!$B:$B,MSSEMI!$N:$N))</f>
        <v/>
      </c>
      <c r="S506" s="93" t="str">
        <f>IF(ISNA(_xlfn.XLOOKUP($A506,MSVOA!$B:$B,MSVOA!$N:$N)),"",  _xlfn.XLOOKUP($A506,MSVOA!$B:$B,MSVOA!$N:$N))</f>
        <v/>
      </c>
      <c r="T506" s="93" t="str">
        <f>IF(ISNA(_xlfn.XLOOKUP($A506,METALS!$B:$B,METALS!$N:$N)),"",  _xlfn.XLOOKUP($A506,METALS!$B:$B,METALS!$N:$N))</f>
        <v/>
      </c>
      <c r="U506" s="93">
        <f>IF(ISNA(_xlfn.XLOOKUP($A506,GENCHEM!$B:$B,GENCHEM!$N:$N)),"",  _xlfn.XLOOKUP($A506,GENCHEM!$B:$B,GENCHEM!$N:$N))</f>
        <v>45828</v>
      </c>
      <c r="V506" s="93" t="str">
        <f>IF(ISNA(_xlfn.XLOOKUP($A506,HG!$B:$B,HG!$N:$N)),"",  _xlfn.XLOOKUP($A506,HG!$B:$B,HG!$N:$N))</f>
        <v/>
      </c>
    </row>
    <row r="507" spans="1:22" ht="24" customHeight="1">
      <c r="A507" s="77" t="s">
        <v>639</v>
      </c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O507" s="75"/>
      <c r="P507" s="75"/>
      <c r="Q507" s="75"/>
      <c r="R507" s="75"/>
      <c r="S507" s="75"/>
      <c r="T507" s="75"/>
      <c r="U507" s="75"/>
      <c r="V507" s="75"/>
    </row>
    <row r="508" spans="1:22" ht="24" customHeight="1">
      <c r="A508" s="131" t="s">
        <v>672</v>
      </c>
      <c r="B508" s="92" t="s">
        <v>104</v>
      </c>
      <c r="C508" s="92" t="s">
        <v>342</v>
      </c>
      <c r="D508" s="92" t="s">
        <v>56</v>
      </c>
      <c r="E508" s="132">
        <v>45826</v>
      </c>
      <c r="F508" s="132">
        <v>45831</v>
      </c>
      <c r="G508" s="132">
        <v>45831</v>
      </c>
      <c r="H508" s="92">
        <v>3</v>
      </c>
      <c r="I508" s="92">
        <v>1</v>
      </c>
      <c r="J508" s="92">
        <v>-4</v>
      </c>
      <c r="K508" s="92" t="s">
        <v>57</v>
      </c>
      <c r="L508" s="92" t="s">
        <v>27</v>
      </c>
      <c r="M508" s="92" t="s">
        <v>81</v>
      </c>
      <c r="N508" s="92"/>
      <c r="O508" s="93" t="str">
        <f>IF(ISNA(_xlfn.XLOOKUP($A508,GCVOA!$B:$B,GCVOA!$N:$N)),"",  _xlfn.XLOOKUP($A508,GCVOA!$B:$B,GCVOA!$N:$N))</f>
        <v/>
      </c>
      <c r="P508" s="93" t="str">
        <f>IF(ISNA(_xlfn.XLOOKUP($A508,GCSEMI!$B:$B,GCSEMI!$N:$N)),"",  _xlfn.XLOOKUP($A508,GCSEMI!$B:$B,GCSEMI!$N:$N))</f>
        <v/>
      </c>
      <c r="Q508" s="93" t="str">
        <f>IF(ISNA(_xlfn.XLOOKUP($A508,ORGPREP!$B:$B,ORGPREP!$N:$N)),"",  _xlfn.XLOOKUP($A508,ORGPREP!$B:$B,ORGPREP!$N:$N))</f>
        <v/>
      </c>
      <c r="R508" s="93" t="str">
        <f>IF(ISNA(_xlfn.XLOOKUP($A508,MSSEMI!$B:$B,MSSEMI!$N:$N)),"",  _xlfn.XLOOKUP($A508,MSSEMI!$B:$B,MSSEMI!$N:$N))</f>
        <v/>
      </c>
      <c r="S508" s="93" t="str">
        <f>IF(ISNA(_xlfn.XLOOKUP($A508,MSVOA!$B:$B,MSVOA!$N:$N)),"",  _xlfn.XLOOKUP($A508,MSVOA!$B:$B,MSVOA!$N:$N))</f>
        <v/>
      </c>
      <c r="T508" s="93" t="str">
        <f>IF(ISNA(_xlfn.XLOOKUP($A508,METALS!$B:$B,METALS!$N:$N)),"",  _xlfn.XLOOKUP($A508,METALS!$B:$B,METALS!$N:$N))</f>
        <v/>
      </c>
      <c r="U508" s="93">
        <f>IF(ISNA(_xlfn.XLOOKUP($A508,GENCHEM!$B:$B,GENCHEM!$N:$N)),"",  _xlfn.XLOOKUP($A508,GENCHEM!$B:$B,GENCHEM!$N:$N))</f>
        <v>45828</v>
      </c>
      <c r="V508" s="93" t="str">
        <f>IF(ISNA(_xlfn.XLOOKUP($A508,HG!$B:$B,HG!$N:$N)),"",  _xlfn.XLOOKUP($A508,HG!$B:$B,HG!$N:$N))</f>
        <v/>
      </c>
    </row>
    <row r="509" spans="1:22" ht="24" customHeight="1">
      <c r="A509" s="77" t="s">
        <v>639</v>
      </c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O509" s="75"/>
      <c r="P509" s="75"/>
      <c r="Q509" s="75"/>
      <c r="R509" s="75"/>
      <c r="S509" s="75"/>
      <c r="T509" s="75"/>
      <c r="U509" s="75"/>
      <c r="V509" s="75"/>
    </row>
    <row r="510" spans="1:22" ht="24" customHeight="1">
      <c r="A510" s="131" t="s">
        <v>673</v>
      </c>
      <c r="B510" s="92" t="s">
        <v>104</v>
      </c>
      <c r="C510" s="92" t="s">
        <v>342</v>
      </c>
      <c r="D510" s="92" t="s">
        <v>56</v>
      </c>
      <c r="E510" s="132">
        <v>45826</v>
      </c>
      <c r="F510" s="132">
        <v>45831</v>
      </c>
      <c r="G510" s="132">
        <v>45831</v>
      </c>
      <c r="H510" s="92">
        <v>3</v>
      </c>
      <c r="I510" s="92">
        <v>1</v>
      </c>
      <c r="J510" s="92">
        <v>-4</v>
      </c>
      <c r="K510" s="92" t="s">
        <v>57</v>
      </c>
      <c r="L510" s="92" t="s">
        <v>27</v>
      </c>
      <c r="M510" s="92" t="s">
        <v>81</v>
      </c>
      <c r="N510" s="92"/>
      <c r="O510" s="93" t="str">
        <f>IF(ISNA(_xlfn.XLOOKUP($A510,GCVOA!$B:$B,GCVOA!$N:$N)),"",  _xlfn.XLOOKUP($A510,GCVOA!$B:$B,GCVOA!$N:$N))</f>
        <v/>
      </c>
      <c r="P510" s="93" t="str">
        <f>IF(ISNA(_xlfn.XLOOKUP($A510,GCSEMI!$B:$B,GCSEMI!$N:$N)),"",  _xlfn.XLOOKUP($A510,GCSEMI!$B:$B,GCSEMI!$N:$N))</f>
        <v/>
      </c>
      <c r="Q510" s="93" t="str">
        <f>IF(ISNA(_xlfn.XLOOKUP($A510,ORGPREP!$B:$B,ORGPREP!$N:$N)),"",  _xlfn.XLOOKUP($A510,ORGPREP!$B:$B,ORGPREP!$N:$N))</f>
        <v/>
      </c>
      <c r="R510" s="93" t="str">
        <f>IF(ISNA(_xlfn.XLOOKUP($A510,MSSEMI!$B:$B,MSSEMI!$N:$N)),"",  _xlfn.XLOOKUP($A510,MSSEMI!$B:$B,MSSEMI!$N:$N))</f>
        <v/>
      </c>
      <c r="S510" s="93" t="str">
        <f>IF(ISNA(_xlfn.XLOOKUP($A510,MSVOA!$B:$B,MSVOA!$N:$N)),"",  _xlfn.XLOOKUP($A510,MSVOA!$B:$B,MSVOA!$N:$N))</f>
        <v/>
      </c>
      <c r="T510" s="93" t="str">
        <f>IF(ISNA(_xlfn.XLOOKUP($A510,METALS!$B:$B,METALS!$N:$N)),"",  _xlfn.XLOOKUP($A510,METALS!$B:$B,METALS!$N:$N))</f>
        <v/>
      </c>
      <c r="U510" s="93">
        <f>IF(ISNA(_xlfn.XLOOKUP($A510,GENCHEM!$B:$B,GENCHEM!$N:$N)),"",  _xlfn.XLOOKUP($A510,GENCHEM!$B:$B,GENCHEM!$N:$N))</f>
        <v>45828</v>
      </c>
      <c r="V510" s="93" t="str">
        <f>IF(ISNA(_xlfn.XLOOKUP($A510,HG!$B:$B,HG!$N:$N)),"",  _xlfn.XLOOKUP($A510,HG!$B:$B,HG!$N:$N))</f>
        <v/>
      </c>
    </row>
    <row r="511" spans="1:22" ht="24" customHeight="1">
      <c r="A511" s="77" t="s">
        <v>639</v>
      </c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O511" s="75"/>
      <c r="P511" s="75"/>
      <c r="Q511" s="75"/>
      <c r="R511" s="75"/>
      <c r="S511" s="75"/>
      <c r="T511" s="75"/>
      <c r="U511" s="75"/>
      <c r="V511" s="75"/>
    </row>
    <row r="512" spans="1:22" ht="24" customHeight="1">
      <c r="A512" s="131" t="s">
        <v>674</v>
      </c>
      <c r="B512" s="92" t="s">
        <v>104</v>
      </c>
      <c r="C512" s="92" t="s">
        <v>342</v>
      </c>
      <c r="D512" s="92" t="s">
        <v>56</v>
      </c>
      <c r="E512" s="132">
        <v>45826</v>
      </c>
      <c r="F512" s="132">
        <v>45831</v>
      </c>
      <c r="G512" s="132">
        <v>45831</v>
      </c>
      <c r="H512" s="92">
        <v>3</v>
      </c>
      <c r="I512" s="92">
        <v>1</v>
      </c>
      <c r="J512" s="92">
        <v>-4</v>
      </c>
      <c r="K512" s="92" t="s">
        <v>57</v>
      </c>
      <c r="L512" s="92" t="s">
        <v>27</v>
      </c>
      <c r="M512" s="92" t="s">
        <v>81</v>
      </c>
      <c r="N512" s="92"/>
      <c r="O512" s="93" t="str">
        <f>IF(ISNA(_xlfn.XLOOKUP($A512,GCVOA!$B:$B,GCVOA!$N:$N)),"",  _xlfn.XLOOKUP($A512,GCVOA!$B:$B,GCVOA!$N:$N))</f>
        <v/>
      </c>
      <c r="P512" s="93" t="str">
        <f>IF(ISNA(_xlfn.XLOOKUP($A512,GCSEMI!$B:$B,GCSEMI!$N:$N)),"",  _xlfn.XLOOKUP($A512,GCSEMI!$B:$B,GCSEMI!$N:$N))</f>
        <v/>
      </c>
      <c r="Q512" s="93" t="str">
        <f>IF(ISNA(_xlfn.XLOOKUP($A512,ORGPREP!$B:$B,ORGPREP!$N:$N)),"",  _xlfn.XLOOKUP($A512,ORGPREP!$B:$B,ORGPREP!$N:$N))</f>
        <v/>
      </c>
      <c r="R512" s="93" t="str">
        <f>IF(ISNA(_xlfn.XLOOKUP($A512,MSSEMI!$B:$B,MSSEMI!$N:$N)),"",  _xlfn.XLOOKUP($A512,MSSEMI!$B:$B,MSSEMI!$N:$N))</f>
        <v/>
      </c>
      <c r="S512" s="93" t="str">
        <f>IF(ISNA(_xlfn.XLOOKUP($A512,MSVOA!$B:$B,MSVOA!$N:$N)),"",  _xlfn.XLOOKUP($A512,MSVOA!$B:$B,MSVOA!$N:$N))</f>
        <v/>
      </c>
      <c r="T512" s="93" t="str">
        <f>IF(ISNA(_xlfn.XLOOKUP($A512,METALS!$B:$B,METALS!$N:$N)),"",  _xlfn.XLOOKUP($A512,METALS!$B:$B,METALS!$N:$N))</f>
        <v/>
      </c>
      <c r="U512" s="93">
        <f>IF(ISNA(_xlfn.XLOOKUP($A512,GENCHEM!$B:$B,GENCHEM!$N:$N)),"",  _xlfn.XLOOKUP($A512,GENCHEM!$B:$B,GENCHEM!$N:$N))</f>
        <v>45828</v>
      </c>
      <c r="V512" s="93" t="str">
        <f>IF(ISNA(_xlfn.XLOOKUP($A512,HG!$B:$B,HG!$N:$N)),"",  _xlfn.XLOOKUP($A512,HG!$B:$B,HG!$N:$N))</f>
        <v/>
      </c>
    </row>
    <row r="513" spans="1:22" ht="24" customHeight="1">
      <c r="A513" s="77" t="s">
        <v>639</v>
      </c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O513" s="75"/>
      <c r="P513" s="75"/>
      <c r="Q513" s="75"/>
      <c r="R513" s="75"/>
      <c r="S513" s="75"/>
      <c r="T513" s="75"/>
      <c r="U513" s="75"/>
      <c r="V513" s="75"/>
    </row>
    <row r="514" spans="1:22" ht="24" customHeight="1">
      <c r="A514" s="129" t="s">
        <v>675</v>
      </c>
      <c r="B514" s="84" t="s">
        <v>271</v>
      </c>
      <c r="C514" s="84" t="s">
        <v>272</v>
      </c>
      <c r="D514" s="84" t="s">
        <v>56</v>
      </c>
      <c r="E514" s="130">
        <v>45818</v>
      </c>
      <c r="F514" s="130">
        <v>45832</v>
      </c>
      <c r="G514" s="130">
        <v>45832</v>
      </c>
      <c r="H514" s="84">
        <v>14</v>
      </c>
      <c r="I514" s="84">
        <v>4</v>
      </c>
      <c r="J514" s="84">
        <v>-5</v>
      </c>
      <c r="K514" s="84" t="s">
        <v>94</v>
      </c>
      <c r="L514" s="84" t="s">
        <v>80</v>
      </c>
      <c r="M514" s="84" t="s">
        <v>81</v>
      </c>
      <c r="N514" s="84">
        <v>0</v>
      </c>
      <c r="O514" s="85" t="str">
        <f>IF(ISNA(_xlfn.XLOOKUP($A514,GCVOA!$B:$B,GCVOA!$N:$N)),"",  _xlfn.XLOOKUP($A514,GCVOA!$B:$B,GCVOA!$N:$N))</f>
        <v/>
      </c>
      <c r="P514" s="85" t="str">
        <f>IF(ISNA(_xlfn.XLOOKUP($A514,GCSEMI!$B:$B,GCSEMI!$N:$N)),"",  _xlfn.XLOOKUP($A514,GCSEMI!$B:$B,GCSEMI!$N:$N))</f>
        <v/>
      </c>
      <c r="Q514" s="85" t="str">
        <f>IF(ISNA(_xlfn.XLOOKUP($A514,ORGPREP!$B:$B,ORGPREP!$N:$N)),"",  _xlfn.XLOOKUP($A514,ORGPREP!$B:$B,ORGPREP!$N:$N))</f>
        <v/>
      </c>
      <c r="R514" s="85" t="str">
        <f>IF(ISNA(_xlfn.XLOOKUP($A514,MSSEMI!$B:$B,MSSEMI!$N:$N)),"",  _xlfn.XLOOKUP($A514,MSSEMI!$B:$B,MSSEMI!$N:$N))</f>
        <v/>
      </c>
      <c r="S514" s="85" t="str">
        <f>IF(ISNA(_xlfn.XLOOKUP($A514,MSVOA!$B:$B,MSVOA!$N:$N)),"",  _xlfn.XLOOKUP($A514,MSVOA!$B:$B,MSVOA!$N:$N))</f>
        <v/>
      </c>
      <c r="T514" s="85" t="str">
        <f>IF(ISNA(_xlfn.XLOOKUP($A514,METALS!$B:$B,METALS!$N:$N)),"",  _xlfn.XLOOKUP($A514,METALS!$B:$B,METALS!$N:$N))</f>
        <v/>
      </c>
      <c r="U514" s="85" t="str">
        <f>IF(ISNA(_xlfn.XLOOKUP($A514,GENCHEM!$B:$B,GENCHEM!$N:$N)),"",  _xlfn.XLOOKUP($A514,GENCHEM!$B:$B,GENCHEM!$N:$N))</f>
        <v/>
      </c>
      <c r="V514" s="85" t="str">
        <f>IF(ISNA(_xlfn.XLOOKUP($A514,HG!$B:$B,HG!$N:$N)),"",  _xlfn.XLOOKUP($A514,HG!$B:$B,HG!$N:$N))</f>
        <v/>
      </c>
    </row>
    <row r="515" spans="1:22" ht="24" customHeight="1">
      <c r="A515" s="77" t="s">
        <v>273</v>
      </c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O515" s="75"/>
      <c r="P515" s="75"/>
      <c r="Q515" s="75"/>
      <c r="R515" s="75"/>
      <c r="S515" s="75"/>
      <c r="T515" s="75"/>
      <c r="U515" s="75"/>
      <c r="V515" s="75"/>
    </row>
    <row r="516" spans="1:22" ht="24" customHeight="1">
      <c r="A516" s="129" t="s">
        <v>676</v>
      </c>
      <c r="B516" s="84" t="s">
        <v>677</v>
      </c>
      <c r="C516" s="84" t="s">
        <v>678</v>
      </c>
      <c r="D516" s="84" t="s">
        <v>79</v>
      </c>
      <c r="E516" s="130">
        <v>45814</v>
      </c>
      <c r="F516" s="130">
        <v>45832</v>
      </c>
      <c r="G516" s="130">
        <v>45832</v>
      </c>
      <c r="H516" s="84">
        <v>10</v>
      </c>
      <c r="I516" s="84">
        <v>1</v>
      </c>
      <c r="J516" s="84">
        <v>-5</v>
      </c>
      <c r="K516" s="84" t="s">
        <v>26</v>
      </c>
      <c r="L516" s="84" t="s">
        <v>27</v>
      </c>
      <c r="M516" s="84" t="s">
        <v>81</v>
      </c>
      <c r="N516" s="84">
        <v>0</v>
      </c>
      <c r="O516" s="85" t="str">
        <f>IF(ISNA(_xlfn.XLOOKUP($A516,GCVOA!$B:$B,GCVOA!$N:$N)),"",  _xlfn.XLOOKUP($A516,GCVOA!$B:$B,GCVOA!$N:$N))</f>
        <v/>
      </c>
      <c r="P516" s="85" t="str">
        <f>IF(ISNA(_xlfn.XLOOKUP($A516,GCSEMI!$B:$B,GCSEMI!$N:$N)),"",  _xlfn.XLOOKUP($A516,GCSEMI!$B:$B,GCSEMI!$N:$N))</f>
        <v/>
      </c>
      <c r="Q516" s="85" t="str">
        <f>IF(ISNA(_xlfn.XLOOKUP($A516,ORGPREP!$B:$B,ORGPREP!$N:$N)),"",  _xlfn.XLOOKUP($A516,ORGPREP!$B:$B,ORGPREP!$N:$N))</f>
        <v/>
      </c>
      <c r="R516" s="85" t="str">
        <f>IF(ISNA(_xlfn.XLOOKUP($A516,MSSEMI!$B:$B,MSSEMI!$N:$N)),"",  _xlfn.XLOOKUP($A516,MSSEMI!$B:$B,MSSEMI!$N:$N))</f>
        <v/>
      </c>
      <c r="S516" s="85" t="str">
        <f>IF(ISNA(_xlfn.XLOOKUP($A516,MSVOA!$B:$B,MSVOA!$N:$N)),"",  _xlfn.XLOOKUP($A516,MSVOA!$B:$B,MSVOA!$N:$N))</f>
        <v/>
      </c>
      <c r="T516" s="85" t="str">
        <f>IF(ISNA(_xlfn.XLOOKUP($A516,METALS!$B:$B,METALS!$N:$N)),"",  _xlfn.XLOOKUP($A516,METALS!$B:$B,METALS!$N:$N))</f>
        <v/>
      </c>
      <c r="U516" s="85" t="str">
        <f>IF(ISNA(_xlfn.XLOOKUP($A516,GENCHEM!$B:$B,GENCHEM!$N:$N)),"",  _xlfn.XLOOKUP($A516,GENCHEM!$B:$B,GENCHEM!$N:$N))</f>
        <v/>
      </c>
      <c r="V516" s="85" t="str">
        <f>IF(ISNA(_xlfn.XLOOKUP($A516,HG!$B:$B,HG!$N:$N)),"",  _xlfn.XLOOKUP($A516,HG!$B:$B,HG!$N:$N))</f>
        <v/>
      </c>
    </row>
    <row r="517" spans="1:22" ht="24" customHeight="1">
      <c r="A517" s="77" t="s">
        <v>329</v>
      </c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O517" s="75"/>
      <c r="P517" s="75"/>
      <c r="Q517" s="75"/>
      <c r="R517" s="75"/>
      <c r="S517" s="75"/>
      <c r="T517" s="75"/>
      <c r="U517" s="75"/>
      <c r="V517" s="75"/>
    </row>
    <row r="518" spans="1:22" ht="24" customHeight="1">
      <c r="A518" s="129" t="s">
        <v>679</v>
      </c>
      <c r="B518" s="84" t="s">
        <v>275</v>
      </c>
      <c r="C518" s="84" t="s">
        <v>276</v>
      </c>
      <c r="D518" s="84" t="s">
        <v>79</v>
      </c>
      <c r="E518" s="130">
        <v>45818</v>
      </c>
      <c r="F518" s="130">
        <v>45832</v>
      </c>
      <c r="G518" s="130">
        <v>45832</v>
      </c>
      <c r="H518" s="84">
        <v>14</v>
      </c>
      <c r="I518" s="84">
        <v>1</v>
      </c>
      <c r="J518" s="84">
        <v>-5</v>
      </c>
      <c r="K518" s="84" t="s">
        <v>57</v>
      </c>
      <c r="L518" s="84" t="s">
        <v>27</v>
      </c>
      <c r="M518" s="84" t="s">
        <v>134</v>
      </c>
      <c r="N518" s="84">
        <v>0</v>
      </c>
      <c r="O518" s="85" t="str">
        <f>IF(ISNA(_xlfn.XLOOKUP($A518,GCVOA!$B:$B,GCVOA!$N:$N)),"",  _xlfn.XLOOKUP($A518,GCVOA!$B:$B,GCVOA!$N:$N))</f>
        <v/>
      </c>
      <c r="P518" s="85" t="str">
        <f>IF(ISNA(_xlfn.XLOOKUP($A518,GCSEMI!$B:$B,GCSEMI!$N:$N)),"",  _xlfn.XLOOKUP($A518,GCSEMI!$B:$B,GCSEMI!$N:$N))</f>
        <v/>
      </c>
      <c r="Q518" s="85" t="str">
        <f>IF(ISNA(_xlfn.XLOOKUP($A518,ORGPREP!$B:$B,ORGPREP!$N:$N)),"",  _xlfn.XLOOKUP($A518,ORGPREP!$B:$B,ORGPREP!$N:$N))</f>
        <v>done</v>
      </c>
      <c r="R518" s="85">
        <f>IF(ISNA(_xlfn.XLOOKUP($A518,MSSEMI!$B:$B,MSSEMI!$N:$N)),"",  _xlfn.XLOOKUP($A518,MSSEMI!$B:$B,MSSEMI!$N:$N))</f>
        <v>0</v>
      </c>
      <c r="S518" s="85" t="str">
        <f>IF(ISNA(_xlfn.XLOOKUP($A518,MSVOA!$B:$B,MSVOA!$N:$N)),"",  _xlfn.XLOOKUP($A518,MSVOA!$B:$B,MSVOA!$N:$N))</f>
        <v/>
      </c>
      <c r="T518" s="85" t="str">
        <f>IF(ISNA(_xlfn.XLOOKUP($A518,METALS!$B:$B,METALS!$N:$N)),"",  _xlfn.XLOOKUP($A518,METALS!$B:$B,METALS!$N:$N))</f>
        <v/>
      </c>
      <c r="U518" s="85" t="str">
        <f>IF(ISNA(_xlfn.XLOOKUP($A518,GENCHEM!$B:$B,GENCHEM!$N:$N)),"",  _xlfn.XLOOKUP($A518,GENCHEM!$B:$B,GENCHEM!$N:$N))</f>
        <v/>
      </c>
      <c r="V518" s="85" t="str">
        <f>IF(ISNA(_xlfn.XLOOKUP($A518,HG!$B:$B,HG!$N:$N)),"",  _xlfn.XLOOKUP($A518,HG!$B:$B,HG!$N:$N))</f>
        <v/>
      </c>
    </row>
    <row r="519" spans="1:22" ht="24" customHeight="1">
      <c r="A519" s="77" t="s">
        <v>277</v>
      </c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O519" s="75"/>
      <c r="P519" s="75"/>
      <c r="Q519" s="75"/>
      <c r="R519" s="75"/>
      <c r="S519" s="75"/>
      <c r="T519" s="75"/>
      <c r="U519" s="75"/>
      <c r="V519" s="75"/>
    </row>
    <row r="520" spans="1:22" ht="24" customHeight="1">
      <c r="A520" s="129" t="s">
        <v>680</v>
      </c>
      <c r="B520" s="84" t="s">
        <v>629</v>
      </c>
      <c r="C520" s="84" t="s">
        <v>681</v>
      </c>
      <c r="D520" s="84" t="s">
        <v>631</v>
      </c>
      <c r="E520" s="130">
        <v>45818</v>
      </c>
      <c r="F520" s="130">
        <v>45832</v>
      </c>
      <c r="G520" s="130">
        <v>45832</v>
      </c>
      <c r="H520" s="84">
        <v>14</v>
      </c>
      <c r="I520" s="84">
        <v>1</v>
      </c>
      <c r="J520" s="84">
        <v>-5</v>
      </c>
      <c r="K520" s="84" t="s">
        <v>94</v>
      </c>
      <c r="L520" s="84" t="s">
        <v>27</v>
      </c>
      <c r="M520" s="84" t="s">
        <v>81</v>
      </c>
      <c r="N520" s="84">
        <v>0</v>
      </c>
      <c r="O520" s="85" t="str">
        <f>IF(ISNA(_xlfn.XLOOKUP($A520,GCVOA!$B:$B,GCVOA!$N:$N)),"",  _xlfn.XLOOKUP($A520,GCVOA!$B:$B,GCVOA!$N:$N))</f>
        <v/>
      </c>
      <c r="P520" s="85" t="str">
        <f>IF(ISNA(_xlfn.XLOOKUP($A520,GCSEMI!$B:$B,GCSEMI!$N:$N)),"",  _xlfn.XLOOKUP($A520,GCSEMI!$B:$B,GCSEMI!$N:$N))</f>
        <v/>
      </c>
      <c r="Q520" s="85" t="str">
        <f>IF(ISNA(_xlfn.XLOOKUP($A520,ORGPREP!$B:$B,ORGPREP!$N:$N)),"",  _xlfn.XLOOKUP($A520,ORGPREP!$B:$B,ORGPREP!$N:$N))</f>
        <v/>
      </c>
      <c r="R520" s="85" t="str">
        <f>IF(ISNA(_xlfn.XLOOKUP($A520,MSSEMI!$B:$B,MSSEMI!$N:$N)),"",  _xlfn.XLOOKUP($A520,MSSEMI!$B:$B,MSSEMI!$N:$N))</f>
        <v/>
      </c>
      <c r="S520" s="85" t="str">
        <f>IF(ISNA(_xlfn.XLOOKUP($A520,MSVOA!$B:$B,MSVOA!$N:$N)),"",  _xlfn.XLOOKUP($A520,MSVOA!$B:$B,MSVOA!$N:$N))</f>
        <v/>
      </c>
      <c r="T520" s="85" t="str">
        <f>IF(ISNA(_xlfn.XLOOKUP($A520,METALS!$B:$B,METALS!$N:$N)),"",  _xlfn.XLOOKUP($A520,METALS!$B:$B,METALS!$N:$N))</f>
        <v/>
      </c>
      <c r="U520" s="168">
        <f>IF(ISNA(_xlfn.XLOOKUP($A520,GENCHEM!$B:$B,GENCHEM!$N:$N)),"",  _xlfn.XLOOKUP($A520,GENCHEM!$B:$B,GENCHEM!$N:$N))</f>
        <v>45828</v>
      </c>
      <c r="V520" s="85" t="str">
        <f>IF(ISNA(_xlfn.XLOOKUP($A520,HG!$B:$B,HG!$N:$N)),"",  _xlfn.XLOOKUP($A520,HG!$B:$B,HG!$N:$N))</f>
        <v/>
      </c>
    </row>
    <row r="521" spans="1:22" ht="24" customHeight="1">
      <c r="A521" s="77" t="s">
        <v>343</v>
      </c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O521" s="75"/>
      <c r="P521" s="75"/>
      <c r="Q521" s="75"/>
      <c r="R521" s="75"/>
      <c r="S521" s="75"/>
      <c r="T521" s="75"/>
      <c r="U521" s="75"/>
      <c r="V521" s="75"/>
    </row>
    <row r="522" spans="1:22" ht="24" customHeight="1">
      <c r="A522" s="129" t="s">
        <v>682</v>
      </c>
      <c r="B522" s="84" t="s">
        <v>100</v>
      </c>
      <c r="C522" s="84" t="s">
        <v>101</v>
      </c>
      <c r="D522" s="84" t="s">
        <v>102</v>
      </c>
      <c r="E522" s="130">
        <v>45818</v>
      </c>
      <c r="F522" s="130">
        <v>45832</v>
      </c>
      <c r="G522" s="130">
        <v>45832</v>
      </c>
      <c r="H522" s="84">
        <v>14</v>
      </c>
      <c r="I522" s="84">
        <v>1</v>
      </c>
      <c r="J522" s="84">
        <v>-5</v>
      </c>
      <c r="K522" s="84" t="s">
        <v>57</v>
      </c>
      <c r="L522" s="84" t="s">
        <v>27</v>
      </c>
      <c r="M522" s="84" t="s">
        <v>81</v>
      </c>
      <c r="N522" s="84">
        <v>0</v>
      </c>
      <c r="O522" s="85" t="str">
        <f>IF(ISNA(_xlfn.XLOOKUP($A522,GCVOA!$B:$B,GCVOA!$N:$N)),"",  _xlfn.XLOOKUP($A522,GCVOA!$B:$B,GCVOA!$N:$N))</f>
        <v/>
      </c>
      <c r="P522" s="85" t="str">
        <f>IF(ISNA(_xlfn.XLOOKUP($A522,GCSEMI!$B:$B,GCSEMI!$N:$N)),"",  _xlfn.XLOOKUP($A522,GCSEMI!$B:$B,GCSEMI!$N:$N))</f>
        <v/>
      </c>
      <c r="Q522" s="85" t="str">
        <f>IF(ISNA(_xlfn.XLOOKUP($A522,ORGPREP!$B:$B,ORGPREP!$N:$N)),"",  _xlfn.XLOOKUP($A522,ORGPREP!$B:$B,ORGPREP!$N:$N))</f>
        <v/>
      </c>
      <c r="R522" s="85" t="str">
        <f>IF(ISNA(_xlfn.XLOOKUP($A522,MSSEMI!$B:$B,MSSEMI!$N:$N)),"",  _xlfn.XLOOKUP($A522,MSSEMI!$B:$B,MSSEMI!$N:$N))</f>
        <v/>
      </c>
      <c r="S522" s="85" t="str">
        <f>IF(ISNA(_xlfn.XLOOKUP($A522,MSVOA!$B:$B,MSVOA!$N:$N)),"",  _xlfn.XLOOKUP($A522,MSVOA!$B:$B,MSVOA!$N:$N))</f>
        <v/>
      </c>
      <c r="T522" s="85" t="str">
        <f>IF(ISNA(_xlfn.XLOOKUP($A522,METALS!$B:$B,METALS!$N:$N)),"",  _xlfn.XLOOKUP($A522,METALS!$B:$B,METALS!$N:$N))</f>
        <v/>
      </c>
      <c r="U522" s="168">
        <f>IF(ISNA(_xlfn.XLOOKUP($A522,GENCHEM!$B:$B,GENCHEM!$N:$N)),"",  _xlfn.XLOOKUP($A522,GENCHEM!$B:$B,GENCHEM!$N:$N))</f>
        <v>45828</v>
      </c>
      <c r="V522" s="85" t="str">
        <f>IF(ISNA(_xlfn.XLOOKUP($A522,HG!$B:$B,HG!$N:$N)),"",  _xlfn.XLOOKUP($A522,HG!$B:$B,HG!$N:$N))</f>
        <v/>
      </c>
    </row>
    <row r="523" spans="1:22" ht="24" customHeight="1">
      <c r="A523" s="77" t="s">
        <v>466</v>
      </c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O523" s="75"/>
      <c r="P523" s="75"/>
      <c r="Q523" s="75"/>
      <c r="R523" s="75"/>
      <c r="S523" s="75"/>
      <c r="T523" s="75"/>
      <c r="U523" s="75"/>
      <c r="V523" s="75"/>
    </row>
    <row r="524" spans="1:22" ht="24" customHeight="1">
      <c r="A524" s="129" t="s">
        <v>683</v>
      </c>
      <c r="B524" s="84" t="s">
        <v>684</v>
      </c>
      <c r="C524" s="84" t="s">
        <v>685</v>
      </c>
      <c r="D524" s="84" t="s">
        <v>79</v>
      </c>
      <c r="E524" s="130">
        <v>45818</v>
      </c>
      <c r="F524" s="130">
        <v>45832</v>
      </c>
      <c r="G524" s="130">
        <v>45832</v>
      </c>
      <c r="H524" s="84">
        <v>14</v>
      </c>
      <c r="I524" s="84">
        <v>1</v>
      </c>
      <c r="J524" s="84">
        <v>-5</v>
      </c>
      <c r="K524" s="84" t="s">
        <v>94</v>
      </c>
      <c r="L524" s="84" t="s">
        <v>27</v>
      </c>
      <c r="M524" s="84" t="s">
        <v>81</v>
      </c>
      <c r="N524" s="84">
        <v>0</v>
      </c>
      <c r="O524" s="85" t="str">
        <f>IF(ISNA(_xlfn.XLOOKUP($A524,GCVOA!$B:$B,GCVOA!$N:$N)),"",  _xlfn.XLOOKUP($A524,GCVOA!$B:$B,GCVOA!$N:$N))</f>
        <v/>
      </c>
      <c r="P524" s="85" t="str">
        <f>IF(ISNA(_xlfn.XLOOKUP($A524,GCSEMI!$B:$B,GCSEMI!$N:$N)),"",  _xlfn.XLOOKUP($A524,GCSEMI!$B:$B,GCSEMI!$N:$N))</f>
        <v/>
      </c>
      <c r="Q524" s="85" t="str">
        <f>IF(ISNA(_xlfn.XLOOKUP($A524,ORGPREP!$B:$B,ORGPREP!$N:$N)),"",  _xlfn.XLOOKUP($A524,ORGPREP!$B:$B,ORGPREP!$N:$N))</f>
        <v/>
      </c>
      <c r="R524" s="85" t="str">
        <f>IF(ISNA(_xlfn.XLOOKUP($A524,MSSEMI!$B:$B,MSSEMI!$N:$N)),"",  _xlfn.XLOOKUP($A524,MSSEMI!$B:$B,MSSEMI!$N:$N))</f>
        <v/>
      </c>
      <c r="S524" s="85" t="str">
        <f>IF(ISNA(_xlfn.XLOOKUP($A524,MSVOA!$B:$B,MSVOA!$N:$N)),"",  _xlfn.XLOOKUP($A524,MSVOA!$B:$B,MSVOA!$N:$N))</f>
        <v/>
      </c>
      <c r="T524" s="85" t="str">
        <f>IF(ISNA(_xlfn.XLOOKUP($A524,METALS!$B:$B,METALS!$N:$N)),"",  _xlfn.XLOOKUP($A524,METALS!$B:$B,METALS!$N:$N))</f>
        <v/>
      </c>
      <c r="U524" s="168">
        <f>IF(ISNA(_xlfn.XLOOKUP($A524,GENCHEM!$B:$B,GENCHEM!$N:$N)),"",  _xlfn.XLOOKUP($A524,GENCHEM!$B:$B,GENCHEM!$N:$N))</f>
        <v>45828</v>
      </c>
      <c r="V524" s="85" t="str">
        <f>IF(ISNA(_xlfn.XLOOKUP($A524,HG!$B:$B,HG!$N:$N)),"",  _xlfn.XLOOKUP($A524,HG!$B:$B,HG!$N:$N))</f>
        <v/>
      </c>
    </row>
    <row r="525" spans="1:22" ht="24" customHeight="1">
      <c r="A525" s="77" t="s">
        <v>343</v>
      </c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O525" s="75"/>
      <c r="P525" s="75"/>
      <c r="Q525" s="75"/>
      <c r="R525" s="75"/>
      <c r="S525" s="75"/>
      <c r="T525" s="75"/>
      <c r="U525" s="75"/>
      <c r="V525" s="75"/>
    </row>
    <row r="526" spans="1:22" ht="24" customHeight="1">
      <c r="A526" s="129" t="s">
        <v>686</v>
      </c>
      <c r="B526" s="84" t="s">
        <v>92</v>
      </c>
      <c r="C526" s="84" t="s">
        <v>687</v>
      </c>
      <c r="D526" s="84" t="s">
        <v>79</v>
      </c>
      <c r="E526" s="130">
        <v>45818</v>
      </c>
      <c r="F526" s="130">
        <v>45832</v>
      </c>
      <c r="G526" s="130">
        <v>45832</v>
      </c>
      <c r="H526" s="84">
        <v>14</v>
      </c>
      <c r="I526" s="84">
        <v>15</v>
      </c>
      <c r="J526" s="84">
        <v>-5</v>
      </c>
      <c r="K526" s="84" t="s">
        <v>94</v>
      </c>
      <c r="L526" s="84" t="s">
        <v>133</v>
      </c>
      <c r="M526" s="84" t="s">
        <v>89</v>
      </c>
      <c r="N526" s="84">
        <v>0</v>
      </c>
      <c r="O526" s="85">
        <f>IF(ISNA(_xlfn.XLOOKUP($A526,GCVOA!$B:$B,GCVOA!$N:$N)),"",  _xlfn.XLOOKUP($A526,GCVOA!$B:$B,GCVOA!$N:$N))</f>
        <v>0</v>
      </c>
      <c r="P526" s="85" t="str">
        <f>IF(ISNA(_xlfn.XLOOKUP($A526,GCSEMI!$B:$B,GCSEMI!$N:$N)),"",  _xlfn.XLOOKUP($A526,GCSEMI!$B:$B,GCSEMI!$N:$N))</f>
        <v/>
      </c>
      <c r="Q526" s="85" t="str">
        <f>IF(ISNA(_xlfn.XLOOKUP($A526,ORGPREP!$B:$B,ORGPREP!$N:$N)),"",  _xlfn.XLOOKUP($A526,ORGPREP!$B:$B,ORGPREP!$N:$N))</f>
        <v/>
      </c>
      <c r="R526" s="85" t="str">
        <f>IF(ISNA(_xlfn.XLOOKUP($A526,MSSEMI!$B:$B,MSSEMI!$N:$N)),"",  _xlfn.XLOOKUP($A526,MSSEMI!$B:$B,MSSEMI!$N:$N))</f>
        <v/>
      </c>
      <c r="S526" s="85" t="str">
        <f>IF(ISNA(_xlfn.XLOOKUP($A526,MSVOA!$B:$B,MSVOA!$N:$N)),"",  _xlfn.XLOOKUP($A526,MSVOA!$B:$B,MSVOA!$N:$N))</f>
        <v/>
      </c>
      <c r="T526" s="85" t="str">
        <f>IF(ISNA(_xlfn.XLOOKUP($A526,METALS!$B:$B,METALS!$N:$N)),"",  _xlfn.XLOOKUP($A526,METALS!$B:$B,METALS!$N:$N))</f>
        <v/>
      </c>
      <c r="U526" s="85" t="str">
        <f>IF(ISNA(_xlfn.XLOOKUP($A526,GENCHEM!$B:$B,GENCHEM!$N:$N)),"",  _xlfn.XLOOKUP($A526,GENCHEM!$B:$B,GENCHEM!$N:$N))</f>
        <v/>
      </c>
      <c r="V526" s="85" t="str">
        <f>IF(ISNA(_xlfn.XLOOKUP($A526,HG!$B:$B,HG!$N:$N)),"",  _xlfn.XLOOKUP($A526,HG!$B:$B,HG!$N:$N))</f>
        <v/>
      </c>
    </row>
    <row r="527" spans="1:22" ht="24" customHeight="1">
      <c r="A527" s="77" t="s">
        <v>688</v>
      </c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O527" s="75"/>
      <c r="P527" s="75"/>
      <c r="Q527" s="75"/>
      <c r="R527" s="75"/>
      <c r="S527" s="75"/>
      <c r="T527" s="75"/>
      <c r="U527" s="75"/>
      <c r="V527" s="75"/>
    </row>
    <row r="528" spans="1:22" ht="24" customHeight="1">
      <c r="A528" s="129" t="s">
        <v>689</v>
      </c>
      <c r="B528" s="84" t="s">
        <v>629</v>
      </c>
      <c r="C528" s="84" t="s">
        <v>690</v>
      </c>
      <c r="D528" s="84" t="s">
        <v>631</v>
      </c>
      <c r="E528" s="130">
        <v>45818</v>
      </c>
      <c r="F528" s="130">
        <v>45832</v>
      </c>
      <c r="G528" s="130">
        <v>45832</v>
      </c>
      <c r="H528" s="84">
        <v>14</v>
      </c>
      <c r="I528" s="84">
        <v>4</v>
      </c>
      <c r="J528" s="84">
        <v>-5</v>
      </c>
      <c r="K528" s="84" t="s">
        <v>94</v>
      </c>
      <c r="L528" s="84" t="s">
        <v>27</v>
      </c>
      <c r="M528" s="84" t="s">
        <v>89</v>
      </c>
      <c r="N528" s="84">
        <v>0</v>
      </c>
      <c r="O528" s="85" t="str">
        <f>IF(ISNA(_xlfn.XLOOKUP($A528,GCVOA!$B:$B,GCVOA!$N:$N)),"",  _xlfn.XLOOKUP($A528,GCVOA!$B:$B,GCVOA!$N:$N))</f>
        <v/>
      </c>
      <c r="P528" s="85">
        <f>IF(ISNA(_xlfn.XLOOKUP($A528,GCSEMI!$B:$B,GCSEMI!$N:$N)),"",  _xlfn.XLOOKUP($A528,GCSEMI!$B:$B,GCSEMI!$N:$N))</f>
        <v>0</v>
      </c>
      <c r="Q528" s="85" t="str">
        <f>IF(ISNA(_xlfn.XLOOKUP($A528,ORGPREP!$B:$B,ORGPREP!$N:$N)),"",  _xlfn.XLOOKUP($A528,ORGPREP!$B:$B,ORGPREP!$N:$N))</f>
        <v>done</v>
      </c>
      <c r="R528" s="85" t="str">
        <f>IF(ISNA(_xlfn.XLOOKUP($A528,MSSEMI!$B:$B,MSSEMI!$N:$N)),"",  _xlfn.XLOOKUP($A528,MSSEMI!$B:$B,MSSEMI!$N:$N))</f>
        <v>Awaiting SLR</v>
      </c>
      <c r="S528" s="85" t="str">
        <f>IF(ISNA(_xlfn.XLOOKUP($A528,MSVOA!$B:$B,MSVOA!$N:$N)),"",  _xlfn.XLOOKUP($A528,MSVOA!$B:$B,MSVOA!$N:$N))</f>
        <v/>
      </c>
      <c r="T528" s="85" t="str">
        <f>IF(ISNA(_xlfn.XLOOKUP($A528,METALS!$B:$B,METALS!$N:$N)),"",  _xlfn.XLOOKUP($A528,METALS!$B:$B,METALS!$N:$N))</f>
        <v/>
      </c>
      <c r="U528" s="85" t="str">
        <f>IF(ISNA(_xlfn.XLOOKUP($A528,GENCHEM!$B:$B,GENCHEM!$N:$N)),"",  _xlfn.XLOOKUP($A528,GENCHEM!$B:$B,GENCHEM!$N:$N))</f>
        <v/>
      </c>
      <c r="V528" s="85" t="str">
        <f>IF(ISNA(_xlfn.XLOOKUP($A528,HG!$B:$B,HG!$N:$N)),"",  _xlfn.XLOOKUP($A528,HG!$B:$B,HG!$N:$N))</f>
        <v/>
      </c>
    </row>
    <row r="529" spans="1:22" ht="24" customHeight="1">
      <c r="A529" s="77" t="s">
        <v>691</v>
      </c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O529" s="75"/>
      <c r="P529" s="75"/>
      <c r="Q529" s="75"/>
      <c r="R529" s="75"/>
      <c r="S529" s="75"/>
      <c r="T529" s="75"/>
      <c r="U529" s="75"/>
      <c r="V529" s="75"/>
    </row>
    <row r="530" spans="1:22" ht="24" customHeight="1">
      <c r="A530" s="129" t="s">
        <v>692</v>
      </c>
      <c r="B530" s="84" t="s">
        <v>384</v>
      </c>
      <c r="C530" s="84" t="s">
        <v>693</v>
      </c>
      <c r="D530" s="84" t="s">
        <v>79</v>
      </c>
      <c r="E530" s="130">
        <v>45818</v>
      </c>
      <c r="F530" s="130">
        <v>45832</v>
      </c>
      <c r="G530" s="130">
        <v>45832</v>
      </c>
      <c r="H530" s="84">
        <v>14</v>
      </c>
      <c r="I530" s="84">
        <v>5</v>
      </c>
      <c r="J530" s="84">
        <v>-5</v>
      </c>
      <c r="K530" s="84" t="s">
        <v>128</v>
      </c>
      <c r="L530" s="84" t="s">
        <v>27</v>
      </c>
      <c r="M530" s="84" t="s">
        <v>134</v>
      </c>
      <c r="N530" s="84">
        <v>0</v>
      </c>
      <c r="O530" s="85" t="str">
        <f>IF(ISNA(_xlfn.XLOOKUP($A530,GCVOA!$B:$B,GCVOA!$N:$N)),"",  _xlfn.XLOOKUP($A530,GCVOA!$B:$B,GCVOA!$N:$N))</f>
        <v/>
      </c>
      <c r="P530" s="85" t="str">
        <f>IF(ISNA(_xlfn.XLOOKUP($A530,GCSEMI!$B:$B,GCSEMI!$N:$N)),"",  _xlfn.XLOOKUP($A530,GCSEMI!$B:$B,GCSEMI!$N:$N))</f>
        <v/>
      </c>
      <c r="Q530" s="85" t="str">
        <f>IF(ISNA(_xlfn.XLOOKUP($A530,ORGPREP!$B:$B,ORGPREP!$N:$N)),"",  _xlfn.XLOOKUP($A530,ORGPREP!$B:$B,ORGPREP!$N:$N))</f>
        <v>sample sub to NJ.</v>
      </c>
      <c r="R530" s="85">
        <f>IF(ISNA(_xlfn.XLOOKUP($A530,MSSEMI!$B:$B,MSSEMI!$N:$N)),"",  _xlfn.XLOOKUP($A530,MSSEMI!$B:$B,MSSEMI!$N:$N))</f>
        <v>0</v>
      </c>
      <c r="S530" s="85" t="str">
        <f>IF(ISNA(_xlfn.XLOOKUP($A530,MSVOA!$B:$B,MSVOA!$N:$N)),"",  _xlfn.XLOOKUP($A530,MSVOA!$B:$B,MSVOA!$N:$N))</f>
        <v/>
      </c>
      <c r="T530" s="85" t="str">
        <f>IF(ISNA(_xlfn.XLOOKUP($A530,METALS!$B:$B,METALS!$N:$N)),"",  _xlfn.XLOOKUP($A530,METALS!$B:$B,METALS!$N:$N))</f>
        <v/>
      </c>
      <c r="U530" s="85" t="str">
        <f>IF(ISNA(_xlfn.XLOOKUP($A530,GENCHEM!$B:$B,GENCHEM!$N:$N)),"",  _xlfn.XLOOKUP($A530,GENCHEM!$B:$B,GENCHEM!$N:$N))</f>
        <v/>
      </c>
      <c r="V530" s="85" t="str">
        <f>IF(ISNA(_xlfn.XLOOKUP($A530,HG!$B:$B,HG!$N:$N)),"",  _xlfn.XLOOKUP($A530,HG!$B:$B,HG!$N:$N))</f>
        <v/>
      </c>
    </row>
    <row r="531" spans="1:22" ht="24" customHeight="1">
      <c r="A531" s="77" t="s">
        <v>694</v>
      </c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O531" s="75"/>
      <c r="P531" s="75"/>
      <c r="Q531" s="75"/>
      <c r="R531" s="75"/>
      <c r="S531" s="75"/>
      <c r="T531" s="75"/>
      <c r="U531" s="75"/>
      <c r="V531" s="75"/>
    </row>
    <row r="532" spans="1:22" ht="24" customHeight="1">
      <c r="A532" s="129" t="s">
        <v>695</v>
      </c>
      <c r="B532" s="84" t="s">
        <v>519</v>
      </c>
      <c r="C532" s="84" t="s">
        <v>696</v>
      </c>
      <c r="D532" s="84" t="s">
        <v>56</v>
      </c>
      <c r="E532" s="130">
        <v>45822</v>
      </c>
      <c r="F532" s="130">
        <v>45832</v>
      </c>
      <c r="G532" s="130">
        <v>45832</v>
      </c>
      <c r="H532" s="84">
        <v>10</v>
      </c>
      <c r="I532" s="84">
        <v>3</v>
      </c>
      <c r="J532" s="84">
        <v>-5</v>
      </c>
      <c r="K532" s="84" t="s">
        <v>128</v>
      </c>
      <c r="L532" s="84" t="s">
        <v>27</v>
      </c>
      <c r="M532" s="84" t="s">
        <v>89</v>
      </c>
      <c r="N532" s="84">
        <v>0</v>
      </c>
      <c r="O532" s="85">
        <f>IF(ISNA(_xlfn.XLOOKUP($A532,GCVOA!$B:$B,GCVOA!$N:$N)),"",  _xlfn.XLOOKUP($A532,GCVOA!$B:$B,GCVOA!$N:$N))</f>
        <v>0</v>
      </c>
      <c r="P532" s="85">
        <f>IF(ISNA(_xlfn.XLOOKUP($A532,GCSEMI!$B:$B,GCSEMI!$N:$N)),"",  _xlfn.XLOOKUP($A532,GCSEMI!$B:$B,GCSEMI!$N:$N))</f>
        <v>0</v>
      </c>
      <c r="Q532" s="85" t="str">
        <f>IF(ISNA(_xlfn.XLOOKUP($A532,ORGPREP!$B:$B,ORGPREP!$N:$N)),"",  _xlfn.XLOOKUP($A532,ORGPREP!$B:$B,ORGPREP!$N:$N))</f>
        <v>eta 6/20</v>
      </c>
      <c r="R532" s="85" t="str">
        <f>IF(ISNA(_xlfn.XLOOKUP($A532,MSSEMI!$B:$B,MSSEMI!$N:$N)),"",  _xlfn.XLOOKUP($A532,MSSEMI!$B:$B,MSSEMI!$N:$N))</f>
        <v/>
      </c>
      <c r="S532" s="85" t="str">
        <f>IF(ISNA(_xlfn.XLOOKUP($A532,MSVOA!$B:$B,MSVOA!$N:$N)),"",  _xlfn.XLOOKUP($A532,MSVOA!$B:$B,MSVOA!$N:$N))</f>
        <v>eta 6/19 - GA 6/18 - in aqr 6/19</v>
      </c>
      <c r="T532" s="85" t="str">
        <f>IF(ISNA(_xlfn.XLOOKUP($A532,METALS!$B:$B,METALS!$N:$N)),"",  _xlfn.XLOOKUP($A532,METALS!$B:$B,METALS!$N:$N))</f>
        <v/>
      </c>
      <c r="U532" s="85" t="str">
        <f>IF(ISNA(_xlfn.XLOOKUP($A532,GENCHEM!$B:$B,GENCHEM!$N:$N)),"",  _xlfn.XLOOKUP($A532,GENCHEM!$B:$B,GENCHEM!$N:$N))</f>
        <v/>
      </c>
      <c r="V532" s="85" t="str">
        <f>IF(ISNA(_xlfn.XLOOKUP($A532,HG!$B:$B,HG!$N:$N)),"",  _xlfn.XLOOKUP($A532,HG!$B:$B,HG!$N:$N))</f>
        <v/>
      </c>
    </row>
    <row r="533" spans="1:22" ht="24" customHeight="1">
      <c r="A533" s="77" t="s">
        <v>697</v>
      </c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O533" s="75"/>
      <c r="P533" s="75"/>
      <c r="Q533" s="75"/>
      <c r="R533" s="75"/>
      <c r="S533" s="75"/>
      <c r="T533" s="75"/>
      <c r="U533" s="75"/>
      <c r="V533" s="75"/>
    </row>
    <row r="534" spans="1:22" ht="24" customHeight="1">
      <c r="A534" s="129" t="s">
        <v>698</v>
      </c>
      <c r="B534" s="84" t="s">
        <v>404</v>
      </c>
      <c r="C534" s="84" t="s">
        <v>699</v>
      </c>
      <c r="D534" s="84" t="s">
        <v>56</v>
      </c>
      <c r="E534" s="130">
        <v>45822</v>
      </c>
      <c r="F534" s="130">
        <v>45832</v>
      </c>
      <c r="G534" s="130">
        <v>45832</v>
      </c>
      <c r="H534" s="84">
        <v>10</v>
      </c>
      <c r="I534" s="84">
        <v>1</v>
      </c>
      <c r="J534" s="84">
        <v>-5</v>
      </c>
      <c r="K534" s="84" t="s">
        <v>57</v>
      </c>
      <c r="L534" s="84" t="s">
        <v>27</v>
      </c>
      <c r="M534" s="84" t="s">
        <v>89</v>
      </c>
      <c r="N534" s="84">
        <v>0</v>
      </c>
      <c r="O534" s="85" t="str">
        <f>IF(ISNA(_xlfn.XLOOKUP($A534,GCVOA!$B:$B,GCVOA!$N:$N)),"",  _xlfn.XLOOKUP($A534,GCVOA!$B:$B,GCVOA!$N:$N))</f>
        <v/>
      </c>
      <c r="P534" s="85">
        <f>IF(ISNA(_xlfn.XLOOKUP($A534,GCSEMI!$B:$B,GCSEMI!$N:$N)),"",  _xlfn.XLOOKUP($A534,GCSEMI!$B:$B,GCSEMI!$N:$N))</f>
        <v>0</v>
      </c>
      <c r="Q534" s="85" t="str">
        <f>IF(ISNA(_xlfn.XLOOKUP($A534,ORGPREP!$B:$B,ORGPREP!$N:$N)),"",  _xlfn.XLOOKUP($A534,ORGPREP!$B:$B,ORGPREP!$N:$N))</f>
        <v/>
      </c>
      <c r="R534" s="85" t="str">
        <f>IF(ISNA(_xlfn.XLOOKUP($A534,MSSEMI!$B:$B,MSSEMI!$N:$N)),"",  _xlfn.XLOOKUP($A534,MSSEMI!$B:$B,MSSEMI!$N:$N))</f>
        <v/>
      </c>
      <c r="S534" s="85" t="str">
        <f>IF(ISNA(_xlfn.XLOOKUP($A534,MSVOA!$B:$B,MSVOA!$N:$N)),"",  _xlfn.XLOOKUP($A534,MSVOA!$B:$B,MSVOA!$N:$N))</f>
        <v>ETA 6/19 - EB 6/18</v>
      </c>
      <c r="T534" s="85" t="str">
        <f>IF(ISNA(_xlfn.XLOOKUP($A534,METALS!$B:$B,METALS!$N:$N)),"",  _xlfn.XLOOKUP($A534,METALS!$B:$B,METALS!$N:$N))</f>
        <v/>
      </c>
      <c r="U534" s="85" t="str">
        <f>IF(ISNA(_xlfn.XLOOKUP($A534,GENCHEM!$B:$B,GENCHEM!$N:$N)),"",  _xlfn.XLOOKUP($A534,GENCHEM!$B:$B,GENCHEM!$N:$N))</f>
        <v/>
      </c>
      <c r="V534" s="85" t="str">
        <f>IF(ISNA(_xlfn.XLOOKUP($A534,HG!$B:$B,HG!$N:$N)),"",  _xlfn.XLOOKUP($A534,HG!$B:$B,HG!$N:$N))</f>
        <v/>
      </c>
    </row>
    <row r="535" spans="1:22" ht="24" customHeight="1">
      <c r="A535" s="77" t="s">
        <v>700</v>
      </c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O535" s="75"/>
      <c r="P535" s="75"/>
      <c r="Q535" s="75"/>
      <c r="R535" s="75"/>
      <c r="S535" s="75"/>
      <c r="T535" s="75"/>
      <c r="U535" s="75"/>
      <c r="V535" s="75"/>
    </row>
    <row r="536" spans="1:22" ht="24" customHeight="1">
      <c r="A536" s="129" t="s">
        <v>701</v>
      </c>
      <c r="B536" s="84" t="s">
        <v>702</v>
      </c>
      <c r="C536" s="84" t="s">
        <v>703</v>
      </c>
      <c r="D536" s="84" t="s">
        <v>56</v>
      </c>
      <c r="E536" s="130">
        <v>45822</v>
      </c>
      <c r="F536" s="130">
        <v>45832</v>
      </c>
      <c r="G536" s="130">
        <v>45832</v>
      </c>
      <c r="H536" s="84">
        <v>10</v>
      </c>
      <c r="I536" s="84">
        <v>2</v>
      </c>
      <c r="J536" s="84">
        <v>-5</v>
      </c>
      <c r="K536" s="84" t="s">
        <v>128</v>
      </c>
      <c r="L536" s="84" t="s">
        <v>27</v>
      </c>
      <c r="M536" s="84" t="s">
        <v>81</v>
      </c>
      <c r="N536" s="84">
        <v>0</v>
      </c>
      <c r="O536" s="85" t="str">
        <f>IF(ISNA(_xlfn.XLOOKUP($A536,GCVOA!$B:$B,GCVOA!$N:$N)),"",  _xlfn.XLOOKUP($A536,GCVOA!$B:$B,GCVOA!$N:$N))</f>
        <v/>
      </c>
      <c r="P536" s="85" t="str">
        <f>IF(ISNA(_xlfn.XLOOKUP($A536,GCSEMI!$B:$B,GCSEMI!$N:$N)),"",  _xlfn.XLOOKUP($A536,GCSEMI!$B:$B,GCSEMI!$N:$N))</f>
        <v/>
      </c>
      <c r="Q536" s="85" t="str">
        <f>IF(ISNA(_xlfn.XLOOKUP($A536,ORGPREP!$B:$B,ORGPREP!$N:$N)),"",  _xlfn.XLOOKUP($A536,ORGPREP!$B:$B,ORGPREP!$N:$N))</f>
        <v/>
      </c>
      <c r="R536" s="85" t="str">
        <f>IF(ISNA(_xlfn.XLOOKUP($A536,MSSEMI!$B:$B,MSSEMI!$N:$N)),"",  _xlfn.XLOOKUP($A536,MSSEMI!$B:$B,MSSEMI!$N:$N))</f>
        <v/>
      </c>
      <c r="S536" s="85" t="str">
        <f>IF(ISNA(_xlfn.XLOOKUP($A536,MSVOA!$B:$B,MSVOA!$N:$N)),"",  _xlfn.XLOOKUP($A536,MSVOA!$B:$B,MSVOA!$N:$N))</f>
        <v/>
      </c>
      <c r="T536" s="85" t="str">
        <f>IF(ISNA(_xlfn.XLOOKUP($A536,METALS!$B:$B,METALS!$N:$N)),"",  _xlfn.XLOOKUP($A536,METALS!$B:$B,METALS!$N:$N))</f>
        <v/>
      </c>
      <c r="U536" s="168">
        <f>IF(ISNA(_xlfn.XLOOKUP($A536,GENCHEM!$B:$B,GENCHEM!$N:$N)),"",  _xlfn.XLOOKUP($A536,GENCHEM!$B:$B,GENCHEM!$N:$N))</f>
        <v>45828</v>
      </c>
      <c r="V536" s="85" t="str">
        <f>IF(ISNA(_xlfn.XLOOKUP($A536,HG!$B:$B,HG!$N:$N)),"",  _xlfn.XLOOKUP($A536,HG!$B:$B,HG!$N:$N))</f>
        <v/>
      </c>
    </row>
    <row r="537" spans="1:22" ht="24" customHeight="1">
      <c r="A537" s="77" t="s">
        <v>704</v>
      </c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O537" s="75"/>
      <c r="P537" s="75"/>
      <c r="Q537" s="75"/>
      <c r="R537" s="75"/>
      <c r="S537" s="75"/>
      <c r="T537" s="75"/>
      <c r="U537" s="75"/>
      <c r="V537" s="75"/>
    </row>
    <row r="538" spans="1:22" ht="24" customHeight="1">
      <c r="A538" s="129" t="s">
        <v>705</v>
      </c>
      <c r="B538" s="84" t="s">
        <v>68</v>
      </c>
      <c r="C538" s="84" t="s">
        <v>706</v>
      </c>
      <c r="D538" s="84" t="s">
        <v>56</v>
      </c>
      <c r="E538" s="130">
        <v>45822</v>
      </c>
      <c r="F538" s="130">
        <v>45832</v>
      </c>
      <c r="G538" s="130">
        <v>45832</v>
      </c>
      <c r="H538" s="84">
        <v>10</v>
      </c>
      <c r="I538" s="84">
        <v>1</v>
      </c>
      <c r="J538" s="84">
        <v>-5</v>
      </c>
      <c r="K538" s="84" t="s">
        <v>57</v>
      </c>
      <c r="L538" s="84" t="s">
        <v>27</v>
      </c>
      <c r="M538" s="84" t="s">
        <v>81</v>
      </c>
      <c r="N538" s="84">
        <v>0</v>
      </c>
      <c r="O538" s="85" t="str">
        <f>IF(ISNA(_xlfn.XLOOKUP($A538,GCVOA!$B:$B,GCVOA!$N:$N)),"",  _xlfn.XLOOKUP($A538,GCVOA!$B:$B,GCVOA!$N:$N))</f>
        <v/>
      </c>
      <c r="P538" s="85" t="str">
        <f>IF(ISNA(_xlfn.XLOOKUP($A538,GCSEMI!$B:$B,GCSEMI!$N:$N)),"",  _xlfn.XLOOKUP($A538,GCSEMI!$B:$B,GCSEMI!$N:$N))</f>
        <v/>
      </c>
      <c r="Q538" s="85" t="str">
        <f>IF(ISNA(_xlfn.XLOOKUP($A538,ORGPREP!$B:$B,ORGPREP!$N:$N)),"",  _xlfn.XLOOKUP($A538,ORGPREP!$B:$B,ORGPREP!$N:$N))</f>
        <v/>
      </c>
      <c r="R538" s="85" t="str">
        <f>IF(ISNA(_xlfn.XLOOKUP($A538,MSSEMI!$B:$B,MSSEMI!$N:$N)),"",  _xlfn.XLOOKUP($A538,MSSEMI!$B:$B,MSSEMI!$N:$N))</f>
        <v/>
      </c>
      <c r="S538" s="85" t="str">
        <f>IF(ISNA(_xlfn.XLOOKUP($A538,MSVOA!$B:$B,MSVOA!$N:$N)),"",  _xlfn.XLOOKUP($A538,MSVOA!$B:$B,MSVOA!$N:$N))</f>
        <v/>
      </c>
      <c r="T538" s="85" t="str">
        <f>IF(ISNA(_xlfn.XLOOKUP($A538,METALS!$B:$B,METALS!$N:$N)),"",  _xlfn.XLOOKUP($A538,METALS!$B:$B,METALS!$N:$N))</f>
        <v/>
      </c>
      <c r="U538" s="168">
        <f>IF(ISNA(_xlfn.XLOOKUP($A538,GENCHEM!$B:$B,GENCHEM!$N:$N)),"",  _xlfn.XLOOKUP($A538,GENCHEM!$B:$B,GENCHEM!$N:$N))</f>
        <v>45828</v>
      </c>
      <c r="V538" s="85" t="str">
        <f>IF(ISNA(_xlfn.XLOOKUP($A538,HG!$B:$B,HG!$N:$N)),"",  _xlfn.XLOOKUP($A538,HG!$B:$B,HG!$N:$N))</f>
        <v/>
      </c>
    </row>
    <row r="539" spans="1:22" ht="24" customHeight="1">
      <c r="A539" s="77" t="s">
        <v>707</v>
      </c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O539" s="75"/>
      <c r="P539" s="75"/>
      <c r="Q539" s="75"/>
      <c r="R539" s="75"/>
      <c r="S539" s="75"/>
      <c r="T539" s="75"/>
      <c r="U539" s="75"/>
      <c r="V539" s="75"/>
    </row>
    <row r="540" spans="1:22" ht="24" customHeight="1">
      <c r="A540" s="129" t="s">
        <v>708</v>
      </c>
      <c r="B540" s="84" t="s">
        <v>68</v>
      </c>
      <c r="C540" s="84" t="s">
        <v>709</v>
      </c>
      <c r="D540" s="84" t="s">
        <v>56</v>
      </c>
      <c r="E540" s="130">
        <v>45822</v>
      </c>
      <c r="F540" s="130">
        <v>45832</v>
      </c>
      <c r="G540" s="130">
        <v>45832</v>
      </c>
      <c r="H540" s="84">
        <v>10</v>
      </c>
      <c r="I540" s="84">
        <v>1</v>
      </c>
      <c r="J540" s="84">
        <v>-5</v>
      </c>
      <c r="K540" s="84" t="s">
        <v>57</v>
      </c>
      <c r="L540" s="84" t="s">
        <v>27</v>
      </c>
      <c r="M540" s="84" t="s">
        <v>81</v>
      </c>
      <c r="N540" s="84">
        <v>0</v>
      </c>
      <c r="O540" s="85" t="str">
        <f>IF(ISNA(_xlfn.XLOOKUP($A540,GCVOA!$B:$B,GCVOA!$N:$N)),"",  _xlfn.XLOOKUP($A540,GCVOA!$B:$B,GCVOA!$N:$N))</f>
        <v/>
      </c>
      <c r="P540" s="85" t="str">
        <f>IF(ISNA(_xlfn.XLOOKUP($A540,GCSEMI!$B:$B,GCSEMI!$N:$N)),"",  _xlfn.XLOOKUP($A540,GCSEMI!$B:$B,GCSEMI!$N:$N))</f>
        <v/>
      </c>
      <c r="Q540" s="85" t="str">
        <f>IF(ISNA(_xlfn.XLOOKUP($A540,ORGPREP!$B:$B,ORGPREP!$N:$N)),"",  _xlfn.XLOOKUP($A540,ORGPREP!$B:$B,ORGPREP!$N:$N))</f>
        <v/>
      </c>
      <c r="R540" s="85" t="str">
        <f>IF(ISNA(_xlfn.XLOOKUP($A540,MSSEMI!$B:$B,MSSEMI!$N:$N)),"",  _xlfn.XLOOKUP($A540,MSSEMI!$B:$B,MSSEMI!$N:$N))</f>
        <v/>
      </c>
      <c r="S540" s="85" t="str">
        <f>IF(ISNA(_xlfn.XLOOKUP($A540,MSVOA!$B:$B,MSVOA!$N:$N)),"",  _xlfn.XLOOKUP($A540,MSVOA!$B:$B,MSVOA!$N:$N))</f>
        <v/>
      </c>
      <c r="T540" s="85" t="str">
        <f>IF(ISNA(_xlfn.XLOOKUP($A540,METALS!$B:$B,METALS!$N:$N)),"",  _xlfn.XLOOKUP($A540,METALS!$B:$B,METALS!$N:$N))</f>
        <v/>
      </c>
      <c r="U540" s="168">
        <f>IF(ISNA(_xlfn.XLOOKUP($A540,GENCHEM!$B:$B,GENCHEM!$N:$N)),"",  _xlfn.XLOOKUP($A540,GENCHEM!$B:$B,GENCHEM!$N:$N))</f>
        <v>45828</v>
      </c>
      <c r="V540" s="85" t="str">
        <f>IF(ISNA(_xlfn.XLOOKUP($A540,HG!$B:$B,HG!$N:$N)),"",  _xlfn.XLOOKUP($A540,HG!$B:$B,HG!$N:$N))</f>
        <v/>
      </c>
    </row>
    <row r="541" spans="1:22" ht="24" customHeight="1">
      <c r="A541" s="77" t="s">
        <v>707</v>
      </c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O541" s="75"/>
      <c r="P541" s="75"/>
      <c r="Q541" s="75"/>
      <c r="R541" s="75"/>
      <c r="S541" s="75"/>
      <c r="T541" s="75"/>
      <c r="U541" s="75"/>
      <c r="V541" s="75"/>
    </row>
    <row r="542" spans="1:22" ht="24" customHeight="1">
      <c r="A542" s="129" t="s">
        <v>710</v>
      </c>
      <c r="B542" s="84" t="s">
        <v>68</v>
      </c>
      <c r="C542" s="84" t="s">
        <v>709</v>
      </c>
      <c r="D542" s="84" t="s">
        <v>56</v>
      </c>
      <c r="E542" s="130">
        <v>45822</v>
      </c>
      <c r="F542" s="130">
        <v>45832</v>
      </c>
      <c r="G542" s="130">
        <v>45832</v>
      </c>
      <c r="H542" s="84">
        <v>10</v>
      </c>
      <c r="I542" s="84">
        <v>1</v>
      </c>
      <c r="J542" s="84">
        <v>-5</v>
      </c>
      <c r="K542" s="84" t="s">
        <v>57</v>
      </c>
      <c r="L542" s="84" t="s">
        <v>27</v>
      </c>
      <c r="M542" s="84" t="s">
        <v>81</v>
      </c>
      <c r="N542" s="84">
        <v>0</v>
      </c>
      <c r="O542" s="85" t="str">
        <f>IF(ISNA(_xlfn.XLOOKUP($A542,GCVOA!$B:$B,GCVOA!$N:$N)),"",  _xlfn.XLOOKUP($A542,GCVOA!$B:$B,GCVOA!$N:$N))</f>
        <v/>
      </c>
      <c r="P542" s="85" t="str">
        <f>IF(ISNA(_xlfn.XLOOKUP($A542,GCSEMI!$B:$B,GCSEMI!$N:$N)),"",  _xlfn.XLOOKUP($A542,GCSEMI!$B:$B,GCSEMI!$N:$N))</f>
        <v/>
      </c>
      <c r="Q542" s="85" t="str">
        <f>IF(ISNA(_xlfn.XLOOKUP($A542,ORGPREP!$B:$B,ORGPREP!$N:$N)),"",  _xlfn.XLOOKUP($A542,ORGPREP!$B:$B,ORGPREP!$N:$N))</f>
        <v/>
      </c>
      <c r="R542" s="85" t="str">
        <f>IF(ISNA(_xlfn.XLOOKUP($A542,MSSEMI!$B:$B,MSSEMI!$N:$N)),"",  _xlfn.XLOOKUP($A542,MSSEMI!$B:$B,MSSEMI!$N:$N))</f>
        <v/>
      </c>
      <c r="S542" s="85" t="str">
        <f>IF(ISNA(_xlfn.XLOOKUP($A542,MSVOA!$B:$B,MSVOA!$N:$N)),"",  _xlfn.XLOOKUP($A542,MSVOA!$B:$B,MSVOA!$N:$N))</f>
        <v/>
      </c>
      <c r="T542" s="85" t="str">
        <f>IF(ISNA(_xlfn.XLOOKUP($A542,METALS!$B:$B,METALS!$N:$N)),"",  _xlfn.XLOOKUP($A542,METALS!$B:$B,METALS!$N:$N))</f>
        <v/>
      </c>
      <c r="U542" s="168">
        <f>IF(ISNA(_xlfn.XLOOKUP($A542,GENCHEM!$B:$B,GENCHEM!$N:$N)),"",  _xlfn.XLOOKUP($A542,GENCHEM!$B:$B,GENCHEM!$N:$N))</f>
        <v>45828</v>
      </c>
      <c r="V542" s="85" t="str">
        <f>IF(ISNA(_xlfn.XLOOKUP($A542,HG!$B:$B,HG!$N:$N)),"",  _xlfn.XLOOKUP($A542,HG!$B:$B,HG!$N:$N))</f>
        <v/>
      </c>
    </row>
    <row r="543" spans="1:22" ht="24" customHeight="1">
      <c r="A543" s="77" t="s">
        <v>707</v>
      </c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O543" s="75"/>
      <c r="P543" s="75"/>
      <c r="Q543" s="75"/>
      <c r="R543" s="75"/>
      <c r="S543" s="75"/>
      <c r="T543" s="75"/>
      <c r="U543" s="75"/>
      <c r="V543" s="75"/>
    </row>
    <row r="544" spans="1:22" ht="24" customHeight="1">
      <c r="A544" s="129" t="s">
        <v>711</v>
      </c>
      <c r="B544" s="84" t="s">
        <v>613</v>
      </c>
      <c r="C544" s="84" t="s">
        <v>712</v>
      </c>
      <c r="D544" s="84" t="s">
        <v>56</v>
      </c>
      <c r="E544" s="130">
        <v>45822</v>
      </c>
      <c r="F544" s="130">
        <v>45832</v>
      </c>
      <c r="G544" s="130">
        <v>45832</v>
      </c>
      <c r="H544" s="84">
        <v>10</v>
      </c>
      <c r="I544" s="84">
        <v>8</v>
      </c>
      <c r="J544" s="84">
        <v>-5</v>
      </c>
      <c r="K544" s="84" t="s">
        <v>57</v>
      </c>
      <c r="L544" s="84" t="s">
        <v>80</v>
      </c>
      <c r="M544" s="84" t="s">
        <v>81</v>
      </c>
      <c r="N544" s="84">
        <v>0</v>
      </c>
      <c r="O544" s="85" t="str">
        <f>IF(ISNA(_xlfn.XLOOKUP($A544,GCVOA!$B:$B,GCVOA!$N:$N)),"",  _xlfn.XLOOKUP($A544,GCVOA!$B:$B,GCVOA!$N:$N))</f>
        <v/>
      </c>
      <c r="P544" s="85" t="str">
        <f>IF(ISNA(_xlfn.XLOOKUP($A544,GCSEMI!$B:$B,GCSEMI!$N:$N)),"",  _xlfn.XLOOKUP($A544,GCSEMI!$B:$B,GCSEMI!$N:$N))</f>
        <v/>
      </c>
      <c r="Q544" s="85" t="str">
        <f>IF(ISNA(_xlfn.XLOOKUP($A544,ORGPREP!$B:$B,ORGPREP!$N:$N)),"",  _xlfn.XLOOKUP($A544,ORGPREP!$B:$B,ORGPREP!$N:$N))</f>
        <v/>
      </c>
      <c r="R544" s="85" t="str">
        <f>IF(ISNA(_xlfn.XLOOKUP($A544,MSSEMI!$B:$B,MSSEMI!$N:$N)),"",  _xlfn.XLOOKUP($A544,MSSEMI!$B:$B,MSSEMI!$N:$N))</f>
        <v/>
      </c>
      <c r="S544" s="85" t="str">
        <f>IF(ISNA(_xlfn.XLOOKUP($A544,MSVOA!$B:$B,MSVOA!$N:$N)),"",  _xlfn.XLOOKUP($A544,MSVOA!$B:$B,MSVOA!$N:$N))</f>
        <v/>
      </c>
      <c r="T544" s="85" t="str">
        <f>IF(ISNA(_xlfn.XLOOKUP($A544,METALS!$B:$B,METALS!$N:$N)),"",  _xlfn.XLOOKUP($A544,METALS!$B:$B,METALS!$N:$N))</f>
        <v/>
      </c>
      <c r="U544" s="85" t="str">
        <f>IF(ISNA(_xlfn.XLOOKUP($A544,GENCHEM!$B:$B,GENCHEM!$N:$N)),"",  _xlfn.XLOOKUP($A544,GENCHEM!$B:$B,GENCHEM!$N:$N))</f>
        <v/>
      </c>
      <c r="V544" s="85" t="str">
        <f>IF(ISNA(_xlfn.XLOOKUP($A544,HG!$B:$B,HG!$N:$N)),"",  _xlfn.XLOOKUP($A544,HG!$B:$B,HG!$N:$N))</f>
        <v/>
      </c>
    </row>
    <row r="545" spans="1:22" ht="24" customHeight="1">
      <c r="A545" s="77" t="s">
        <v>713</v>
      </c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O545" s="75"/>
      <c r="P545" s="75"/>
      <c r="Q545" s="75"/>
      <c r="R545" s="75"/>
      <c r="S545" s="75"/>
      <c r="T545" s="75"/>
      <c r="U545" s="75"/>
      <c r="V545" s="75"/>
    </row>
    <row r="546" spans="1:22" ht="24" customHeight="1">
      <c r="A546" s="129" t="s">
        <v>714</v>
      </c>
      <c r="B546" s="84" t="s">
        <v>715</v>
      </c>
      <c r="C546" s="84" t="s">
        <v>716</v>
      </c>
      <c r="D546" s="84" t="s">
        <v>79</v>
      </c>
      <c r="E546" s="130">
        <v>45822</v>
      </c>
      <c r="F546" s="130">
        <v>45832</v>
      </c>
      <c r="G546" s="130">
        <v>45832</v>
      </c>
      <c r="H546" s="84">
        <v>10</v>
      </c>
      <c r="I546" s="84">
        <v>3</v>
      </c>
      <c r="J546" s="84">
        <v>-5</v>
      </c>
      <c r="K546" s="84" t="s">
        <v>94</v>
      </c>
      <c r="L546" s="84" t="s">
        <v>27</v>
      </c>
      <c r="M546" s="84" t="s">
        <v>265</v>
      </c>
      <c r="N546" s="84">
        <v>0</v>
      </c>
      <c r="O546" s="85" t="str">
        <f>IF(ISNA(_xlfn.XLOOKUP($A546,GCVOA!$B:$B,GCVOA!$N:$N)),"",  _xlfn.XLOOKUP($A546,GCVOA!$B:$B,GCVOA!$N:$N))</f>
        <v/>
      </c>
      <c r="P546" s="85" t="str">
        <f>IF(ISNA(_xlfn.XLOOKUP($A546,GCSEMI!$B:$B,GCSEMI!$N:$N)),"",  _xlfn.XLOOKUP($A546,GCSEMI!$B:$B,GCSEMI!$N:$N))</f>
        <v/>
      </c>
      <c r="Q546" s="85" t="str">
        <f>IF(ISNA(_xlfn.XLOOKUP($A546,ORGPREP!$B:$B,ORGPREP!$N:$N)),"",  _xlfn.XLOOKUP($A546,ORGPREP!$B:$B,ORGPREP!$N:$N))</f>
        <v/>
      </c>
      <c r="R546" s="85" t="str">
        <f>IF(ISNA(_xlfn.XLOOKUP($A546,MSSEMI!$B:$B,MSSEMI!$N:$N)),"",  _xlfn.XLOOKUP($A546,MSSEMI!$B:$B,MSSEMI!$N:$N))</f>
        <v>ED1557, Ready for Approval</v>
      </c>
      <c r="S546" s="85" t="str">
        <f>IF(ISNA(_xlfn.XLOOKUP($A546,MSVOA!$B:$B,MSVOA!$N:$N)),"",  _xlfn.XLOOKUP($A546,MSVOA!$B:$B,MSVOA!$N:$N))</f>
        <v>eta 6/19 - XA 6/18</v>
      </c>
      <c r="T546" s="85" t="str">
        <f>IF(ISNA(_xlfn.XLOOKUP($A546,METALS!$B:$B,METALS!$N:$N)),"",  _xlfn.XLOOKUP($A546,METALS!$B:$B,METALS!$N:$N))</f>
        <v>DONE</v>
      </c>
      <c r="U546" s="168">
        <f>IF(ISNA(_xlfn.XLOOKUP($A546,GENCHEM!$B:$B,GENCHEM!$N:$N)),"",  _xlfn.XLOOKUP($A546,GENCHEM!$B:$B,GENCHEM!$N:$N))</f>
        <v>45828</v>
      </c>
      <c r="V546" s="85">
        <f>IF(ISNA(_xlfn.XLOOKUP($A546,HG!$B:$B,HG!$N:$N)),"",  _xlfn.XLOOKUP($A546,HG!$B:$B,HG!$N:$N))</f>
        <v>0</v>
      </c>
    </row>
    <row r="547" spans="1:22" ht="24" customHeight="1">
      <c r="A547" s="77" t="s">
        <v>717</v>
      </c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O547" s="75"/>
      <c r="P547" s="75"/>
      <c r="Q547" s="75"/>
      <c r="R547" s="75"/>
      <c r="S547" s="75"/>
      <c r="T547" s="75"/>
      <c r="U547" s="75"/>
      <c r="V547" s="75"/>
    </row>
    <row r="548" spans="1:22" ht="24" customHeight="1">
      <c r="A548" s="131" t="s">
        <v>718</v>
      </c>
      <c r="B548" s="92" t="s">
        <v>434</v>
      </c>
      <c r="C548" s="92" t="s">
        <v>719</v>
      </c>
      <c r="D548" s="92" t="s">
        <v>79</v>
      </c>
      <c r="E548" s="132">
        <v>45825</v>
      </c>
      <c r="F548" s="132">
        <v>45828</v>
      </c>
      <c r="G548" s="132">
        <v>45832</v>
      </c>
      <c r="H548" s="92" t="s">
        <v>164</v>
      </c>
      <c r="I548" s="92">
        <v>2</v>
      </c>
      <c r="J548" s="92">
        <v>-5</v>
      </c>
      <c r="K548" s="92" t="s">
        <v>94</v>
      </c>
      <c r="L548" s="92" t="s">
        <v>27</v>
      </c>
      <c r="M548" s="92" t="s">
        <v>81</v>
      </c>
      <c r="N548" s="92">
        <v>0</v>
      </c>
      <c r="O548" s="93" t="str">
        <f>IF(ISNA(_xlfn.XLOOKUP($A548,GCVOA!$B:$B,GCVOA!$N:$N)),"",  _xlfn.XLOOKUP($A548,GCVOA!$B:$B,GCVOA!$N:$N))</f>
        <v/>
      </c>
      <c r="P548" s="93" t="str">
        <f>IF(ISNA(_xlfn.XLOOKUP($A548,GCSEMI!$B:$B,GCSEMI!$N:$N)),"",  _xlfn.XLOOKUP($A548,GCSEMI!$B:$B,GCSEMI!$N:$N))</f>
        <v/>
      </c>
      <c r="Q548" s="93" t="str">
        <f>IF(ISNA(_xlfn.XLOOKUP($A548,ORGPREP!$B:$B,ORGPREP!$N:$N)),"",  _xlfn.XLOOKUP($A548,ORGPREP!$B:$B,ORGPREP!$N:$N))</f>
        <v/>
      </c>
      <c r="R548" s="93" t="str">
        <f>IF(ISNA(_xlfn.XLOOKUP($A548,MSSEMI!$B:$B,MSSEMI!$N:$N)),"",  _xlfn.XLOOKUP($A548,MSSEMI!$B:$B,MSSEMI!$N:$N))</f>
        <v/>
      </c>
      <c r="S548" s="93" t="str">
        <f>IF(ISNA(_xlfn.XLOOKUP($A548,MSVOA!$B:$B,MSVOA!$N:$N)),"",  _xlfn.XLOOKUP($A548,MSVOA!$B:$B,MSVOA!$N:$N))</f>
        <v/>
      </c>
      <c r="T548" s="93" t="str">
        <f>IF(ISNA(_xlfn.XLOOKUP($A548,METALS!$B:$B,METALS!$N:$N)),"",  _xlfn.XLOOKUP($A548,METALS!$B:$B,METALS!$N:$N))</f>
        <v/>
      </c>
      <c r="U548" s="167">
        <f>IF(ISNA(_xlfn.XLOOKUP($A548,GENCHEM!$B:$B,GENCHEM!$N:$N)),"",  _xlfn.XLOOKUP($A548,GENCHEM!$B:$B,GENCHEM!$N:$N))</f>
        <v>45827</v>
      </c>
      <c r="V548" s="93" t="str">
        <f>IF(ISNA(_xlfn.XLOOKUP($A548,HG!$B:$B,HG!$N:$N)),"",  _xlfn.XLOOKUP($A548,HG!$B:$B,HG!$N:$N))</f>
        <v/>
      </c>
    </row>
    <row r="549" spans="1:22" ht="24" customHeight="1">
      <c r="A549" s="77" t="s">
        <v>720</v>
      </c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O549" s="75"/>
      <c r="P549" s="75"/>
      <c r="Q549" s="75"/>
      <c r="R549" s="75"/>
      <c r="S549" s="75"/>
      <c r="T549" s="75"/>
      <c r="U549" s="75"/>
      <c r="V549" s="75"/>
    </row>
    <row r="550" spans="1:22" ht="24" customHeight="1">
      <c r="A550" s="129" t="s">
        <v>721</v>
      </c>
      <c r="B550" s="84" t="s">
        <v>722</v>
      </c>
      <c r="C550" s="84" t="s">
        <v>723</v>
      </c>
      <c r="D550" s="84" t="s">
        <v>79</v>
      </c>
      <c r="E550" s="130">
        <v>45825</v>
      </c>
      <c r="F550" s="130">
        <v>45832</v>
      </c>
      <c r="G550" s="130">
        <v>45832</v>
      </c>
      <c r="H550" s="84">
        <v>7</v>
      </c>
      <c r="I550" s="84">
        <v>1</v>
      </c>
      <c r="J550" s="84">
        <v>-5</v>
      </c>
      <c r="K550" s="84" t="s">
        <v>57</v>
      </c>
      <c r="L550" s="84" t="s">
        <v>27</v>
      </c>
      <c r="M550" s="84" t="s">
        <v>81</v>
      </c>
      <c r="N550" s="84">
        <v>0</v>
      </c>
      <c r="O550" s="85" t="str">
        <f>IF(ISNA(_xlfn.XLOOKUP($A550,GCVOA!$B:$B,GCVOA!$N:$N)),"",  _xlfn.XLOOKUP($A550,GCVOA!$B:$B,GCVOA!$N:$N))</f>
        <v/>
      </c>
      <c r="P550" s="85" t="str">
        <f>IF(ISNA(_xlfn.XLOOKUP($A550,GCSEMI!$B:$B,GCSEMI!$N:$N)),"",  _xlfn.XLOOKUP($A550,GCSEMI!$B:$B,GCSEMI!$N:$N))</f>
        <v/>
      </c>
      <c r="Q550" s="85" t="str">
        <f>IF(ISNA(_xlfn.XLOOKUP($A550,ORGPREP!$B:$B,ORGPREP!$N:$N)),"",  _xlfn.XLOOKUP($A550,ORGPREP!$B:$B,ORGPREP!$N:$N))</f>
        <v/>
      </c>
      <c r="R550" s="85" t="str">
        <f>IF(ISNA(_xlfn.XLOOKUP($A550,MSSEMI!$B:$B,MSSEMI!$N:$N)),"",  _xlfn.XLOOKUP($A550,MSSEMI!$B:$B,MSSEMI!$N:$N))</f>
        <v/>
      </c>
      <c r="S550" s="85" t="str">
        <f>IF(ISNA(_xlfn.XLOOKUP($A550,MSVOA!$B:$B,MSVOA!$N:$N)),"",  _xlfn.XLOOKUP($A550,MSVOA!$B:$B,MSVOA!$N:$N))</f>
        <v/>
      </c>
      <c r="T550" s="85" t="str">
        <f>IF(ISNA(_xlfn.XLOOKUP($A550,METALS!$B:$B,METALS!$N:$N)),"",  _xlfn.XLOOKUP($A550,METALS!$B:$B,METALS!$N:$N))</f>
        <v/>
      </c>
      <c r="U550" s="168">
        <f>IF(ISNA(_xlfn.XLOOKUP($A550,GENCHEM!$B:$B,GENCHEM!$N:$N)),"",  _xlfn.XLOOKUP($A550,GENCHEM!$B:$B,GENCHEM!$N:$N))</f>
        <v>45828</v>
      </c>
      <c r="V550" s="85" t="str">
        <f>IF(ISNA(_xlfn.XLOOKUP($A550,HG!$B:$B,HG!$N:$N)),"",  _xlfn.XLOOKUP($A550,HG!$B:$B,HG!$N:$N))</f>
        <v/>
      </c>
    </row>
    <row r="551" spans="1:22" ht="24" customHeight="1">
      <c r="A551" s="77" t="s">
        <v>724</v>
      </c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O551" s="75"/>
      <c r="P551" s="75"/>
      <c r="Q551" s="75"/>
      <c r="R551" s="75"/>
      <c r="S551" s="75"/>
      <c r="T551" s="75"/>
      <c r="U551" s="75"/>
      <c r="V551" s="75"/>
    </row>
    <row r="552" spans="1:22" ht="24" customHeight="1">
      <c r="A552" s="129" t="s">
        <v>725</v>
      </c>
      <c r="B552" s="84" t="s">
        <v>722</v>
      </c>
      <c r="C552" s="84" t="s">
        <v>726</v>
      </c>
      <c r="D552" s="84" t="s">
        <v>79</v>
      </c>
      <c r="E552" s="130">
        <v>45825</v>
      </c>
      <c r="F552" s="130">
        <v>45832</v>
      </c>
      <c r="G552" s="130">
        <v>45832</v>
      </c>
      <c r="H552" s="84">
        <v>7</v>
      </c>
      <c r="I552" s="84">
        <v>1</v>
      </c>
      <c r="J552" s="84">
        <v>-5</v>
      </c>
      <c r="K552" s="84" t="s">
        <v>57</v>
      </c>
      <c r="L552" s="84" t="s">
        <v>27</v>
      </c>
      <c r="M552" s="84" t="s">
        <v>81</v>
      </c>
      <c r="N552" s="84">
        <v>0</v>
      </c>
      <c r="O552" s="85" t="str">
        <f>IF(ISNA(_xlfn.XLOOKUP($A552,GCVOA!$B:$B,GCVOA!$N:$N)),"",  _xlfn.XLOOKUP($A552,GCVOA!$B:$B,GCVOA!$N:$N))</f>
        <v/>
      </c>
      <c r="P552" s="85" t="str">
        <f>IF(ISNA(_xlfn.XLOOKUP($A552,GCSEMI!$B:$B,GCSEMI!$N:$N)),"",  _xlfn.XLOOKUP($A552,GCSEMI!$B:$B,GCSEMI!$N:$N))</f>
        <v/>
      </c>
      <c r="Q552" s="85" t="str">
        <f>IF(ISNA(_xlfn.XLOOKUP($A552,ORGPREP!$B:$B,ORGPREP!$N:$N)),"",  _xlfn.XLOOKUP($A552,ORGPREP!$B:$B,ORGPREP!$N:$N))</f>
        <v/>
      </c>
      <c r="R552" s="85" t="str">
        <f>IF(ISNA(_xlfn.XLOOKUP($A552,MSSEMI!$B:$B,MSSEMI!$N:$N)),"",  _xlfn.XLOOKUP($A552,MSSEMI!$B:$B,MSSEMI!$N:$N))</f>
        <v/>
      </c>
      <c r="S552" s="85" t="str">
        <f>IF(ISNA(_xlfn.XLOOKUP($A552,MSVOA!$B:$B,MSVOA!$N:$N)),"",  _xlfn.XLOOKUP($A552,MSVOA!$B:$B,MSVOA!$N:$N))</f>
        <v/>
      </c>
      <c r="T552" s="85" t="str">
        <f>IF(ISNA(_xlfn.XLOOKUP($A552,METALS!$B:$B,METALS!$N:$N)),"",  _xlfn.XLOOKUP($A552,METALS!$B:$B,METALS!$N:$N))</f>
        <v/>
      </c>
      <c r="U552" s="168">
        <f>IF(ISNA(_xlfn.XLOOKUP($A552,GENCHEM!$B:$B,GENCHEM!$N:$N)),"",  _xlfn.XLOOKUP($A552,GENCHEM!$B:$B,GENCHEM!$N:$N))</f>
        <v>45828</v>
      </c>
      <c r="V552" s="85" t="str">
        <f>IF(ISNA(_xlfn.XLOOKUP($A552,HG!$B:$B,HG!$N:$N)),"",  _xlfn.XLOOKUP($A552,HG!$B:$B,HG!$N:$N))</f>
        <v/>
      </c>
    </row>
    <row r="553" spans="1:22" ht="24" customHeight="1">
      <c r="A553" s="77" t="s">
        <v>727</v>
      </c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O553" s="75"/>
      <c r="P553" s="75"/>
      <c r="Q553" s="75"/>
      <c r="R553" s="75"/>
      <c r="S553" s="75"/>
      <c r="T553" s="75"/>
      <c r="U553" s="75"/>
      <c r="V553" s="75"/>
    </row>
    <row r="554" spans="1:22" ht="24" customHeight="1">
      <c r="A554" s="129" t="s">
        <v>728</v>
      </c>
      <c r="B554" s="84" t="s">
        <v>722</v>
      </c>
      <c r="C554" s="84" t="s">
        <v>726</v>
      </c>
      <c r="D554" s="84" t="s">
        <v>79</v>
      </c>
      <c r="E554" s="130">
        <v>45825</v>
      </c>
      <c r="F554" s="130">
        <v>45832</v>
      </c>
      <c r="G554" s="130">
        <v>45832</v>
      </c>
      <c r="H554" s="84">
        <v>7</v>
      </c>
      <c r="I554" s="84">
        <v>1</v>
      </c>
      <c r="J554" s="84">
        <v>-5</v>
      </c>
      <c r="K554" s="84" t="s">
        <v>57</v>
      </c>
      <c r="L554" s="84" t="s">
        <v>27</v>
      </c>
      <c r="M554" s="84" t="s">
        <v>81</v>
      </c>
      <c r="N554" s="84">
        <v>0</v>
      </c>
      <c r="O554" s="85" t="str">
        <f>IF(ISNA(_xlfn.XLOOKUP($A554,GCVOA!$B:$B,GCVOA!$N:$N)),"",  _xlfn.XLOOKUP($A554,GCVOA!$B:$B,GCVOA!$N:$N))</f>
        <v/>
      </c>
      <c r="P554" s="85" t="str">
        <f>IF(ISNA(_xlfn.XLOOKUP($A554,GCSEMI!$B:$B,GCSEMI!$N:$N)),"",  _xlfn.XLOOKUP($A554,GCSEMI!$B:$B,GCSEMI!$N:$N))</f>
        <v/>
      </c>
      <c r="Q554" s="85" t="str">
        <f>IF(ISNA(_xlfn.XLOOKUP($A554,ORGPREP!$B:$B,ORGPREP!$N:$N)),"",  _xlfn.XLOOKUP($A554,ORGPREP!$B:$B,ORGPREP!$N:$N))</f>
        <v/>
      </c>
      <c r="R554" s="85" t="str">
        <f>IF(ISNA(_xlfn.XLOOKUP($A554,MSSEMI!$B:$B,MSSEMI!$N:$N)),"",  _xlfn.XLOOKUP($A554,MSSEMI!$B:$B,MSSEMI!$N:$N))</f>
        <v/>
      </c>
      <c r="S554" s="85" t="str">
        <f>IF(ISNA(_xlfn.XLOOKUP($A554,MSVOA!$B:$B,MSVOA!$N:$N)),"",  _xlfn.XLOOKUP($A554,MSVOA!$B:$B,MSVOA!$N:$N))</f>
        <v/>
      </c>
      <c r="T554" s="85" t="str">
        <f>IF(ISNA(_xlfn.XLOOKUP($A554,METALS!$B:$B,METALS!$N:$N)),"",  _xlfn.XLOOKUP($A554,METALS!$B:$B,METALS!$N:$N))</f>
        <v/>
      </c>
      <c r="U554" s="168">
        <f>IF(ISNA(_xlfn.XLOOKUP($A554,GENCHEM!$B:$B,GENCHEM!$N:$N)),"",  _xlfn.XLOOKUP($A554,GENCHEM!$B:$B,GENCHEM!$N:$N))</f>
        <v>45828</v>
      </c>
      <c r="V554" s="85" t="str">
        <f>IF(ISNA(_xlfn.XLOOKUP($A554,HG!$B:$B,HG!$N:$N)),"",  _xlfn.XLOOKUP($A554,HG!$B:$B,HG!$N:$N))</f>
        <v/>
      </c>
    </row>
    <row r="555" spans="1:22" ht="24" customHeight="1">
      <c r="A555" s="77" t="s">
        <v>727</v>
      </c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O555" s="75"/>
      <c r="P555" s="75"/>
      <c r="Q555" s="75"/>
      <c r="R555" s="75"/>
      <c r="S555" s="75"/>
      <c r="T555" s="75"/>
      <c r="U555" s="75"/>
      <c r="V555" s="75"/>
    </row>
    <row r="556" spans="1:22" ht="24" customHeight="1">
      <c r="A556" s="129" t="s">
        <v>729</v>
      </c>
      <c r="B556" s="84" t="s">
        <v>502</v>
      </c>
      <c r="C556" s="84" t="s">
        <v>503</v>
      </c>
      <c r="D556" s="84" t="s">
        <v>79</v>
      </c>
      <c r="E556" s="130">
        <v>45825</v>
      </c>
      <c r="F556" s="130">
        <v>45832</v>
      </c>
      <c r="G556" s="130">
        <v>45832</v>
      </c>
      <c r="H556" s="84">
        <v>7</v>
      </c>
      <c r="I556" s="84">
        <v>2</v>
      </c>
      <c r="J556" s="84">
        <v>-5</v>
      </c>
      <c r="K556" s="84" t="s">
        <v>26</v>
      </c>
      <c r="L556" s="84" t="s">
        <v>27</v>
      </c>
      <c r="M556" s="84" t="s">
        <v>81</v>
      </c>
      <c r="N556" s="84">
        <v>0</v>
      </c>
      <c r="O556" s="85" t="str">
        <f>IF(ISNA(_xlfn.XLOOKUP($A556,GCVOA!$B:$B,GCVOA!$N:$N)),"",  _xlfn.XLOOKUP($A556,GCVOA!$B:$B,GCVOA!$N:$N))</f>
        <v/>
      </c>
      <c r="P556" s="85" t="str">
        <f>IF(ISNA(_xlfn.XLOOKUP($A556,GCSEMI!$B:$B,GCSEMI!$N:$N)),"",  _xlfn.XLOOKUP($A556,GCSEMI!$B:$B,GCSEMI!$N:$N))</f>
        <v/>
      </c>
      <c r="Q556" s="85" t="str">
        <f>IF(ISNA(_xlfn.XLOOKUP($A556,ORGPREP!$B:$B,ORGPREP!$N:$N)),"",  _xlfn.XLOOKUP($A556,ORGPREP!$B:$B,ORGPREP!$N:$N))</f>
        <v/>
      </c>
      <c r="R556" s="85" t="str">
        <f>IF(ISNA(_xlfn.XLOOKUP($A556,MSSEMI!$B:$B,MSSEMI!$N:$N)),"",  _xlfn.XLOOKUP($A556,MSSEMI!$B:$B,MSSEMI!$N:$N))</f>
        <v/>
      </c>
      <c r="S556" s="85" t="str">
        <f>IF(ISNA(_xlfn.XLOOKUP($A556,MSVOA!$B:$B,MSVOA!$N:$N)),"",  _xlfn.XLOOKUP($A556,MSVOA!$B:$B,MSVOA!$N:$N))</f>
        <v/>
      </c>
      <c r="T556" s="85" t="str">
        <f>IF(ISNA(_xlfn.XLOOKUP($A556,METALS!$B:$B,METALS!$N:$N)),"",  _xlfn.XLOOKUP($A556,METALS!$B:$B,METALS!$N:$N))</f>
        <v/>
      </c>
      <c r="U556" s="168">
        <f>IF(ISNA(_xlfn.XLOOKUP($A556,GENCHEM!$B:$B,GENCHEM!$N:$N)),"",  _xlfn.XLOOKUP($A556,GENCHEM!$B:$B,GENCHEM!$N:$N))</f>
        <v>45828</v>
      </c>
      <c r="V556" s="85" t="str">
        <f>IF(ISNA(_xlfn.XLOOKUP($A556,HG!$B:$B,HG!$N:$N)),"",  _xlfn.XLOOKUP($A556,HG!$B:$B,HG!$N:$N))</f>
        <v/>
      </c>
    </row>
    <row r="557" spans="1:22" ht="24" customHeight="1">
      <c r="A557" s="77" t="s">
        <v>730</v>
      </c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O557" s="75"/>
      <c r="P557" s="75"/>
      <c r="Q557" s="75"/>
      <c r="R557" s="75"/>
      <c r="S557" s="75"/>
      <c r="T557" s="75"/>
      <c r="U557" s="75"/>
      <c r="V557" s="75"/>
    </row>
    <row r="558" spans="1:22" ht="24" customHeight="1">
      <c r="A558" s="127" t="s">
        <v>731</v>
      </c>
      <c r="B558" s="100" t="s">
        <v>179</v>
      </c>
      <c r="C558" s="100" t="s">
        <v>301</v>
      </c>
      <c r="D558" s="100" t="s">
        <v>28</v>
      </c>
      <c r="E558" s="128">
        <v>45826</v>
      </c>
      <c r="F558" s="128">
        <v>45832</v>
      </c>
      <c r="G558" s="128">
        <v>45832</v>
      </c>
      <c r="H558" s="100">
        <v>6</v>
      </c>
      <c r="I558" s="100">
        <v>3</v>
      </c>
      <c r="J558" s="100">
        <v>-5</v>
      </c>
      <c r="K558" s="100" t="s">
        <v>26</v>
      </c>
      <c r="L558" s="100" t="s">
        <v>27</v>
      </c>
      <c r="M558" s="100" t="s">
        <v>134</v>
      </c>
      <c r="N558" s="100"/>
      <c r="O558" s="101" t="str">
        <f>IF(ISNA(_xlfn.XLOOKUP($A558,GCVOA!$B:$B,GCVOA!$N:$N)),"",  _xlfn.XLOOKUP($A558,GCVOA!$B:$B,GCVOA!$N:$N))</f>
        <v/>
      </c>
      <c r="P558" s="101">
        <f>IF(ISNA(_xlfn.XLOOKUP($A558,GCSEMI!$B:$B,GCSEMI!$N:$N)),"",  _xlfn.XLOOKUP($A558,GCSEMI!$B:$B,GCSEMI!$N:$N))</f>
        <v>0</v>
      </c>
      <c r="Q558" s="101" t="str">
        <f>IF(ISNA(_xlfn.XLOOKUP($A558,ORGPREP!$B:$B,ORGPREP!$N:$N)),"",  _xlfn.XLOOKUP($A558,ORGPREP!$B:$B,ORGPREP!$N:$N))</f>
        <v>8270 done</v>
      </c>
      <c r="R558" s="101">
        <f>IF(ISNA(_xlfn.XLOOKUP($A558,MSSEMI!$B:$B,MSSEMI!$N:$N)),"",  _xlfn.XLOOKUP($A558,MSSEMI!$B:$B,MSSEMI!$N:$N))</f>
        <v>0</v>
      </c>
      <c r="S558" s="101">
        <f>IF(ISNA(_xlfn.XLOOKUP($A558,MSVOA!$B:$B,MSVOA!$N:$N)),"",  _xlfn.XLOOKUP($A558,MSVOA!$B:$B,MSVOA!$N:$N))</f>
        <v>0</v>
      </c>
      <c r="T558" s="101" t="str">
        <f>IF(ISNA(_xlfn.XLOOKUP($A558,METALS!$B:$B,METALS!$N:$N)),"",  _xlfn.XLOOKUP($A558,METALS!$B:$B,METALS!$N:$N))</f>
        <v/>
      </c>
      <c r="U558" s="101" t="str">
        <f>IF(ISNA(_xlfn.XLOOKUP($A558,GENCHEM!$B:$B,GENCHEM!$N:$N)),"",  _xlfn.XLOOKUP($A558,GENCHEM!$B:$B,GENCHEM!$N:$N))</f>
        <v/>
      </c>
      <c r="V558" s="101" t="str">
        <f>IF(ISNA(_xlfn.XLOOKUP($A558,HG!$B:$B,HG!$N:$N)),"",  _xlfn.XLOOKUP($A558,HG!$B:$B,HG!$N:$N))</f>
        <v/>
      </c>
    </row>
    <row r="559" spans="1:22" ht="24" customHeight="1">
      <c r="A559" s="77" t="s">
        <v>732</v>
      </c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O559" s="75"/>
      <c r="P559" s="75"/>
      <c r="Q559" s="75"/>
      <c r="R559" s="75"/>
      <c r="S559" s="75"/>
      <c r="T559" s="75"/>
      <c r="U559" s="75"/>
      <c r="V559" s="75"/>
    </row>
    <row r="560" spans="1:22" ht="24" customHeight="1">
      <c r="A560" s="131" t="s">
        <v>733</v>
      </c>
      <c r="B560" s="92" t="s">
        <v>117</v>
      </c>
      <c r="C560" s="92" t="s">
        <v>414</v>
      </c>
      <c r="D560" s="92" t="s">
        <v>79</v>
      </c>
      <c r="E560" s="132">
        <v>45826</v>
      </c>
      <c r="F560" s="132">
        <v>45827</v>
      </c>
      <c r="G560" s="132">
        <v>45832</v>
      </c>
      <c r="H560" s="92" t="s">
        <v>412</v>
      </c>
      <c r="I560" s="92">
        <v>8</v>
      </c>
      <c r="J560" s="92">
        <v>-5</v>
      </c>
      <c r="K560" s="92" t="s">
        <v>26</v>
      </c>
      <c r="L560" s="92" t="s">
        <v>27</v>
      </c>
      <c r="M560" s="92" t="s">
        <v>81</v>
      </c>
      <c r="N560" s="92"/>
      <c r="O560" s="93" t="str">
        <f>IF(ISNA(_xlfn.XLOOKUP($A560,GCVOA!$B:$B,GCVOA!$N:$N)),"",  _xlfn.XLOOKUP($A560,GCVOA!$B:$B,GCVOA!$N:$N))</f>
        <v/>
      </c>
      <c r="P560" s="93" t="str">
        <f>IF(ISNA(_xlfn.XLOOKUP($A560,GCSEMI!$B:$B,GCSEMI!$N:$N)),"",  _xlfn.XLOOKUP($A560,GCSEMI!$B:$B,GCSEMI!$N:$N))</f>
        <v/>
      </c>
      <c r="Q560" s="93" t="str">
        <f>IF(ISNA(_xlfn.XLOOKUP($A560,ORGPREP!$B:$B,ORGPREP!$N:$N)),"",  _xlfn.XLOOKUP($A560,ORGPREP!$B:$B,ORGPREP!$N:$N))</f>
        <v/>
      </c>
      <c r="R560" s="93" t="str">
        <f>IF(ISNA(_xlfn.XLOOKUP($A560,MSSEMI!$B:$B,MSSEMI!$N:$N)),"",  _xlfn.XLOOKUP($A560,MSSEMI!$B:$B,MSSEMI!$N:$N))</f>
        <v/>
      </c>
      <c r="S560" s="93" t="str">
        <f>IF(ISNA(_xlfn.XLOOKUP($A560,MSVOA!$B:$B,MSVOA!$N:$N)),"",  _xlfn.XLOOKUP($A560,MSVOA!$B:$B,MSVOA!$N:$N))</f>
        <v/>
      </c>
      <c r="T560" s="93" t="str">
        <f>IF(ISNA(_xlfn.XLOOKUP($A560,METALS!$B:$B,METALS!$N:$N)),"",  _xlfn.XLOOKUP($A560,METALS!$B:$B,METALS!$N:$N))</f>
        <v/>
      </c>
      <c r="U560" s="93">
        <f>IF(ISNA(_xlfn.XLOOKUP($A560,GENCHEM!$B:$B,GENCHEM!$N:$N)),"",  _xlfn.XLOOKUP($A560,GENCHEM!$B:$B,GENCHEM!$N:$N))</f>
        <v>45827</v>
      </c>
      <c r="V560" s="93" t="str">
        <f>IF(ISNA(_xlfn.XLOOKUP($A560,HG!$B:$B,HG!$N:$N)),"",  _xlfn.XLOOKUP($A560,HG!$B:$B,HG!$N:$N))</f>
        <v/>
      </c>
    </row>
    <row r="561" spans="1:22" ht="24" customHeight="1">
      <c r="A561" s="77" t="s">
        <v>734</v>
      </c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O561" s="75"/>
      <c r="P561" s="75"/>
      <c r="Q561" s="75"/>
      <c r="R561" s="75"/>
      <c r="S561" s="75"/>
      <c r="T561" s="75"/>
      <c r="U561" s="75"/>
      <c r="V561" s="75"/>
    </row>
    <row r="562" spans="1:22" ht="24" customHeight="1">
      <c r="A562" s="131" t="s">
        <v>735</v>
      </c>
      <c r="B562" s="92" t="s">
        <v>117</v>
      </c>
      <c r="C562" s="92" t="s">
        <v>309</v>
      </c>
      <c r="D562" s="92" t="s">
        <v>79</v>
      </c>
      <c r="E562" s="132">
        <v>45826</v>
      </c>
      <c r="F562" s="132">
        <v>45827</v>
      </c>
      <c r="G562" s="132">
        <v>45832</v>
      </c>
      <c r="H562" s="92" t="s">
        <v>412</v>
      </c>
      <c r="I562" s="92">
        <v>9</v>
      </c>
      <c r="J562" s="92">
        <v>-5</v>
      </c>
      <c r="K562" s="92" t="s">
        <v>26</v>
      </c>
      <c r="L562" s="92" t="s">
        <v>27</v>
      </c>
      <c r="M562" s="92" t="s">
        <v>81</v>
      </c>
      <c r="N562" s="92"/>
      <c r="O562" s="93" t="str">
        <f>IF(ISNA(_xlfn.XLOOKUP($A562,GCVOA!$B:$B,GCVOA!$N:$N)),"",  _xlfn.XLOOKUP($A562,GCVOA!$B:$B,GCVOA!$N:$N))</f>
        <v/>
      </c>
      <c r="P562" s="93" t="str">
        <f>IF(ISNA(_xlfn.XLOOKUP($A562,GCSEMI!$B:$B,GCSEMI!$N:$N)),"",  _xlfn.XLOOKUP($A562,GCSEMI!$B:$B,GCSEMI!$N:$N))</f>
        <v/>
      </c>
      <c r="Q562" s="93" t="str">
        <f>IF(ISNA(_xlfn.XLOOKUP($A562,ORGPREP!$B:$B,ORGPREP!$N:$N)),"",  _xlfn.XLOOKUP($A562,ORGPREP!$B:$B,ORGPREP!$N:$N))</f>
        <v/>
      </c>
      <c r="R562" s="93" t="str">
        <f>IF(ISNA(_xlfn.XLOOKUP($A562,MSSEMI!$B:$B,MSSEMI!$N:$N)),"",  _xlfn.XLOOKUP($A562,MSSEMI!$B:$B,MSSEMI!$N:$N))</f>
        <v/>
      </c>
      <c r="S562" s="93" t="str">
        <f>IF(ISNA(_xlfn.XLOOKUP($A562,MSVOA!$B:$B,MSVOA!$N:$N)),"",  _xlfn.XLOOKUP($A562,MSVOA!$B:$B,MSVOA!$N:$N))</f>
        <v/>
      </c>
      <c r="T562" s="93" t="str">
        <f>IF(ISNA(_xlfn.XLOOKUP($A562,METALS!$B:$B,METALS!$N:$N)),"",  _xlfn.XLOOKUP($A562,METALS!$B:$B,METALS!$N:$N))</f>
        <v/>
      </c>
      <c r="U562" s="93">
        <f>IF(ISNA(_xlfn.XLOOKUP($A562,GENCHEM!$B:$B,GENCHEM!$N:$N)),"",  _xlfn.XLOOKUP($A562,GENCHEM!$B:$B,GENCHEM!$N:$N))</f>
        <v>45827</v>
      </c>
      <c r="V562" s="93" t="str">
        <f>IF(ISNA(_xlfn.XLOOKUP($A562,HG!$B:$B,HG!$N:$N)),"",  _xlfn.XLOOKUP($A562,HG!$B:$B,HG!$N:$N))</f>
        <v/>
      </c>
    </row>
    <row r="563" spans="1:22" ht="24" customHeight="1">
      <c r="A563" s="77" t="s">
        <v>734</v>
      </c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O563" s="75"/>
      <c r="P563" s="75"/>
      <c r="Q563" s="75"/>
      <c r="R563" s="75"/>
      <c r="S563" s="75"/>
      <c r="T563" s="75"/>
      <c r="U563" s="75"/>
      <c r="V563" s="75"/>
    </row>
    <row r="564" spans="1:22" ht="24" customHeight="1">
      <c r="A564" s="127" t="s">
        <v>736</v>
      </c>
      <c r="B564" s="100" t="s">
        <v>92</v>
      </c>
      <c r="C564" s="100" t="s">
        <v>507</v>
      </c>
      <c r="D564" s="100" t="s">
        <v>79</v>
      </c>
      <c r="E564" s="128">
        <v>45826</v>
      </c>
      <c r="F564" s="128">
        <v>45832</v>
      </c>
      <c r="G564" s="128">
        <v>45832</v>
      </c>
      <c r="H564" s="100">
        <v>6</v>
      </c>
      <c r="I564" s="100">
        <v>1</v>
      </c>
      <c r="J564" s="100">
        <v>-5</v>
      </c>
      <c r="K564" s="100" t="s">
        <v>94</v>
      </c>
      <c r="L564" s="100" t="s">
        <v>27</v>
      </c>
      <c r="M564" s="100" t="s">
        <v>81</v>
      </c>
      <c r="N564" s="100"/>
      <c r="O564" s="101" t="str">
        <f>IF(ISNA(_xlfn.XLOOKUP($A564,GCVOA!$B:$B,GCVOA!$N:$N)),"",  _xlfn.XLOOKUP($A564,GCVOA!$B:$B,GCVOA!$N:$N))</f>
        <v/>
      </c>
      <c r="P564" s="101" t="str">
        <f>IF(ISNA(_xlfn.XLOOKUP($A564,GCSEMI!$B:$B,GCSEMI!$N:$N)),"",  _xlfn.XLOOKUP($A564,GCSEMI!$B:$B,GCSEMI!$N:$N))</f>
        <v/>
      </c>
      <c r="Q564" s="101" t="str">
        <f>IF(ISNA(_xlfn.XLOOKUP($A564,ORGPREP!$B:$B,ORGPREP!$N:$N)),"",  _xlfn.XLOOKUP($A564,ORGPREP!$B:$B,ORGPREP!$N:$N))</f>
        <v/>
      </c>
      <c r="R564" s="101" t="str">
        <f>IF(ISNA(_xlfn.XLOOKUP($A564,MSSEMI!$B:$B,MSSEMI!$N:$N)),"",  _xlfn.XLOOKUP($A564,MSSEMI!$B:$B,MSSEMI!$N:$N))</f>
        <v/>
      </c>
      <c r="S564" s="101" t="str">
        <f>IF(ISNA(_xlfn.XLOOKUP($A564,MSVOA!$B:$B,MSVOA!$N:$N)),"",  _xlfn.XLOOKUP($A564,MSVOA!$B:$B,MSVOA!$N:$N))</f>
        <v/>
      </c>
      <c r="T564" s="101" t="str">
        <f>IF(ISNA(_xlfn.XLOOKUP($A564,METALS!$B:$B,METALS!$N:$N)),"",  _xlfn.XLOOKUP($A564,METALS!$B:$B,METALS!$N:$N))</f>
        <v/>
      </c>
      <c r="U564" s="101">
        <f>IF(ISNA(_xlfn.XLOOKUP($A564,GENCHEM!$B:$B,GENCHEM!$N:$N)),"",  _xlfn.XLOOKUP($A564,GENCHEM!$B:$B,GENCHEM!$N:$N))</f>
        <v>45831</v>
      </c>
      <c r="V564" s="101" t="str">
        <f>IF(ISNA(_xlfn.XLOOKUP($A564,HG!$B:$B,HG!$N:$N)),"",  _xlfn.XLOOKUP($A564,HG!$B:$B,HG!$N:$N))</f>
        <v/>
      </c>
    </row>
    <row r="565" spans="1:22" ht="24" customHeight="1">
      <c r="A565" s="77" t="s">
        <v>639</v>
      </c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O565" s="75"/>
      <c r="P565" s="75"/>
      <c r="Q565" s="75"/>
      <c r="R565" s="75"/>
      <c r="S565" s="75"/>
      <c r="T565" s="75"/>
      <c r="U565" s="75"/>
      <c r="V565" s="75"/>
    </row>
    <row r="566" spans="1:22" ht="24" customHeight="1">
      <c r="A566" s="127" t="s">
        <v>737</v>
      </c>
      <c r="B566" s="100" t="s">
        <v>92</v>
      </c>
      <c r="C566" s="100" t="s">
        <v>507</v>
      </c>
      <c r="D566" s="100" t="s">
        <v>79</v>
      </c>
      <c r="E566" s="128">
        <v>45826</v>
      </c>
      <c r="F566" s="128">
        <v>45832</v>
      </c>
      <c r="G566" s="128">
        <v>45832</v>
      </c>
      <c r="H566" s="100">
        <v>6</v>
      </c>
      <c r="I566" s="100">
        <v>2</v>
      </c>
      <c r="J566" s="100">
        <v>-5</v>
      </c>
      <c r="K566" s="100" t="s">
        <v>94</v>
      </c>
      <c r="L566" s="100" t="s">
        <v>27</v>
      </c>
      <c r="M566" s="100" t="s">
        <v>81</v>
      </c>
      <c r="N566" s="100"/>
      <c r="O566" s="101" t="str">
        <f>IF(ISNA(_xlfn.XLOOKUP($A566,GCVOA!$B:$B,GCVOA!$N:$N)),"",  _xlfn.XLOOKUP($A566,GCVOA!$B:$B,GCVOA!$N:$N))</f>
        <v/>
      </c>
      <c r="P566" s="101" t="str">
        <f>IF(ISNA(_xlfn.XLOOKUP($A566,GCSEMI!$B:$B,GCSEMI!$N:$N)),"",  _xlfn.XLOOKUP($A566,GCSEMI!$B:$B,GCSEMI!$N:$N))</f>
        <v/>
      </c>
      <c r="Q566" s="101" t="str">
        <f>IF(ISNA(_xlfn.XLOOKUP($A566,ORGPREP!$B:$B,ORGPREP!$N:$N)),"",  _xlfn.XLOOKUP($A566,ORGPREP!$B:$B,ORGPREP!$N:$N))</f>
        <v/>
      </c>
      <c r="R566" s="101" t="str">
        <f>IF(ISNA(_xlfn.XLOOKUP($A566,MSSEMI!$B:$B,MSSEMI!$N:$N)),"",  _xlfn.XLOOKUP($A566,MSSEMI!$B:$B,MSSEMI!$N:$N))</f>
        <v/>
      </c>
      <c r="S566" s="101" t="str">
        <f>IF(ISNA(_xlfn.XLOOKUP($A566,MSVOA!$B:$B,MSVOA!$N:$N)),"",  _xlfn.XLOOKUP($A566,MSVOA!$B:$B,MSVOA!$N:$N))</f>
        <v/>
      </c>
      <c r="T566" s="101" t="str">
        <f>IF(ISNA(_xlfn.XLOOKUP($A566,METALS!$B:$B,METALS!$N:$N)),"",  _xlfn.XLOOKUP($A566,METALS!$B:$B,METALS!$N:$N))</f>
        <v/>
      </c>
      <c r="U566" s="101">
        <f>IF(ISNA(_xlfn.XLOOKUP($A566,GENCHEM!$B:$B,GENCHEM!$N:$N)),"",  _xlfn.XLOOKUP($A566,GENCHEM!$B:$B,GENCHEM!$N:$N))</f>
        <v>45831</v>
      </c>
      <c r="V566" s="101" t="str">
        <f>IF(ISNA(_xlfn.XLOOKUP($A566,HG!$B:$B,HG!$N:$N)),"",  _xlfn.XLOOKUP($A566,HG!$B:$B,HG!$N:$N))</f>
        <v/>
      </c>
    </row>
    <row r="567" spans="1:22" ht="24" customHeight="1">
      <c r="A567" s="77" t="s">
        <v>647</v>
      </c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O567" s="75"/>
      <c r="P567" s="75"/>
      <c r="Q567" s="75"/>
      <c r="R567" s="75"/>
      <c r="S567" s="75"/>
      <c r="T567" s="75"/>
      <c r="U567" s="75"/>
      <c r="V567" s="75"/>
    </row>
    <row r="568" spans="1:22" ht="24" customHeight="1">
      <c r="A568" s="127" t="s">
        <v>738</v>
      </c>
      <c r="B568" s="100" t="s">
        <v>92</v>
      </c>
      <c r="C568" s="100" t="s">
        <v>408</v>
      </c>
      <c r="D568" s="100" t="s">
        <v>79</v>
      </c>
      <c r="E568" s="128">
        <v>45826</v>
      </c>
      <c r="F568" s="128">
        <v>45832</v>
      </c>
      <c r="G568" s="128">
        <v>45832</v>
      </c>
      <c r="H568" s="100">
        <v>6</v>
      </c>
      <c r="I568" s="100">
        <v>1</v>
      </c>
      <c r="J568" s="100">
        <v>-5</v>
      </c>
      <c r="K568" s="100" t="s">
        <v>94</v>
      </c>
      <c r="L568" s="100" t="s">
        <v>27</v>
      </c>
      <c r="M568" s="100" t="s">
        <v>81</v>
      </c>
      <c r="N568" s="100"/>
      <c r="O568" s="101" t="str">
        <f>IF(ISNA(_xlfn.XLOOKUP($A568,GCVOA!$B:$B,GCVOA!$N:$N)),"",  _xlfn.XLOOKUP($A568,GCVOA!$B:$B,GCVOA!$N:$N))</f>
        <v/>
      </c>
      <c r="P568" s="101" t="str">
        <f>IF(ISNA(_xlfn.XLOOKUP($A568,GCSEMI!$B:$B,GCSEMI!$N:$N)),"",  _xlfn.XLOOKUP($A568,GCSEMI!$B:$B,GCSEMI!$N:$N))</f>
        <v/>
      </c>
      <c r="Q568" s="101" t="str">
        <f>IF(ISNA(_xlfn.XLOOKUP($A568,ORGPREP!$B:$B,ORGPREP!$N:$N)),"",  _xlfn.XLOOKUP($A568,ORGPREP!$B:$B,ORGPREP!$N:$N))</f>
        <v/>
      </c>
      <c r="R568" s="101" t="str">
        <f>IF(ISNA(_xlfn.XLOOKUP($A568,MSSEMI!$B:$B,MSSEMI!$N:$N)),"",  _xlfn.XLOOKUP($A568,MSSEMI!$B:$B,MSSEMI!$N:$N))</f>
        <v/>
      </c>
      <c r="S568" s="101" t="str">
        <f>IF(ISNA(_xlfn.XLOOKUP($A568,MSVOA!$B:$B,MSVOA!$N:$N)),"",  _xlfn.XLOOKUP($A568,MSVOA!$B:$B,MSVOA!$N:$N))</f>
        <v/>
      </c>
      <c r="T568" s="101" t="str">
        <f>IF(ISNA(_xlfn.XLOOKUP($A568,METALS!$B:$B,METALS!$N:$N)),"",  _xlfn.XLOOKUP($A568,METALS!$B:$B,METALS!$N:$N))</f>
        <v/>
      </c>
      <c r="U568" s="101">
        <f>IF(ISNA(_xlfn.XLOOKUP($A568,GENCHEM!$B:$B,GENCHEM!$N:$N)),"",  _xlfn.XLOOKUP($A568,GENCHEM!$B:$B,GENCHEM!$N:$N))</f>
        <v>45831</v>
      </c>
      <c r="V568" s="101" t="str">
        <f>IF(ISNA(_xlfn.XLOOKUP($A568,HG!$B:$B,HG!$N:$N)),"",  _xlfn.XLOOKUP($A568,HG!$B:$B,HG!$N:$N))</f>
        <v/>
      </c>
    </row>
    <row r="569" spans="1:22" ht="24" customHeight="1">
      <c r="A569" s="77" t="s">
        <v>409</v>
      </c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O569" s="75"/>
      <c r="P569" s="75"/>
      <c r="Q569" s="75"/>
      <c r="R569" s="75"/>
      <c r="S569" s="75"/>
      <c r="T569" s="75"/>
      <c r="U569" s="75"/>
      <c r="V569" s="75"/>
    </row>
    <row r="570" spans="1:22" ht="24" customHeight="1">
      <c r="A570" s="129" t="s">
        <v>739</v>
      </c>
      <c r="B570" s="84" t="s">
        <v>740</v>
      </c>
      <c r="C570" s="84" t="s">
        <v>741</v>
      </c>
      <c r="D570" s="84" t="s">
        <v>742</v>
      </c>
      <c r="E570" s="130">
        <v>45819</v>
      </c>
      <c r="F570" s="130">
        <v>45826</v>
      </c>
      <c r="G570" s="130">
        <v>45833</v>
      </c>
      <c r="H570" s="84" t="s">
        <v>445</v>
      </c>
      <c r="I570" s="84">
        <v>3</v>
      </c>
      <c r="J570" s="84">
        <v>-6</v>
      </c>
      <c r="K570" s="84" t="s">
        <v>172</v>
      </c>
      <c r="L570" s="84" t="s">
        <v>27</v>
      </c>
      <c r="M570" s="84" t="s">
        <v>89</v>
      </c>
      <c r="N570" s="84">
        <v>0</v>
      </c>
      <c r="O570" s="85" t="str">
        <f>IF(ISNA(_xlfn.XLOOKUP($A570,GCVOA!$B:$B,GCVOA!$N:$N)),"",  _xlfn.XLOOKUP($A570,GCVOA!$B:$B,GCVOA!$N:$N))</f>
        <v/>
      </c>
      <c r="P570" s="85">
        <f>IF(ISNA(_xlfn.XLOOKUP($A570,GCSEMI!$B:$B,GCSEMI!$N:$N)),"",  _xlfn.XLOOKUP($A570,GCSEMI!$B:$B,GCSEMI!$N:$N))</f>
        <v>0</v>
      </c>
      <c r="Q570" s="85" t="str">
        <f>IF(ISNA(_xlfn.XLOOKUP($A570,ORGPREP!$B:$B,ORGPREP!$N:$N)),"",  _xlfn.XLOOKUP($A570,ORGPREP!$B:$B,ORGPREP!$N:$N))</f>
        <v/>
      </c>
      <c r="R570" s="85" t="str">
        <f>IF(ISNA(_xlfn.XLOOKUP($A570,MSSEMI!$B:$B,MSSEMI!$N:$N)),"",  _xlfn.XLOOKUP($A570,MSSEMI!$B:$B,MSSEMI!$N:$N))</f>
        <v/>
      </c>
      <c r="S570" s="85" t="str">
        <f>IF(ISNA(_xlfn.XLOOKUP($A570,MSVOA!$B:$B,MSVOA!$N:$N)),"",  _xlfn.XLOOKUP($A570,MSVOA!$B:$B,MSVOA!$N:$N))</f>
        <v/>
      </c>
      <c r="T570" s="85" t="str">
        <f>IF(ISNA(_xlfn.XLOOKUP($A570,METALS!$B:$B,METALS!$N:$N)),"",  _xlfn.XLOOKUP($A570,METALS!$B:$B,METALS!$N:$N))</f>
        <v/>
      </c>
      <c r="U570" s="85" t="str">
        <f>IF(ISNA(_xlfn.XLOOKUP($A570,GENCHEM!$B:$B,GENCHEM!$N:$N)),"",  _xlfn.XLOOKUP($A570,GENCHEM!$B:$B,GENCHEM!$N:$N))</f>
        <v/>
      </c>
      <c r="V570" s="85" t="str">
        <f>IF(ISNA(_xlfn.XLOOKUP($A570,HG!$B:$B,HG!$N:$N)),"",  _xlfn.XLOOKUP($A570,HG!$B:$B,HG!$N:$N))</f>
        <v/>
      </c>
    </row>
    <row r="571" spans="1:22" ht="24" customHeight="1">
      <c r="A571" s="77" t="s">
        <v>235</v>
      </c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O571" s="75"/>
      <c r="P571" s="75"/>
      <c r="Q571" s="75"/>
      <c r="R571" s="75"/>
      <c r="S571" s="75"/>
      <c r="T571" s="75"/>
      <c r="U571" s="75"/>
      <c r="V571" s="75"/>
    </row>
    <row r="572" spans="1:22" ht="24" customHeight="1">
      <c r="A572" s="129" t="s">
        <v>743</v>
      </c>
      <c r="B572" s="84" t="s">
        <v>740</v>
      </c>
      <c r="C572" s="84" t="s">
        <v>741</v>
      </c>
      <c r="D572" s="84" t="s">
        <v>742</v>
      </c>
      <c r="E572" s="130">
        <v>45819</v>
      </c>
      <c r="F572" s="130">
        <v>45826</v>
      </c>
      <c r="G572" s="130">
        <v>45833</v>
      </c>
      <c r="H572" s="84" t="s">
        <v>445</v>
      </c>
      <c r="I572" s="84">
        <v>3</v>
      </c>
      <c r="J572" s="84">
        <v>-6</v>
      </c>
      <c r="K572" s="84" t="s">
        <v>172</v>
      </c>
      <c r="L572" s="84" t="s">
        <v>27</v>
      </c>
      <c r="M572" s="84" t="s">
        <v>89</v>
      </c>
      <c r="N572" s="84">
        <v>0</v>
      </c>
      <c r="O572" s="85" t="str">
        <f>IF(ISNA(_xlfn.XLOOKUP($A572,GCVOA!$B:$B,GCVOA!$N:$N)),"",  _xlfn.XLOOKUP($A572,GCVOA!$B:$B,GCVOA!$N:$N))</f>
        <v/>
      </c>
      <c r="P572" s="85">
        <f>IF(ISNA(_xlfn.XLOOKUP($A572,GCSEMI!$B:$B,GCSEMI!$N:$N)),"",  _xlfn.XLOOKUP($A572,GCSEMI!$B:$B,GCSEMI!$N:$N))</f>
        <v>0</v>
      </c>
      <c r="Q572" s="85" t="str">
        <f>IF(ISNA(_xlfn.XLOOKUP($A572,ORGPREP!$B:$B,ORGPREP!$N:$N)),"",  _xlfn.XLOOKUP($A572,ORGPREP!$B:$B,ORGPREP!$N:$N))</f>
        <v/>
      </c>
      <c r="R572" s="85" t="str">
        <f>IF(ISNA(_xlfn.XLOOKUP($A572,MSSEMI!$B:$B,MSSEMI!$N:$N)),"",  _xlfn.XLOOKUP($A572,MSSEMI!$B:$B,MSSEMI!$N:$N))</f>
        <v/>
      </c>
      <c r="S572" s="85" t="str">
        <f>IF(ISNA(_xlfn.XLOOKUP($A572,MSVOA!$B:$B,MSVOA!$N:$N)),"",  _xlfn.XLOOKUP($A572,MSVOA!$B:$B,MSVOA!$N:$N))</f>
        <v/>
      </c>
      <c r="T572" s="85" t="str">
        <f>IF(ISNA(_xlfn.XLOOKUP($A572,METALS!$B:$B,METALS!$N:$N)),"",  _xlfn.XLOOKUP($A572,METALS!$B:$B,METALS!$N:$N))</f>
        <v/>
      </c>
      <c r="U572" s="85" t="str">
        <f>IF(ISNA(_xlfn.XLOOKUP($A572,GENCHEM!$B:$B,GENCHEM!$N:$N)),"",  _xlfn.XLOOKUP($A572,GENCHEM!$B:$B,GENCHEM!$N:$N))</f>
        <v/>
      </c>
      <c r="V572" s="85" t="str">
        <f>IF(ISNA(_xlfn.XLOOKUP($A572,HG!$B:$B,HG!$N:$N)),"",  _xlfn.XLOOKUP($A572,HG!$B:$B,HG!$N:$N))</f>
        <v/>
      </c>
    </row>
    <row r="573" spans="1:22" ht="24" customHeight="1">
      <c r="A573" s="77" t="s">
        <v>235</v>
      </c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O573" s="75"/>
      <c r="P573" s="75"/>
      <c r="Q573" s="75"/>
      <c r="R573" s="75"/>
      <c r="S573" s="75"/>
      <c r="T573" s="75"/>
      <c r="U573" s="75"/>
      <c r="V573" s="75"/>
    </row>
    <row r="574" spans="1:22" ht="24" customHeight="1">
      <c r="A574" s="129" t="s">
        <v>744</v>
      </c>
      <c r="B574" s="84" t="s">
        <v>740</v>
      </c>
      <c r="C574" s="84" t="s">
        <v>745</v>
      </c>
      <c r="D574" s="84" t="s">
        <v>746</v>
      </c>
      <c r="E574" s="130">
        <v>45819</v>
      </c>
      <c r="F574" s="130">
        <v>45826</v>
      </c>
      <c r="G574" s="130">
        <v>45833</v>
      </c>
      <c r="H574" s="84" t="s">
        <v>445</v>
      </c>
      <c r="I574" s="84">
        <v>3</v>
      </c>
      <c r="J574" s="84">
        <v>-6</v>
      </c>
      <c r="K574" s="84" t="s">
        <v>172</v>
      </c>
      <c r="L574" s="84" t="s">
        <v>27</v>
      </c>
      <c r="M574" s="84" t="s">
        <v>89</v>
      </c>
      <c r="N574" s="84">
        <v>0</v>
      </c>
      <c r="O574" s="85" t="str">
        <f>IF(ISNA(_xlfn.XLOOKUP($A574,GCVOA!$B:$B,GCVOA!$N:$N)),"",  _xlfn.XLOOKUP($A574,GCVOA!$B:$B,GCVOA!$N:$N))</f>
        <v/>
      </c>
      <c r="P574" s="85">
        <f>IF(ISNA(_xlfn.XLOOKUP($A574,GCSEMI!$B:$B,GCSEMI!$N:$N)),"",  _xlfn.XLOOKUP($A574,GCSEMI!$B:$B,GCSEMI!$N:$N))</f>
        <v>0</v>
      </c>
      <c r="Q574" s="85" t="str">
        <f>IF(ISNA(_xlfn.XLOOKUP($A574,ORGPREP!$B:$B,ORGPREP!$N:$N)),"",  _xlfn.XLOOKUP($A574,ORGPREP!$B:$B,ORGPREP!$N:$N))</f>
        <v/>
      </c>
      <c r="R574" s="85" t="str">
        <f>IF(ISNA(_xlfn.XLOOKUP($A574,MSSEMI!$B:$B,MSSEMI!$N:$N)),"",  _xlfn.XLOOKUP($A574,MSSEMI!$B:$B,MSSEMI!$N:$N))</f>
        <v/>
      </c>
      <c r="S574" s="85" t="str">
        <f>IF(ISNA(_xlfn.XLOOKUP($A574,MSVOA!$B:$B,MSVOA!$N:$N)),"",  _xlfn.XLOOKUP($A574,MSVOA!$B:$B,MSVOA!$N:$N))</f>
        <v/>
      </c>
      <c r="T574" s="85" t="str">
        <f>IF(ISNA(_xlfn.XLOOKUP($A574,METALS!$B:$B,METALS!$N:$N)),"",  _xlfn.XLOOKUP($A574,METALS!$B:$B,METALS!$N:$N))</f>
        <v/>
      </c>
      <c r="U574" s="85" t="str">
        <f>IF(ISNA(_xlfn.XLOOKUP($A574,GENCHEM!$B:$B,GENCHEM!$N:$N)),"",  _xlfn.XLOOKUP($A574,GENCHEM!$B:$B,GENCHEM!$N:$N))</f>
        <v/>
      </c>
      <c r="V574" s="85" t="str">
        <f>IF(ISNA(_xlfn.XLOOKUP($A574,HG!$B:$B,HG!$N:$N)),"",  _xlfn.XLOOKUP($A574,HG!$B:$B,HG!$N:$N))</f>
        <v/>
      </c>
    </row>
    <row r="575" spans="1:22" ht="24" customHeight="1">
      <c r="A575" s="77" t="s">
        <v>235</v>
      </c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O575" s="75"/>
      <c r="P575" s="75"/>
      <c r="Q575" s="75"/>
      <c r="R575" s="75"/>
      <c r="S575" s="75"/>
      <c r="T575" s="75"/>
      <c r="U575" s="75"/>
      <c r="V575" s="75"/>
    </row>
    <row r="576" spans="1:22" ht="24" customHeight="1">
      <c r="A576" s="129" t="s">
        <v>747</v>
      </c>
      <c r="B576" s="84" t="s">
        <v>740</v>
      </c>
      <c r="C576" s="84" t="s">
        <v>741</v>
      </c>
      <c r="D576" s="84" t="s">
        <v>742</v>
      </c>
      <c r="E576" s="130">
        <v>45819</v>
      </c>
      <c r="F576" s="130">
        <v>45826</v>
      </c>
      <c r="G576" s="130">
        <v>45833</v>
      </c>
      <c r="H576" s="84" t="s">
        <v>445</v>
      </c>
      <c r="I576" s="84">
        <v>3</v>
      </c>
      <c r="J576" s="84">
        <v>-6</v>
      </c>
      <c r="K576" s="84" t="s">
        <v>172</v>
      </c>
      <c r="L576" s="84" t="s">
        <v>27</v>
      </c>
      <c r="M576" s="84" t="s">
        <v>89</v>
      </c>
      <c r="N576" s="84"/>
      <c r="O576" s="85" t="str">
        <f>IF(ISNA(_xlfn.XLOOKUP($A576,GCVOA!$B:$B,GCVOA!$N:$N)),"",  _xlfn.XLOOKUP($A576,GCVOA!$B:$B,GCVOA!$N:$N))</f>
        <v/>
      </c>
      <c r="P576" s="85">
        <f>IF(ISNA(_xlfn.XLOOKUP($A576,GCSEMI!$B:$B,GCSEMI!$N:$N)),"",  _xlfn.XLOOKUP($A576,GCSEMI!$B:$B,GCSEMI!$N:$N))</f>
        <v>0</v>
      </c>
      <c r="Q576" s="85" t="str">
        <f>IF(ISNA(_xlfn.XLOOKUP($A576,ORGPREP!$B:$B,ORGPREP!$N:$N)),"",  _xlfn.XLOOKUP($A576,ORGPREP!$B:$B,ORGPREP!$N:$N))</f>
        <v/>
      </c>
      <c r="R576" s="85" t="str">
        <f>IF(ISNA(_xlfn.XLOOKUP($A576,MSSEMI!$B:$B,MSSEMI!$N:$N)),"",  _xlfn.XLOOKUP($A576,MSSEMI!$B:$B,MSSEMI!$N:$N))</f>
        <v/>
      </c>
      <c r="S576" s="85" t="str">
        <f>IF(ISNA(_xlfn.XLOOKUP($A576,MSVOA!$B:$B,MSVOA!$N:$N)),"",  _xlfn.XLOOKUP($A576,MSVOA!$B:$B,MSVOA!$N:$N))</f>
        <v/>
      </c>
      <c r="T576" s="85" t="str">
        <f>IF(ISNA(_xlfn.XLOOKUP($A576,METALS!$B:$B,METALS!$N:$N)),"",  _xlfn.XLOOKUP($A576,METALS!$B:$B,METALS!$N:$N))</f>
        <v/>
      </c>
      <c r="U576" s="85" t="str">
        <f>IF(ISNA(_xlfn.XLOOKUP($A576,GENCHEM!$B:$B,GENCHEM!$N:$N)),"",  _xlfn.XLOOKUP($A576,GENCHEM!$B:$B,GENCHEM!$N:$N))</f>
        <v/>
      </c>
      <c r="V576" s="85" t="str">
        <f>IF(ISNA(_xlfn.XLOOKUP($A576,HG!$B:$B,HG!$N:$N)),"",  _xlfn.XLOOKUP($A576,HG!$B:$B,HG!$N:$N))</f>
        <v/>
      </c>
    </row>
    <row r="577" spans="1:22" ht="24" customHeight="1">
      <c r="A577" s="77" t="s">
        <v>235</v>
      </c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O577" s="75"/>
      <c r="P577" s="75"/>
      <c r="Q577" s="75"/>
      <c r="R577" s="75"/>
      <c r="S577" s="75"/>
      <c r="T577" s="75"/>
      <c r="U577" s="75"/>
      <c r="V577" s="75"/>
    </row>
    <row r="578" spans="1:22" ht="24" customHeight="1">
      <c r="A578" s="129" t="s">
        <v>748</v>
      </c>
      <c r="B578" s="84" t="s">
        <v>740</v>
      </c>
      <c r="C578" s="84" t="s">
        <v>741</v>
      </c>
      <c r="D578" s="84" t="s">
        <v>742</v>
      </c>
      <c r="E578" s="130">
        <v>45819</v>
      </c>
      <c r="F578" s="130">
        <v>45826</v>
      </c>
      <c r="G578" s="130">
        <v>45833</v>
      </c>
      <c r="H578" s="84" t="s">
        <v>445</v>
      </c>
      <c r="I578" s="84">
        <v>3</v>
      </c>
      <c r="J578" s="84">
        <v>-6</v>
      </c>
      <c r="K578" s="84" t="s">
        <v>172</v>
      </c>
      <c r="L578" s="84" t="s">
        <v>27</v>
      </c>
      <c r="M578" s="84" t="s">
        <v>89</v>
      </c>
      <c r="N578" s="84"/>
      <c r="O578" s="85" t="str">
        <f>IF(ISNA(_xlfn.XLOOKUP($A578,GCVOA!$B:$B,GCVOA!$N:$N)),"",  _xlfn.XLOOKUP($A578,GCVOA!$B:$B,GCVOA!$N:$N))</f>
        <v/>
      </c>
      <c r="P578" s="85">
        <f>IF(ISNA(_xlfn.XLOOKUP($A578,GCSEMI!$B:$B,GCSEMI!$N:$N)),"",  _xlfn.XLOOKUP($A578,GCSEMI!$B:$B,GCSEMI!$N:$N))</f>
        <v>0</v>
      </c>
      <c r="Q578" s="85" t="str">
        <f>IF(ISNA(_xlfn.XLOOKUP($A578,ORGPREP!$B:$B,ORGPREP!$N:$N)),"",  _xlfn.XLOOKUP($A578,ORGPREP!$B:$B,ORGPREP!$N:$N))</f>
        <v/>
      </c>
      <c r="R578" s="85" t="str">
        <f>IF(ISNA(_xlfn.XLOOKUP($A578,MSSEMI!$B:$B,MSSEMI!$N:$N)),"",  _xlfn.XLOOKUP($A578,MSSEMI!$B:$B,MSSEMI!$N:$N))</f>
        <v/>
      </c>
      <c r="S578" s="85" t="str">
        <f>IF(ISNA(_xlfn.XLOOKUP($A578,MSVOA!$B:$B,MSVOA!$N:$N)),"",  _xlfn.XLOOKUP($A578,MSVOA!$B:$B,MSVOA!$N:$N))</f>
        <v/>
      </c>
      <c r="T578" s="85" t="str">
        <f>IF(ISNA(_xlfn.XLOOKUP($A578,METALS!$B:$B,METALS!$N:$N)),"",  _xlfn.XLOOKUP($A578,METALS!$B:$B,METALS!$N:$N))</f>
        <v/>
      </c>
      <c r="U578" s="85" t="str">
        <f>IF(ISNA(_xlfn.XLOOKUP($A578,GENCHEM!$B:$B,GENCHEM!$N:$N)),"",  _xlfn.XLOOKUP($A578,GENCHEM!$B:$B,GENCHEM!$N:$N))</f>
        <v/>
      </c>
      <c r="V578" s="85" t="str">
        <f>IF(ISNA(_xlfn.XLOOKUP($A578,HG!$B:$B,HG!$N:$N)),"",  _xlfn.XLOOKUP($A578,HG!$B:$B,HG!$N:$N))</f>
        <v/>
      </c>
    </row>
    <row r="579" spans="1:22" ht="24" customHeight="1">
      <c r="A579" s="77" t="s">
        <v>235</v>
      </c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O579" s="75"/>
      <c r="P579" s="75"/>
      <c r="Q579" s="75"/>
      <c r="R579" s="75"/>
      <c r="S579" s="75"/>
      <c r="T579" s="75"/>
      <c r="U579" s="75"/>
      <c r="V579" s="75"/>
    </row>
    <row r="580" spans="1:22" ht="24" customHeight="1">
      <c r="A580" s="129" t="s">
        <v>749</v>
      </c>
      <c r="B580" s="84" t="s">
        <v>740</v>
      </c>
      <c r="C580" s="84" t="s">
        <v>741</v>
      </c>
      <c r="D580" s="84" t="s">
        <v>742</v>
      </c>
      <c r="E580" s="130">
        <v>45819</v>
      </c>
      <c r="F580" s="130">
        <v>45826</v>
      </c>
      <c r="G580" s="130">
        <v>45833</v>
      </c>
      <c r="H580" s="84" t="s">
        <v>445</v>
      </c>
      <c r="I580" s="84">
        <v>3</v>
      </c>
      <c r="J580" s="84">
        <v>-6</v>
      </c>
      <c r="K580" s="84" t="s">
        <v>172</v>
      </c>
      <c r="L580" s="84" t="s">
        <v>27</v>
      </c>
      <c r="M580" s="84" t="s">
        <v>89</v>
      </c>
      <c r="N580" s="84"/>
      <c r="O580" s="85" t="str">
        <f>IF(ISNA(_xlfn.XLOOKUP($A580,GCVOA!$B:$B,GCVOA!$N:$N)),"",  _xlfn.XLOOKUP($A580,GCVOA!$B:$B,GCVOA!$N:$N))</f>
        <v/>
      </c>
      <c r="P580" s="85">
        <f>IF(ISNA(_xlfn.XLOOKUP($A580,GCSEMI!$B:$B,GCSEMI!$N:$N)),"",  _xlfn.XLOOKUP($A580,GCSEMI!$B:$B,GCSEMI!$N:$N))</f>
        <v>0</v>
      </c>
      <c r="Q580" s="85" t="str">
        <f>IF(ISNA(_xlfn.XLOOKUP($A580,ORGPREP!$B:$B,ORGPREP!$N:$N)),"",  _xlfn.XLOOKUP($A580,ORGPREP!$B:$B,ORGPREP!$N:$N))</f>
        <v/>
      </c>
      <c r="R580" s="85" t="str">
        <f>IF(ISNA(_xlfn.XLOOKUP($A580,MSSEMI!$B:$B,MSSEMI!$N:$N)),"",  _xlfn.XLOOKUP($A580,MSSEMI!$B:$B,MSSEMI!$N:$N))</f>
        <v/>
      </c>
      <c r="S580" s="85" t="str">
        <f>IF(ISNA(_xlfn.XLOOKUP($A580,MSVOA!$B:$B,MSVOA!$N:$N)),"",  _xlfn.XLOOKUP($A580,MSVOA!$B:$B,MSVOA!$N:$N))</f>
        <v/>
      </c>
      <c r="T580" s="85" t="str">
        <f>IF(ISNA(_xlfn.XLOOKUP($A580,METALS!$B:$B,METALS!$N:$N)),"",  _xlfn.XLOOKUP($A580,METALS!$B:$B,METALS!$N:$N))</f>
        <v/>
      </c>
      <c r="U580" s="85" t="str">
        <f>IF(ISNA(_xlfn.XLOOKUP($A580,GENCHEM!$B:$B,GENCHEM!$N:$N)),"",  _xlfn.XLOOKUP($A580,GENCHEM!$B:$B,GENCHEM!$N:$N))</f>
        <v/>
      </c>
      <c r="V580" s="85" t="str">
        <f>IF(ISNA(_xlfn.XLOOKUP($A580,HG!$B:$B,HG!$N:$N)),"",  _xlfn.XLOOKUP($A580,HG!$B:$B,HG!$N:$N))</f>
        <v/>
      </c>
    </row>
    <row r="581" spans="1:22" ht="24" customHeight="1">
      <c r="A581" s="77" t="s">
        <v>235</v>
      </c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O581" s="75"/>
      <c r="P581" s="75"/>
      <c r="Q581" s="75"/>
      <c r="R581" s="75"/>
      <c r="S581" s="75"/>
      <c r="T581" s="75"/>
      <c r="U581" s="75"/>
      <c r="V581" s="75"/>
    </row>
    <row r="582" spans="1:22" ht="24" customHeight="1">
      <c r="A582" s="129" t="s">
        <v>750</v>
      </c>
      <c r="B582" s="84" t="s">
        <v>751</v>
      </c>
      <c r="C582" s="84" t="s">
        <v>752</v>
      </c>
      <c r="D582" s="84" t="s">
        <v>56</v>
      </c>
      <c r="E582" s="130">
        <v>45819</v>
      </c>
      <c r="F582" s="130">
        <v>45833</v>
      </c>
      <c r="G582" s="130">
        <v>45833</v>
      </c>
      <c r="H582" s="84">
        <v>14</v>
      </c>
      <c r="I582" s="84">
        <v>15</v>
      </c>
      <c r="J582" s="84">
        <v>-6</v>
      </c>
      <c r="K582" s="84" t="s">
        <v>128</v>
      </c>
      <c r="L582" s="84" t="s">
        <v>27</v>
      </c>
      <c r="M582" s="84" t="s">
        <v>81</v>
      </c>
      <c r="N582" s="84">
        <v>0</v>
      </c>
      <c r="O582" s="85" t="str">
        <f>IF(ISNA(_xlfn.XLOOKUP($A582,GCVOA!$B:$B,GCVOA!$N:$N)),"",  _xlfn.XLOOKUP($A582,GCVOA!$B:$B,GCVOA!$N:$N))</f>
        <v/>
      </c>
      <c r="P582" s="85" t="str">
        <f>IF(ISNA(_xlfn.XLOOKUP($A582,GCSEMI!$B:$B,GCSEMI!$N:$N)),"",  _xlfn.XLOOKUP($A582,GCSEMI!$B:$B,GCSEMI!$N:$N))</f>
        <v/>
      </c>
      <c r="Q582" s="85" t="str">
        <f>IF(ISNA(_xlfn.XLOOKUP($A582,ORGPREP!$B:$B,ORGPREP!$N:$N)),"",  _xlfn.XLOOKUP($A582,ORGPREP!$B:$B,ORGPREP!$N:$N))</f>
        <v/>
      </c>
      <c r="R582" s="85" t="str">
        <f>IF(ISNA(_xlfn.XLOOKUP($A582,MSSEMI!$B:$B,MSSEMI!$N:$N)),"",  _xlfn.XLOOKUP($A582,MSSEMI!$B:$B,MSSEMI!$N:$N))</f>
        <v/>
      </c>
      <c r="S582" s="85" t="str">
        <f>IF(ISNA(_xlfn.XLOOKUP($A582,MSVOA!$B:$B,MSVOA!$N:$N)),"",  _xlfn.XLOOKUP($A582,MSVOA!$B:$B,MSVOA!$N:$N))</f>
        <v/>
      </c>
      <c r="T582" s="85" t="str">
        <f>IF(ISNA(_xlfn.XLOOKUP($A582,METALS!$B:$B,METALS!$N:$N)),"",  _xlfn.XLOOKUP($A582,METALS!$B:$B,METALS!$N:$N))</f>
        <v/>
      </c>
      <c r="U582" s="168">
        <f>IF(ISNA(_xlfn.XLOOKUP($A582,GENCHEM!$B:$B,GENCHEM!$N:$N)),"",  _xlfn.XLOOKUP($A582,GENCHEM!$B:$B,GENCHEM!$N:$N))</f>
        <v>45831</v>
      </c>
      <c r="V582" s="85" t="str">
        <f>IF(ISNA(_xlfn.XLOOKUP($A582,HG!$B:$B,HG!$N:$N)),"",  _xlfn.XLOOKUP($A582,HG!$B:$B,HG!$N:$N))</f>
        <v/>
      </c>
    </row>
    <row r="583" spans="1:22" ht="24" customHeight="1">
      <c r="A583" s="77" t="s">
        <v>343</v>
      </c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O583" s="75"/>
      <c r="P583" s="75"/>
      <c r="Q583" s="75"/>
      <c r="R583" s="75"/>
      <c r="S583" s="75"/>
      <c r="T583" s="75"/>
      <c r="U583" s="75"/>
      <c r="V583" s="75"/>
    </row>
    <row r="584" spans="1:22" ht="24" customHeight="1">
      <c r="A584" s="129" t="s">
        <v>753</v>
      </c>
      <c r="B584" s="84" t="s">
        <v>754</v>
      </c>
      <c r="C584" s="84" t="s">
        <v>755</v>
      </c>
      <c r="D584" s="84" t="s">
        <v>79</v>
      </c>
      <c r="E584" s="130">
        <v>45824</v>
      </c>
      <c r="F584" s="130">
        <v>45833</v>
      </c>
      <c r="G584" s="130">
        <v>45833</v>
      </c>
      <c r="H584" s="84">
        <v>9</v>
      </c>
      <c r="I584" s="84">
        <v>1</v>
      </c>
      <c r="J584" s="84">
        <v>-6</v>
      </c>
      <c r="K584" s="84" t="s">
        <v>94</v>
      </c>
      <c r="L584" s="84" t="s">
        <v>133</v>
      </c>
      <c r="M584" s="84" t="s">
        <v>134</v>
      </c>
      <c r="N584" s="84">
        <v>0</v>
      </c>
      <c r="O584" s="85" t="str">
        <f>IF(ISNA(_xlfn.XLOOKUP($A584,GCVOA!$B:$B,GCVOA!$N:$N)),"",  _xlfn.XLOOKUP($A584,GCVOA!$B:$B,GCVOA!$N:$N))</f>
        <v/>
      </c>
      <c r="P584" s="85" t="str">
        <f>IF(ISNA(_xlfn.XLOOKUP($A584,GCSEMI!$B:$B,GCSEMI!$N:$N)),"",  _xlfn.XLOOKUP($A584,GCSEMI!$B:$B,GCSEMI!$N:$N))</f>
        <v/>
      </c>
      <c r="Q584" s="85" t="str">
        <f>IF(ISNA(_xlfn.XLOOKUP($A584,ORGPREP!$B:$B,ORGPREP!$N:$N)),"",  _xlfn.XLOOKUP($A584,ORGPREP!$B:$B,ORGPREP!$N:$N))</f>
        <v/>
      </c>
      <c r="R584" s="85" t="str">
        <f>IF(ISNA(_xlfn.XLOOKUP($A584,MSSEMI!$B:$B,MSSEMI!$N:$N)),"",  _xlfn.XLOOKUP($A584,MSSEMI!$B:$B,MSSEMI!$N:$N))</f>
        <v/>
      </c>
      <c r="S584" s="85" t="str">
        <f>IF(ISNA(_xlfn.XLOOKUP($A584,MSVOA!$B:$B,MSVOA!$N:$N)),"",  _xlfn.XLOOKUP($A584,MSVOA!$B:$B,MSVOA!$N:$N))</f>
        <v>done</v>
      </c>
      <c r="T584" s="85" t="str">
        <f>IF(ISNA(_xlfn.XLOOKUP($A584,METALS!$B:$B,METALS!$N:$N)),"",  _xlfn.XLOOKUP($A584,METALS!$B:$B,METALS!$N:$N))</f>
        <v/>
      </c>
      <c r="U584" s="85" t="str">
        <f>IF(ISNA(_xlfn.XLOOKUP($A584,GENCHEM!$B:$B,GENCHEM!$N:$N)),"",  _xlfn.XLOOKUP($A584,GENCHEM!$B:$B,GENCHEM!$N:$N))</f>
        <v/>
      </c>
      <c r="V584" s="85" t="str">
        <f>IF(ISNA(_xlfn.XLOOKUP($A584,HG!$B:$B,HG!$N:$N)),"",  _xlfn.XLOOKUP($A584,HG!$B:$B,HG!$N:$N))</f>
        <v/>
      </c>
    </row>
    <row r="585" spans="1:22" ht="24" customHeight="1">
      <c r="A585" s="77" t="s">
        <v>756</v>
      </c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O585" s="75"/>
      <c r="P585" s="75"/>
      <c r="Q585" s="75"/>
      <c r="R585" s="75"/>
      <c r="S585" s="75"/>
      <c r="T585" s="75"/>
      <c r="U585" s="75"/>
      <c r="V585" s="75"/>
    </row>
    <row r="586" spans="1:22" ht="24" customHeight="1">
      <c r="A586" s="129" t="s">
        <v>757</v>
      </c>
      <c r="B586" s="84" t="s">
        <v>754</v>
      </c>
      <c r="C586" s="84" t="s">
        <v>755</v>
      </c>
      <c r="D586" s="84" t="s">
        <v>79</v>
      </c>
      <c r="E586" s="130">
        <v>45824</v>
      </c>
      <c r="F586" s="130">
        <v>45833</v>
      </c>
      <c r="G586" s="130">
        <v>45833</v>
      </c>
      <c r="H586" s="84">
        <v>9</v>
      </c>
      <c r="I586" s="84">
        <v>1</v>
      </c>
      <c r="J586" s="84">
        <v>-6</v>
      </c>
      <c r="K586" s="84" t="s">
        <v>94</v>
      </c>
      <c r="L586" s="84" t="s">
        <v>133</v>
      </c>
      <c r="M586" s="84" t="s">
        <v>134</v>
      </c>
      <c r="N586" s="84">
        <v>0</v>
      </c>
      <c r="O586" s="85" t="str">
        <f>IF(ISNA(_xlfn.XLOOKUP($A586,GCVOA!$B:$B,GCVOA!$N:$N)),"",  _xlfn.XLOOKUP($A586,GCVOA!$B:$B,GCVOA!$N:$N))</f>
        <v/>
      </c>
      <c r="P586" s="85" t="str">
        <f>IF(ISNA(_xlfn.XLOOKUP($A586,GCSEMI!$B:$B,GCSEMI!$N:$N)),"",  _xlfn.XLOOKUP($A586,GCSEMI!$B:$B,GCSEMI!$N:$N))</f>
        <v/>
      </c>
      <c r="Q586" s="85" t="str">
        <f>IF(ISNA(_xlfn.XLOOKUP($A586,ORGPREP!$B:$B,ORGPREP!$N:$N)),"",  _xlfn.XLOOKUP($A586,ORGPREP!$B:$B,ORGPREP!$N:$N))</f>
        <v/>
      </c>
      <c r="R586" s="85" t="str">
        <f>IF(ISNA(_xlfn.XLOOKUP($A586,MSSEMI!$B:$B,MSSEMI!$N:$N)),"",  _xlfn.XLOOKUP($A586,MSSEMI!$B:$B,MSSEMI!$N:$N))</f>
        <v/>
      </c>
      <c r="S586" s="85" t="str">
        <f>IF(ISNA(_xlfn.XLOOKUP($A586,MSVOA!$B:$B,MSVOA!$N:$N)),"",  _xlfn.XLOOKUP($A586,MSVOA!$B:$B,MSVOA!$N:$N))</f>
        <v xml:space="preserve"> done</v>
      </c>
      <c r="T586" s="85" t="str">
        <f>IF(ISNA(_xlfn.XLOOKUP($A586,METALS!$B:$B,METALS!$N:$N)),"",  _xlfn.XLOOKUP($A586,METALS!$B:$B,METALS!$N:$N))</f>
        <v/>
      </c>
      <c r="U586" s="85" t="str">
        <f>IF(ISNA(_xlfn.XLOOKUP($A586,GENCHEM!$B:$B,GENCHEM!$N:$N)),"",  _xlfn.XLOOKUP($A586,GENCHEM!$B:$B,GENCHEM!$N:$N))</f>
        <v/>
      </c>
      <c r="V586" s="85" t="str">
        <f>IF(ISNA(_xlfn.XLOOKUP($A586,HG!$B:$B,HG!$N:$N)),"",  _xlfn.XLOOKUP($A586,HG!$B:$B,HG!$N:$N))</f>
        <v/>
      </c>
    </row>
    <row r="587" spans="1:22" ht="24" customHeight="1">
      <c r="A587" s="77" t="s">
        <v>758</v>
      </c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O587" s="75"/>
      <c r="P587" s="75"/>
      <c r="Q587" s="75"/>
      <c r="R587" s="75"/>
      <c r="S587" s="75"/>
      <c r="T587" s="75"/>
      <c r="U587" s="75"/>
      <c r="V587" s="75"/>
    </row>
    <row r="588" spans="1:22" ht="24" customHeight="1">
      <c r="A588" s="129" t="s">
        <v>759</v>
      </c>
      <c r="B588" s="84" t="s">
        <v>760</v>
      </c>
      <c r="C588" s="84" t="s">
        <v>761</v>
      </c>
      <c r="D588" s="84" t="s">
        <v>56</v>
      </c>
      <c r="E588" s="130">
        <v>45826</v>
      </c>
      <c r="F588" s="130">
        <v>45833</v>
      </c>
      <c r="G588" s="130">
        <v>45833</v>
      </c>
      <c r="H588" s="84">
        <v>7</v>
      </c>
      <c r="I588" s="84">
        <v>12</v>
      </c>
      <c r="J588" s="84">
        <v>-6</v>
      </c>
      <c r="K588" s="84" t="s">
        <v>57</v>
      </c>
      <c r="L588" s="84" t="s">
        <v>27</v>
      </c>
      <c r="M588" s="84" t="s">
        <v>134</v>
      </c>
      <c r="N588" s="84"/>
      <c r="O588" s="85" t="str">
        <f>IF(ISNA(_xlfn.XLOOKUP($A588,GCVOA!$B:$B,GCVOA!$N:$N)),"",  _xlfn.XLOOKUP($A588,GCVOA!$B:$B,GCVOA!$N:$N))</f>
        <v/>
      </c>
      <c r="P588" s="85" t="str">
        <f>IF(ISNA(_xlfn.XLOOKUP($A588,GCSEMI!$B:$B,GCSEMI!$N:$N)),"",  _xlfn.XLOOKUP($A588,GCSEMI!$B:$B,GCSEMI!$N:$N))</f>
        <v/>
      </c>
      <c r="Q588" s="85" t="str">
        <f>IF(ISNA(_xlfn.XLOOKUP($A588,ORGPREP!$B:$B,ORGPREP!$N:$N)),"",  _xlfn.XLOOKUP($A588,ORGPREP!$B:$B,ORGPREP!$N:$N))</f>
        <v/>
      </c>
      <c r="R588" s="85" t="str">
        <f>IF(ISNA(_xlfn.XLOOKUP($A588,MSSEMI!$B:$B,MSSEMI!$N:$N)),"",  _xlfn.XLOOKUP($A588,MSSEMI!$B:$B,MSSEMI!$N:$N))</f>
        <v/>
      </c>
      <c r="S588" s="85" t="str">
        <f>IF(ISNA(_xlfn.XLOOKUP($A588,MSVOA!$B:$B,MSVOA!$N:$N)),"",  _xlfn.XLOOKUP($A588,MSVOA!$B:$B,MSVOA!$N:$N))</f>
        <v>ETA 6/20 - EB 6/19</v>
      </c>
      <c r="T588" s="85">
        <f>IF(ISNA(_xlfn.XLOOKUP($A588,METALS!$B:$B,METALS!$N:$N)),"",  _xlfn.XLOOKUP($A588,METALS!$B:$B,METALS!$N:$N))</f>
        <v>0</v>
      </c>
      <c r="U588" s="85">
        <f>IF(ISNA(_xlfn.XLOOKUP($A588,GENCHEM!$B:$B,GENCHEM!$N:$N)),"",  _xlfn.XLOOKUP($A588,GENCHEM!$B:$B,GENCHEM!$N:$N))</f>
        <v>45831</v>
      </c>
      <c r="V588" s="85" t="str">
        <f>IF(ISNA(_xlfn.XLOOKUP($A588,HG!$B:$B,HG!$N:$N)),"",  _xlfn.XLOOKUP($A588,HG!$B:$B,HG!$N:$N))</f>
        <v/>
      </c>
    </row>
    <row r="589" spans="1:22" ht="24" customHeight="1">
      <c r="A589" s="77" t="s">
        <v>762</v>
      </c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O589" s="75"/>
      <c r="P589" s="75"/>
      <c r="Q589" s="75"/>
      <c r="R589" s="75"/>
      <c r="S589" s="75"/>
      <c r="T589" s="75"/>
      <c r="U589" s="75"/>
      <c r="V589" s="75"/>
    </row>
    <row r="590" spans="1:22" ht="24" customHeight="1">
      <c r="A590" s="129" t="s">
        <v>763</v>
      </c>
      <c r="B590" s="84" t="s">
        <v>400</v>
      </c>
      <c r="C590" s="84" t="s">
        <v>764</v>
      </c>
      <c r="D590" s="84" t="s">
        <v>79</v>
      </c>
      <c r="E590" s="130">
        <v>45826</v>
      </c>
      <c r="F590" s="130">
        <v>45833</v>
      </c>
      <c r="G590" s="130">
        <v>45833</v>
      </c>
      <c r="H590" s="84">
        <v>7</v>
      </c>
      <c r="I590" s="84">
        <v>1</v>
      </c>
      <c r="J590" s="84">
        <v>-6</v>
      </c>
      <c r="K590" s="84" t="s">
        <v>128</v>
      </c>
      <c r="L590" s="84" t="s">
        <v>27</v>
      </c>
      <c r="M590" s="84" t="s">
        <v>81</v>
      </c>
      <c r="N590" s="84"/>
      <c r="O590" s="85" t="str">
        <f>IF(ISNA(_xlfn.XLOOKUP($A590,GCVOA!$B:$B,GCVOA!$N:$N)),"",  _xlfn.XLOOKUP($A590,GCVOA!$B:$B,GCVOA!$N:$N))</f>
        <v/>
      </c>
      <c r="P590" s="85" t="str">
        <f>IF(ISNA(_xlfn.XLOOKUP($A590,GCSEMI!$B:$B,GCSEMI!$N:$N)),"",  _xlfn.XLOOKUP($A590,GCSEMI!$B:$B,GCSEMI!$N:$N))</f>
        <v/>
      </c>
      <c r="Q590" s="85" t="str">
        <f>IF(ISNA(_xlfn.XLOOKUP($A590,ORGPREP!$B:$B,ORGPREP!$N:$N)),"",  _xlfn.XLOOKUP($A590,ORGPREP!$B:$B,ORGPREP!$N:$N))</f>
        <v/>
      </c>
      <c r="R590" s="85" t="str">
        <f>IF(ISNA(_xlfn.XLOOKUP($A590,MSSEMI!$B:$B,MSSEMI!$N:$N)),"",  _xlfn.XLOOKUP($A590,MSSEMI!$B:$B,MSSEMI!$N:$N))</f>
        <v/>
      </c>
      <c r="S590" s="85" t="str">
        <f>IF(ISNA(_xlfn.XLOOKUP($A590,MSVOA!$B:$B,MSVOA!$N:$N)),"",  _xlfn.XLOOKUP($A590,MSVOA!$B:$B,MSVOA!$N:$N))</f>
        <v/>
      </c>
      <c r="T590" s="85" t="str">
        <f>IF(ISNA(_xlfn.XLOOKUP($A590,METALS!$B:$B,METALS!$N:$N)),"",  _xlfn.XLOOKUP($A590,METALS!$B:$B,METALS!$N:$N))</f>
        <v/>
      </c>
      <c r="U590" s="85">
        <f>IF(ISNA(_xlfn.XLOOKUP($A590,GENCHEM!$B:$B,GENCHEM!$N:$N)),"",  _xlfn.XLOOKUP($A590,GENCHEM!$B:$B,GENCHEM!$N:$N))</f>
        <v>45831</v>
      </c>
      <c r="V590" s="85" t="str">
        <f>IF(ISNA(_xlfn.XLOOKUP($A590,HG!$B:$B,HG!$N:$N)),"",  _xlfn.XLOOKUP($A590,HG!$B:$B,HG!$N:$N))</f>
        <v/>
      </c>
    </row>
    <row r="591" spans="1:22" ht="24" customHeight="1">
      <c r="A591" s="77" t="s">
        <v>765</v>
      </c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O591" s="75"/>
      <c r="P591" s="75"/>
      <c r="Q591" s="75"/>
      <c r="R591" s="75"/>
      <c r="S591" s="75"/>
      <c r="T591" s="75"/>
      <c r="U591" s="75"/>
      <c r="V591" s="75"/>
    </row>
    <row r="592" spans="1:22" ht="24" customHeight="1">
      <c r="A592" s="129" t="s">
        <v>766</v>
      </c>
      <c r="B592" s="84" t="s">
        <v>400</v>
      </c>
      <c r="C592" s="84" t="s">
        <v>767</v>
      </c>
      <c r="D592" s="84" t="s">
        <v>79</v>
      </c>
      <c r="E592" s="130">
        <v>45826</v>
      </c>
      <c r="F592" s="130">
        <v>45833</v>
      </c>
      <c r="G592" s="130">
        <v>45833</v>
      </c>
      <c r="H592" s="84">
        <v>7</v>
      </c>
      <c r="I592" s="84">
        <v>1</v>
      </c>
      <c r="J592" s="84">
        <v>-6</v>
      </c>
      <c r="K592" s="84" t="s">
        <v>128</v>
      </c>
      <c r="L592" s="84" t="s">
        <v>27</v>
      </c>
      <c r="M592" s="84" t="s">
        <v>81</v>
      </c>
      <c r="N592" s="84"/>
      <c r="O592" s="85" t="str">
        <f>IF(ISNA(_xlfn.XLOOKUP($A592,GCVOA!$B:$B,GCVOA!$N:$N)),"",  _xlfn.XLOOKUP($A592,GCVOA!$B:$B,GCVOA!$N:$N))</f>
        <v/>
      </c>
      <c r="P592" s="85" t="str">
        <f>IF(ISNA(_xlfn.XLOOKUP($A592,GCSEMI!$B:$B,GCSEMI!$N:$N)),"",  _xlfn.XLOOKUP($A592,GCSEMI!$B:$B,GCSEMI!$N:$N))</f>
        <v/>
      </c>
      <c r="Q592" s="85" t="str">
        <f>IF(ISNA(_xlfn.XLOOKUP($A592,ORGPREP!$B:$B,ORGPREP!$N:$N)),"",  _xlfn.XLOOKUP($A592,ORGPREP!$B:$B,ORGPREP!$N:$N))</f>
        <v/>
      </c>
      <c r="R592" s="85" t="str">
        <f>IF(ISNA(_xlfn.XLOOKUP($A592,MSSEMI!$B:$B,MSSEMI!$N:$N)),"",  _xlfn.XLOOKUP($A592,MSSEMI!$B:$B,MSSEMI!$N:$N))</f>
        <v/>
      </c>
      <c r="S592" s="85" t="str">
        <f>IF(ISNA(_xlfn.XLOOKUP($A592,MSVOA!$B:$B,MSVOA!$N:$N)),"",  _xlfn.XLOOKUP($A592,MSVOA!$B:$B,MSVOA!$N:$N))</f>
        <v/>
      </c>
      <c r="T592" s="85" t="str">
        <f>IF(ISNA(_xlfn.XLOOKUP($A592,METALS!$B:$B,METALS!$N:$N)),"",  _xlfn.XLOOKUP($A592,METALS!$B:$B,METALS!$N:$N))</f>
        <v/>
      </c>
      <c r="U592" s="85">
        <f>IF(ISNA(_xlfn.XLOOKUP($A592,GENCHEM!$B:$B,GENCHEM!$N:$N)),"",  _xlfn.XLOOKUP($A592,GENCHEM!$B:$B,GENCHEM!$N:$N))</f>
        <v>45831</v>
      </c>
      <c r="V592" s="85" t="str">
        <f>IF(ISNA(_xlfn.XLOOKUP($A592,HG!$B:$B,HG!$N:$N)),"",  _xlfn.XLOOKUP($A592,HG!$B:$B,HG!$N:$N))</f>
        <v/>
      </c>
    </row>
    <row r="593" spans="1:22" ht="24" customHeight="1">
      <c r="A593" s="77" t="s">
        <v>765</v>
      </c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O593" s="75"/>
      <c r="P593" s="75"/>
      <c r="Q593" s="75"/>
      <c r="R593" s="75"/>
      <c r="S593" s="75"/>
      <c r="T593" s="75"/>
      <c r="U593" s="75"/>
      <c r="V593" s="75"/>
    </row>
    <row r="594" spans="1:22" ht="24" customHeight="1">
      <c r="A594" s="129" t="s">
        <v>768</v>
      </c>
      <c r="B594" s="84" t="s">
        <v>400</v>
      </c>
      <c r="C594" s="84" t="s">
        <v>769</v>
      </c>
      <c r="D594" s="84" t="s">
        <v>79</v>
      </c>
      <c r="E594" s="130">
        <v>45826</v>
      </c>
      <c r="F594" s="130">
        <v>45833</v>
      </c>
      <c r="G594" s="130">
        <v>45833</v>
      </c>
      <c r="H594" s="84">
        <v>7</v>
      </c>
      <c r="I594" s="84">
        <v>1</v>
      </c>
      <c r="J594" s="84">
        <v>-6</v>
      </c>
      <c r="K594" s="84" t="s">
        <v>128</v>
      </c>
      <c r="L594" s="84" t="s">
        <v>27</v>
      </c>
      <c r="M594" s="84" t="s">
        <v>81</v>
      </c>
      <c r="N594" s="84"/>
      <c r="O594" s="85" t="str">
        <f>IF(ISNA(_xlfn.XLOOKUP($A594,GCVOA!$B:$B,GCVOA!$N:$N)),"",  _xlfn.XLOOKUP($A594,GCVOA!$B:$B,GCVOA!$N:$N))</f>
        <v/>
      </c>
      <c r="P594" s="85" t="str">
        <f>IF(ISNA(_xlfn.XLOOKUP($A594,GCSEMI!$B:$B,GCSEMI!$N:$N)),"",  _xlfn.XLOOKUP($A594,GCSEMI!$B:$B,GCSEMI!$N:$N))</f>
        <v/>
      </c>
      <c r="Q594" s="85" t="str">
        <f>IF(ISNA(_xlfn.XLOOKUP($A594,ORGPREP!$B:$B,ORGPREP!$N:$N)),"",  _xlfn.XLOOKUP($A594,ORGPREP!$B:$B,ORGPREP!$N:$N))</f>
        <v/>
      </c>
      <c r="R594" s="85" t="str">
        <f>IF(ISNA(_xlfn.XLOOKUP($A594,MSSEMI!$B:$B,MSSEMI!$N:$N)),"",  _xlfn.XLOOKUP($A594,MSSEMI!$B:$B,MSSEMI!$N:$N))</f>
        <v/>
      </c>
      <c r="S594" s="85" t="str">
        <f>IF(ISNA(_xlfn.XLOOKUP($A594,MSVOA!$B:$B,MSVOA!$N:$N)),"",  _xlfn.XLOOKUP($A594,MSVOA!$B:$B,MSVOA!$N:$N))</f>
        <v/>
      </c>
      <c r="T594" s="85" t="str">
        <f>IF(ISNA(_xlfn.XLOOKUP($A594,METALS!$B:$B,METALS!$N:$N)),"",  _xlfn.XLOOKUP($A594,METALS!$B:$B,METALS!$N:$N))</f>
        <v/>
      </c>
      <c r="U594" s="85">
        <f>IF(ISNA(_xlfn.XLOOKUP($A594,GENCHEM!$B:$B,GENCHEM!$N:$N)),"",  _xlfn.XLOOKUP($A594,GENCHEM!$B:$B,GENCHEM!$N:$N))</f>
        <v>45831</v>
      </c>
      <c r="V594" s="85" t="str">
        <f>IF(ISNA(_xlfn.XLOOKUP($A594,HG!$B:$B,HG!$N:$N)),"",  _xlfn.XLOOKUP($A594,HG!$B:$B,HG!$N:$N))</f>
        <v/>
      </c>
    </row>
    <row r="595" spans="1:22" ht="24" customHeight="1">
      <c r="A595" s="77" t="s">
        <v>765</v>
      </c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O595" s="75"/>
      <c r="P595" s="75"/>
      <c r="Q595" s="75"/>
      <c r="R595" s="75"/>
      <c r="S595" s="75"/>
      <c r="T595" s="75"/>
      <c r="U595" s="75"/>
      <c r="V595" s="75"/>
    </row>
    <row r="596" spans="1:22" ht="24" customHeight="1">
      <c r="A596" s="129" t="s">
        <v>770</v>
      </c>
      <c r="B596" s="84" t="s">
        <v>771</v>
      </c>
      <c r="C596" s="84" t="s">
        <v>772</v>
      </c>
      <c r="D596" s="84" t="s">
        <v>79</v>
      </c>
      <c r="E596" s="130">
        <v>45826</v>
      </c>
      <c r="F596" s="130">
        <v>45833</v>
      </c>
      <c r="G596" s="130">
        <v>45833</v>
      </c>
      <c r="H596" s="84">
        <v>7</v>
      </c>
      <c r="I596" s="84">
        <v>19</v>
      </c>
      <c r="J596" s="84">
        <v>-6</v>
      </c>
      <c r="K596" s="84" t="s">
        <v>128</v>
      </c>
      <c r="L596" s="84" t="s">
        <v>27</v>
      </c>
      <c r="M596" s="84" t="s">
        <v>89</v>
      </c>
      <c r="N596" s="84"/>
      <c r="O596" s="85">
        <f>IF(ISNA(_xlfn.XLOOKUP($A596,GCVOA!$B:$B,GCVOA!$N:$N)),"",  _xlfn.XLOOKUP($A596,GCVOA!$B:$B,GCVOA!$N:$N))</f>
        <v>0</v>
      </c>
      <c r="P596" s="85">
        <f>IF(ISNA(_xlfn.XLOOKUP($A596,GCSEMI!$B:$B,GCSEMI!$N:$N)),"",  _xlfn.XLOOKUP($A596,GCSEMI!$B:$B,GCSEMI!$N:$N))</f>
        <v>0</v>
      </c>
      <c r="Q596" s="85" t="str">
        <f>IF(ISNA(_xlfn.XLOOKUP($A596,ORGPREP!$B:$B,ORGPREP!$N:$N)),"",  _xlfn.XLOOKUP($A596,ORGPREP!$B:$B,ORGPREP!$N:$N))</f>
        <v>LAERO Done</v>
      </c>
      <c r="R596" s="85" t="str">
        <f>IF(ISNA(_xlfn.XLOOKUP($A596,MSSEMI!$B:$B,MSSEMI!$N:$N)),"",  _xlfn.XLOOKUP($A596,MSSEMI!$B:$B,MSSEMI!$N:$N))</f>
        <v>Needs to Run on V</v>
      </c>
      <c r="S596" s="85">
        <f>IF(ISNA(_xlfn.XLOOKUP($A596,MSVOA!$B:$B,MSVOA!$N:$N)),"",  _xlfn.XLOOKUP($A596,MSVOA!$B:$B,MSVOA!$N:$N))</f>
        <v>0</v>
      </c>
      <c r="T596" s="85" t="str">
        <f>IF(ISNA(_xlfn.XLOOKUP($A596,METALS!$B:$B,METALS!$N:$N)),"",  _xlfn.XLOOKUP($A596,METALS!$B:$B,METALS!$N:$N))</f>
        <v/>
      </c>
      <c r="U596" s="85" t="str">
        <f>IF(ISNA(_xlfn.XLOOKUP($A596,GENCHEM!$B:$B,GENCHEM!$N:$N)),"",  _xlfn.XLOOKUP($A596,GENCHEM!$B:$B,GENCHEM!$N:$N))</f>
        <v/>
      </c>
      <c r="V596" s="85" t="str">
        <f>IF(ISNA(_xlfn.XLOOKUP($A596,HG!$B:$B,HG!$N:$N)),"",  _xlfn.XLOOKUP($A596,HG!$B:$B,HG!$N:$N))</f>
        <v/>
      </c>
    </row>
    <row r="597" spans="1:22" ht="24" customHeight="1">
      <c r="A597" s="77" t="s">
        <v>773</v>
      </c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O597" s="75"/>
      <c r="P597" s="75"/>
      <c r="Q597" s="75"/>
      <c r="R597" s="75"/>
      <c r="S597" s="75"/>
      <c r="T597" s="75"/>
      <c r="U597" s="75"/>
      <c r="V597" s="75"/>
    </row>
    <row r="598" spans="1:22" ht="24" customHeight="1">
      <c r="A598" s="131" t="s">
        <v>774</v>
      </c>
      <c r="B598" s="92" t="s">
        <v>434</v>
      </c>
      <c r="C598" s="92" t="s">
        <v>719</v>
      </c>
      <c r="D598" s="92" t="s">
        <v>79</v>
      </c>
      <c r="E598" s="132">
        <v>45826</v>
      </c>
      <c r="F598" s="132">
        <v>45831</v>
      </c>
      <c r="G598" s="132">
        <v>45833</v>
      </c>
      <c r="H598" s="92" t="s">
        <v>164</v>
      </c>
      <c r="I598" s="92">
        <v>2</v>
      </c>
      <c r="J598" s="92">
        <v>-6</v>
      </c>
      <c r="K598" s="92" t="s">
        <v>94</v>
      </c>
      <c r="L598" s="92" t="s">
        <v>27</v>
      </c>
      <c r="M598" s="92" t="s">
        <v>81</v>
      </c>
      <c r="N598" s="92"/>
      <c r="O598" s="93" t="str">
        <f>IF(ISNA(_xlfn.XLOOKUP($A598,GCVOA!$B:$B,GCVOA!$N:$N)),"",  _xlfn.XLOOKUP($A598,GCVOA!$B:$B,GCVOA!$N:$N))</f>
        <v/>
      </c>
      <c r="P598" s="93" t="str">
        <f>IF(ISNA(_xlfn.XLOOKUP($A598,GCSEMI!$B:$B,GCSEMI!$N:$N)),"",  _xlfn.XLOOKUP($A598,GCSEMI!$B:$B,GCSEMI!$N:$N))</f>
        <v/>
      </c>
      <c r="Q598" s="93" t="str">
        <f>IF(ISNA(_xlfn.XLOOKUP($A598,ORGPREP!$B:$B,ORGPREP!$N:$N)),"",  _xlfn.XLOOKUP($A598,ORGPREP!$B:$B,ORGPREP!$N:$N))</f>
        <v/>
      </c>
      <c r="R598" s="93" t="str">
        <f>IF(ISNA(_xlfn.XLOOKUP($A598,MSSEMI!$B:$B,MSSEMI!$N:$N)),"",  _xlfn.XLOOKUP($A598,MSSEMI!$B:$B,MSSEMI!$N:$N))</f>
        <v/>
      </c>
      <c r="S598" s="93" t="str">
        <f>IF(ISNA(_xlfn.XLOOKUP($A598,MSVOA!$B:$B,MSVOA!$N:$N)),"",  _xlfn.XLOOKUP($A598,MSVOA!$B:$B,MSVOA!$N:$N))</f>
        <v/>
      </c>
      <c r="T598" s="93" t="str">
        <f>IF(ISNA(_xlfn.XLOOKUP($A598,METALS!$B:$B,METALS!$N:$N)),"",  _xlfn.XLOOKUP($A598,METALS!$B:$B,METALS!$N:$N))</f>
        <v/>
      </c>
      <c r="U598" s="93">
        <f>IF(ISNA(_xlfn.XLOOKUP($A598,GENCHEM!$B:$B,GENCHEM!$N:$N)),"",  _xlfn.XLOOKUP($A598,GENCHEM!$B:$B,GENCHEM!$N:$N))</f>
        <v>45828</v>
      </c>
      <c r="V598" s="93" t="str">
        <f>IF(ISNA(_xlfn.XLOOKUP($A598,HG!$B:$B,HG!$N:$N)),"",  _xlfn.XLOOKUP($A598,HG!$B:$B,HG!$N:$N))</f>
        <v/>
      </c>
    </row>
    <row r="599" spans="1:22" ht="24" customHeight="1">
      <c r="A599" s="77" t="s">
        <v>720</v>
      </c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O599" s="75"/>
      <c r="P599" s="75"/>
      <c r="Q599" s="75"/>
      <c r="R599" s="75"/>
      <c r="S599" s="75"/>
      <c r="T599" s="75"/>
      <c r="U599" s="75"/>
      <c r="V599" s="75"/>
    </row>
    <row r="600" spans="1:22" ht="24" customHeight="1">
      <c r="A600" s="129" t="s">
        <v>775</v>
      </c>
      <c r="B600" s="84" t="s">
        <v>502</v>
      </c>
      <c r="C600" s="84" t="s">
        <v>503</v>
      </c>
      <c r="D600" s="84" t="s">
        <v>79</v>
      </c>
      <c r="E600" s="130">
        <v>45826</v>
      </c>
      <c r="F600" s="130">
        <v>45833</v>
      </c>
      <c r="G600" s="130">
        <v>45833</v>
      </c>
      <c r="H600" s="84">
        <v>7</v>
      </c>
      <c r="I600" s="84">
        <v>1</v>
      </c>
      <c r="J600" s="84">
        <v>-6</v>
      </c>
      <c r="K600" s="84" t="s">
        <v>26</v>
      </c>
      <c r="L600" s="84" t="s">
        <v>27</v>
      </c>
      <c r="M600" s="84" t="s">
        <v>81</v>
      </c>
      <c r="N600" s="84"/>
      <c r="O600" s="85" t="str">
        <f>IF(ISNA(_xlfn.XLOOKUP($A600,GCVOA!$B:$B,GCVOA!$N:$N)),"",  _xlfn.XLOOKUP($A600,GCVOA!$B:$B,GCVOA!$N:$N))</f>
        <v/>
      </c>
      <c r="P600" s="85" t="str">
        <f>IF(ISNA(_xlfn.XLOOKUP($A600,GCSEMI!$B:$B,GCSEMI!$N:$N)),"",  _xlfn.XLOOKUP($A600,GCSEMI!$B:$B,GCSEMI!$N:$N))</f>
        <v/>
      </c>
      <c r="Q600" s="85" t="str">
        <f>IF(ISNA(_xlfn.XLOOKUP($A600,ORGPREP!$B:$B,ORGPREP!$N:$N)),"",  _xlfn.XLOOKUP($A600,ORGPREP!$B:$B,ORGPREP!$N:$N))</f>
        <v/>
      </c>
      <c r="R600" s="85" t="str">
        <f>IF(ISNA(_xlfn.XLOOKUP($A600,MSSEMI!$B:$B,MSSEMI!$N:$N)),"",  _xlfn.XLOOKUP($A600,MSSEMI!$B:$B,MSSEMI!$N:$N))</f>
        <v/>
      </c>
      <c r="S600" s="85" t="str">
        <f>IF(ISNA(_xlfn.XLOOKUP($A600,MSVOA!$B:$B,MSVOA!$N:$N)),"",  _xlfn.XLOOKUP($A600,MSVOA!$B:$B,MSVOA!$N:$N))</f>
        <v/>
      </c>
      <c r="T600" s="85" t="str">
        <f>IF(ISNA(_xlfn.XLOOKUP($A600,METALS!$B:$B,METALS!$N:$N)),"",  _xlfn.XLOOKUP($A600,METALS!$B:$B,METALS!$N:$N))</f>
        <v/>
      </c>
      <c r="U600" s="85">
        <f>IF(ISNA(_xlfn.XLOOKUP($A600,GENCHEM!$B:$B,GENCHEM!$N:$N)),"",  _xlfn.XLOOKUP($A600,GENCHEM!$B:$B,GENCHEM!$N:$N))</f>
        <v>45827</v>
      </c>
      <c r="V600" s="85" t="str">
        <f>IF(ISNA(_xlfn.XLOOKUP($A600,HG!$B:$B,HG!$N:$N)),"",  _xlfn.XLOOKUP($A600,HG!$B:$B,HG!$N:$N))</f>
        <v/>
      </c>
    </row>
    <row r="601" spans="1:22" ht="24" customHeight="1">
      <c r="A601" s="77" t="s">
        <v>310</v>
      </c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O601" s="75"/>
      <c r="P601" s="75"/>
      <c r="Q601" s="75"/>
      <c r="R601" s="75"/>
      <c r="S601" s="75"/>
      <c r="T601" s="75"/>
      <c r="U601" s="75"/>
      <c r="V601" s="75"/>
    </row>
    <row r="602" spans="1:22" ht="24" customHeight="1">
      <c r="A602" s="129" t="s">
        <v>776</v>
      </c>
      <c r="B602" s="84" t="s">
        <v>777</v>
      </c>
      <c r="C602" s="84" t="s">
        <v>778</v>
      </c>
      <c r="D602" s="84" t="s">
        <v>79</v>
      </c>
      <c r="E602" s="130">
        <v>45826</v>
      </c>
      <c r="F602" s="130">
        <v>45833</v>
      </c>
      <c r="G602" s="130">
        <v>45833</v>
      </c>
      <c r="H602" s="84">
        <v>7</v>
      </c>
      <c r="I602" s="84">
        <v>2</v>
      </c>
      <c r="J602" s="84">
        <v>-6</v>
      </c>
      <c r="K602" s="84" t="s">
        <v>94</v>
      </c>
      <c r="L602" s="84" t="s">
        <v>27</v>
      </c>
      <c r="M602" s="84" t="s">
        <v>81</v>
      </c>
      <c r="N602" s="84"/>
      <c r="O602" s="85" t="str">
        <f>IF(ISNA(_xlfn.XLOOKUP($A602,GCVOA!$B:$B,GCVOA!$N:$N)),"",  _xlfn.XLOOKUP($A602,GCVOA!$B:$B,GCVOA!$N:$N))</f>
        <v/>
      </c>
      <c r="P602" s="85" t="str">
        <f>IF(ISNA(_xlfn.XLOOKUP($A602,GCSEMI!$B:$B,GCSEMI!$N:$N)),"",  _xlfn.XLOOKUP($A602,GCSEMI!$B:$B,GCSEMI!$N:$N))</f>
        <v/>
      </c>
      <c r="Q602" s="85" t="str">
        <f>IF(ISNA(_xlfn.XLOOKUP($A602,ORGPREP!$B:$B,ORGPREP!$N:$N)),"",  _xlfn.XLOOKUP($A602,ORGPREP!$B:$B,ORGPREP!$N:$N))</f>
        <v/>
      </c>
      <c r="R602" s="85" t="str">
        <f>IF(ISNA(_xlfn.XLOOKUP($A602,MSSEMI!$B:$B,MSSEMI!$N:$N)),"",  _xlfn.XLOOKUP($A602,MSSEMI!$B:$B,MSSEMI!$N:$N))</f>
        <v/>
      </c>
      <c r="S602" s="85" t="str">
        <f>IF(ISNA(_xlfn.XLOOKUP($A602,MSVOA!$B:$B,MSVOA!$N:$N)),"",  _xlfn.XLOOKUP($A602,MSVOA!$B:$B,MSVOA!$N:$N))</f>
        <v/>
      </c>
      <c r="T602" s="85" t="str">
        <f>IF(ISNA(_xlfn.XLOOKUP($A602,METALS!$B:$B,METALS!$N:$N)),"",  _xlfn.XLOOKUP($A602,METALS!$B:$B,METALS!$N:$N))</f>
        <v/>
      </c>
      <c r="U602" s="85">
        <f>IF(ISNA(_xlfn.XLOOKUP($A602,GENCHEM!$B:$B,GENCHEM!$N:$N)),"",  _xlfn.XLOOKUP($A602,GENCHEM!$B:$B,GENCHEM!$N:$N))</f>
        <v>45827</v>
      </c>
      <c r="V602" s="85" t="str">
        <f>IF(ISNA(_xlfn.XLOOKUP($A602,HG!$B:$B,HG!$N:$N)),"",  _xlfn.XLOOKUP($A602,HG!$B:$B,HG!$N:$N))</f>
        <v/>
      </c>
    </row>
    <row r="603" spans="1:22" ht="24" customHeight="1">
      <c r="A603" s="77" t="s">
        <v>310</v>
      </c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O603" s="75"/>
      <c r="P603" s="75"/>
      <c r="Q603" s="75"/>
      <c r="R603" s="75"/>
      <c r="S603" s="75"/>
      <c r="T603" s="75"/>
      <c r="U603" s="75"/>
      <c r="V603" s="75"/>
    </row>
    <row r="604" spans="1:22" ht="24" customHeight="1">
      <c r="A604" s="129" t="s">
        <v>779</v>
      </c>
      <c r="B604" s="84" t="s">
        <v>400</v>
      </c>
      <c r="C604" s="84" t="s">
        <v>780</v>
      </c>
      <c r="D604" s="84" t="s">
        <v>79</v>
      </c>
      <c r="E604" s="130">
        <v>45826</v>
      </c>
      <c r="F604" s="130">
        <v>45833</v>
      </c>
      <c r="G604" s="130">
        <v>45833</v>
      </c>
      <c r="H604" s="84">
        <v>7</v>
      </c>
      <c r="I604" s="84">
        <v>7</v>
      </c>
      <c r="J604" s="84">
        <v>-6</v>
      </c>
      <c r="K604" s="84" t="s">
        <v>128</v>
      </c>
      <c r="L604" s="84" t="s">
        <v>27</v>
      </c>
      <c r="M604" s="84" t="s">
        <v>81</v>
      </c>
      <c r="N604" s="84"/>
      <c r="O604" s="85" t="str">
        <f>IF(ISNA(_xlfn.XLOOKUP($A604,GCVOA!$B:$B,GCVOA!$N:$N)),"",  _xlfn.XLOOKUP($A604,GCVOA!$B:$B,GCVOA!$N:$N))</f>
        <v/>
      </c>
      <c r="P604" s="85" t="str">
        <f>IF(ISNA(_xlfn.XLOOKUP($A604,GCSEMI!$B:$B,GCSEMI!$N:$N)),"",  _xlfn.XLOOKUP($A604,GCSEMI!$B:$B,GCSEMI!$N:$N))</f>
        <v/>
      </c>
      <c r="Q604" s="85" t="str">
        <f>IF(ISNA(_xlfn.XLOOKUP($A604,ORGPREP!$B:$B,ORGPREP!$N:$N)),"",  _xlfn.XLOOKUP($A604,ORGPREP!$B:$B,ORGPREP!$N:$N))</f>
        <v/>
      </c>
      <c r="R604" s="85" t="str">
        <f>IF(ISNA(_xlfn.XLOOKUP($A604,MSSEMI!$B:$B,MSSEMI!$N:$N)),"",  _xlfn.XLOOKUP($A604,MSSEMI!$B:$B,MSSEMI!$N:$N))</f>
        <v/>
      </c>
      <c r="S604" s="85" t="str">
        <f>IF(ISNA(_xlfn.XLOOKUP($A604,MSVOA!$B:$B,MSVOA!$N:$N)),"",  _xlfn.XLOOKUP($A604,MSVOA!$B:$B,MSVOA!$N:$N))</f>
        <v/>
      </c>
      <c r="T604" s="85" t="str">
        <f>IF(ISNA(_xlfn.XLOOKUP($A604,METALS!$B:$B,METALS!$N:$N)),"",  _xlfn.XLOOKUP($A604,METALS!$B:$B,METALS!$N:$N))</f>
        <v/>
      </c>
      <c r="U604" s="85">
        <f>IF(ISNA(_xlfn.XLOOKUP($A604,GENCHEM!$B:$B,GENCHEM!$N:$N)),"",  _xlfn.XLOOKUP($A604,GENCHEM!$B:$B,GENCHEM!$N:$N))</f>
        <v>45831</v>
      </c>
      <c r="V604" s="85" t="str">
        <f>IF(ISNA(_xlfn.XLOOKUP($A604,HG!$B:$B,HG!$N:$N)),"",  _xlfn.XLOOKUP($A604,HG!$B:$B,HG!$N:$N))</f>
        <v/>
      </c>
    </row>
    <row r="605" spans="1:22" ht="24" customHeight="1">
      <c r="A605" s="77" t="s">
        <v>453</v>
      </c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O605" s="75"/>
      <c r="P605" s="75"/>
      <c r="Q605" s="75"/>
      <c r="R605" s="75"/>
      <c r="S605" s="75"/>
      <c r="T605" s="75"/>
      <c r="U605" s="75"/>
      <c r="V605" s="75"/>
    </row>
    <row r="606" spans="1:22" ht="24" customHeight="1">
      <c r="A606" s="129" t="s">
        <v>781</v>
      </c>
      <c r="B606" s="84" t="s">
        <v>400</v>
      </c>
      <c r="C606" s="84" t="s">
        <v>780</v>
      </c>
      <c r="D606" s="84" t="s">
        <v>79</v>
      </c>
      <c r="E606" s="130">
        <v>45826</v>
      </c>
      <c r="F606" s="130">
        <v>45833</v>
      </c>
      <c r="G606" s="130">
        <v>45833</v>
      </c>
      <c r="H606" s="84">
        <v>7</v>
      </c>
      <c r="I606" s="84">
        <v>10</v>
      </c>
      <c r="J606" s="84">
        <v>-6</v>
      </c>
      <c r="K606" s="84" t="s">
        <v>128</v>
      </c>
      <c r="L606" s="84" t="s">
        <v>27</v>
      </c>
      <c r="M606" s="84" t="s">
        <v>81</v>
      </c>
      <c r="N606" s="84"/>
      <c r="O606" s="85" t="str">
        <f>IF(ISNA(_xlfn.XLOOKUP($A606,GCVOA!$B:$B,GCVOA!$N:$N)),"",  _xlfn.XLOOKUP($A606,GCVOA!$B:$B,GCVOA!$N:$N))</f>
        <v/>
      </c>
      <c r="P606" s="85" t="str">
        <f>IF(ISNA(_xlfn.XLOOKUP($A606,GCSEMI!$B:$B,GCSEMI!$N:$N)),"",  _xlfn.XLOOKUP($A606,GCSEMI!$B:$B,GCSEMI!$N:$N))</f>
        <v/>
      </c>
      <c r="Q606" s="85" t="str">
        <f>IF(ISNA(_xlfn.XLOOKUP($A606,ORGPREP!$B:$B,ORGPREP!$N:$N)),"",  _xlfn.XLOOKUP($A606,ORGPREP!$B:$B,ORGPREP!$N:$N))</f>
        <v/>
      </c>
      <c r="R606" s="85" t="str">
        <f>IF(ISNA(_xlfn.XLOOKUP($A606,MSSEMI!$B:$B,MSSEMI!$N:$N)),"",  _xlfn.XLOOKUP($A606,MSSEMI!$B:$B,MSSEMI!$N:$N))</f>
        <v/>
      </c>
      <c r="S606" s="85" t="str">
        <f>IF(ISNA(_xlfn.XLOOKUP($A606,MSVOA!$B:$B,MSVOA!$N:$N)),"",  _xlfn.XLOOKUP($A606,MSVOA!$B:$B,MSVOA!$N:$N))</f>
        <v/>
      </c>
      <c r="T606" s="85" t="str">
        <f>IF(ISNA(_xlfn.XLOOKUP($A606,METALS!$B:$B,METALS!$N:$N)),"",  _xlfn.XLOOKUP($A606,METALS!$B:$B,METALS!$N:$N))</f>
        <v/>
      </c>
      <c r="U606" s="85">
        <f>IF(ISNA(_xlfn.XLOOKUP($A606,GENCHEM!$B:$B,GENCHEM!$N:$N)),"",  _xlfn.XLOOKUP($A606,GENCHEM!$B:$B,GENCHEM!$N:$N))</f>
        <v>45831</v>
      </c>
      <c r="V606" s="85" t="str">
        <f>IF(ISNA(_xlfn.XLOOKUP($A606,HG!$B:$B,HG!$N:$N)),"",  _xlfn.XLOOKUP($A606,HG!$B:$B,HG!$N:$N))</f>
        <v/>
      </c>
    </row>
    <row r="607" spans="1:22" ht="24" customHeight="1">
      <c r="A607" s="77" t="s">
        <v>453</v>
      </c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O607" s="75"/>
      <c r="P607" s="75"/>
      <c r="Q607" s="75"/>
      <c r="R607" s="75"/>
      <c r="S607" s="75"/>
      <c r="T607" s="75"/>
      <c r="U607" s="75"/>
      <c r="V607" s="75"/>
    </row>
    <row r="608" spans="1:22" ht="24" customHeight="1">
      <c r="A608" s="129" t="s">
        <v>782</v>
      </c>
      <c r="B608" s="84" t="s">
        <v>740</v>
      </c>
      <c r="C608" s="84" t="s">
        <v>783</v>
      </c>
      <c r="D608" s="84" t="s">
        <v>746</v>
      </c>
      <c r="E608" s="130">
        <v>45813</v>
      </c>
      <c r="F608" s="130">
        <v>45820</v>
      </c>
      <c r="G608" s="130">
        <v>45834</v>
      </c>
      <c r="H608" s="84" t="s">
        <v>445</v>
      </c>
      <c r="I608" s="84">
        <v>82</v>
      </c>
      <c r="J608" s="84">
        <v>-7</v>
      </c>
      <c r="K608" s="84" t="s">
        <v>172</v>
      </c>
      <c r="L608" s="84" t="s">
        <v>27</v>
      </c>
      <c r="M608" s="84" t="s">
        <v>81</v>
      </c>
      <c r="N608" s="84">
        <v>0</v>
      </c>
      <c r="O608" s="85" t="str">
        <f>IF(ISNA(_xlfn.XLOOKUP($A608,GCVOA!$B:$B,GCVOA!$N:$N)),"",  _xlfn.XLOOKUP($A608,GCVOA!$B:$B,GCVOA!$N:$N))</f>
        <v/>
      </c>
      <c r="P608" s="85" t="str">
        <f>IF(ISNA(_xlfn.XLOOKUP($A608,GCSEMI!$B:$B,GCSEMI!$N:$N)),"",  _xlfn.XLOOKUP($A608,GCSEMI!$B:$B,GCSEMI!$N:$N))</f>
        <v/>
      </c>
      <c r="Q608" s="85" t="str">
        <f>IF(ISNA(_xlfn.XLOOKUP($A608,ORGPREP!$B:$B,ORGPREP!$N:$N)),"",  _xlfn.XLOOKUP($A608,ORGPREP!$B:$B,ORGPREP!$N:$N))</f>
        <v/>
      </c>
      <c r="R608" s="85" t="str">
        <f>IF(ISNA(_xlfn.XLOOKUP($A608,MSSEMI!$B:$B,MSSEMI!$N:$N)),"",  _xlfn.XLOOKUP($A608,MSSEMI!$B:$B,MSSEMI!$N:$N))</f>
        <v/>
      </c>
      <c r="S608" s="85" t="str">
        <f>IF(ISNA(_xlfn.XLOOKUP($A608,MSVOA!$B:$B,MSVOA!$N:$N)),"",  _xlfn.XLOOKUP($A608,MSVOA!$B:$B,MSVOA!$N:$N))</f>
        <v/>
      </c>
      <c r="T608" s="85" t="str">
        <f>IF(ISNA(_xlfn.XLOOKUP($A608,METALS!$B:$B,METALS!$N:$N)),"",  _xlfn.XLOOKUP($A608,METALS!$B:$B,METALS!$N:$N))</f>
        <v>DONE</v>
      </c>
      <c r="U608" s="168">
        <f>IF(ISNA(_xlfn.XLOOKUP($A608,GENCHEM!$B:$B,GENCHEM!$N:$N)),"",  _xlfn.XLOOKUP($A608,GENCHEM!$B:$B,GENCHEM!$N:$N))</f>
        <v>45826</v>
      </c>
      <c r="V608" s="85" t="str">
        <f>IF(ISNA(_xlfn.XLOOKUP($A608,HG!$B:$B,HG!$N:$N)),"",  _xlfn.XLOOKUP($A608,HG!$B:$B,HG!$N:$N))</f>
        <v/>
      </c>
    </row>
    <row r="609" spans="1:22" ht="24" customHeight="1">
      <c r="A609" s="77" t="s">
        <v>784</v>
      </c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O609" s="75"/>
      <c r="P609" s="75"/>
      <c r="Q609" s="75"/>
      <c r="R609" s="75"/>
      <c r="S609" s="75"/>
      <c r="T609" s="75"/>
      <c r="U609" s="75"/>
      <c r="V609" s="75"/>
    </row>
    <row r="610" spans="1:22" ht="24" customHeight="1">
      <c r="A610" s="129" t="s">
        <v>785</v>
      </c>
      <c r="B610" s="84" t="s">
        <v>271</v>
      </c>
      <c r="C610" s="84" t="s">
        <v>272</v>
      </c>
      <c r="D610" s="84" t="s">
        <v>56</v>
      </c>
      <c r="E610" s="130">
        <v>45820</v>
      </c>
      <c r="F610" s="130">
        <v>45834</v>
      </c>
      <c r="G610" s="130">
        <v>45834</v>
      </c>
      <c r="H610" s="84">
        <v>14</v>
      </c>
      <c r="I610" s="84">
        <v>4</v>
      </c>
      <c r="J610" s="84">
        <v>-7</v>
      </c>
      <c r="K610" s="84" t="s">
        <v>94</v>
      </c>
      <c r="L610" s="84" t="s">
        <v>27</v>
      </c>
      <c r="M610" s="84" t="s">
        <v>81</v>
      </c>
      <c r="N610" s="84">
        <v>0</v>
      </c>
      <c r="O610" s="85" t="str">
        <f>IF(ISNA(_xlfn.XLOOKUP($A610,GCVOA!$B:$B,GCVOA!$N:$N)),"",  _xlfn.XLOOKUP($A610,GCVOA!$B:$B,GCVOA!$N:$N))</f>
        <v/>
      </c>
      <c r="P610" s="85" t="str">
        <f>IF(ISNA(_xlfn.XLOOKUP($A610,GCSEMI!$B:$B,GCSEMI!$N:$N)),"",  _xlfn.XLOOKUP($A610,GCSEMI!$B:$B,GCSEMI!$N:$N))</f>
        <v/>
      </c>
      <c r="Q610" s="85" t="str">
        <f>IF(ISNA(_xlfn.XLOOKUP($A610,ORGPREP!$B:$B,ORGPREP!$N:$N)),"",  _xlfn.XLOOKUP($A610,ORGPREP!$B:$B,ORGPREP!$N:$N))</f>
        <v/>
      </c>
      <c r="R610" s="85" t="str">
        <f>IF(ISNA(_xlfn.XLOOKUP($A610,MSSEMI!$B:$B,MSSEMI!$N:$N)),"",  _xlfn.XLOOKUP($A610,MSSEMI!$B:$B,MSSEMI!$N:$N))</f>
        <v/>
      </c>
      <c r="S610" s="85" t="str">
        <f>IF(ISNA(_xlfn.XLOOKUP($A610,MSVOA!$B:$B,MSVOA!$N:$N)),"",  _xlfn.XLOOKUP($A610,MSVOA!$B:$B,MSVOA!$N:$N))</f>
        <v/>
      </c>
      <c r="T610" s="85" t="str">
        <f>IF(ISNA(_xlfn.XLOOKUP($A610,METALS!$B:$B,METALS!$N:$N)),"",  _xlfn.XLOOKUP($A610,METALS!$B:$B,METALS!$N:$N))</f>
        <v/>
      </c>
      <c r="U610" s="168">
        <f>IF(ISNA(_xlfn.XLOOKUP($A610,GENCHEM!$B:$B,GENCHEM!$N:$N)),"",  _xlfn.XLOOKUP($A610,GENCHEM!$B:$B,GENCHEM!$N:$N))</f>
        <v>45828</v>
      </c>
      <c r="V610" s="85" t="str">
        <f>IF(ISNA(_xlfn.XLOOKUP($A610,HG!$B:$B,HG!$N:$N)),"",  _xlfn.XLOOKUP($A610,HG!$B:$B,HG!$N:$N))</f>
        <v/>
      </c>
    </row>
    <row r="611" spans="1:22" ht="24" customHeight="1">
      <c r="A611" s="77" t="s">
        <v>786</v>
      </c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O611" s="75"/>
      <c r="P611" s="75"/>
      <c r="Q611" s="75"/>
      <c r="R611" s="75"/>
      <c r="S611" s="75"/>
      <c r="T611" s="75"/>
      <c r="U611" s="75"/>
      <c r="V611" s="75"/>
    </row>
    <row r="612" spans="1:22" ht="24" customHeight="1">
      <c r="A612" s="129" t="s">
        <v>787</v>
      </c>
      <c r="B612" s="84" t="s">
        <v>629</v>
      </c>
      <c r="C612" s="84" t="s">
        <v>681</v>
      </c>
      <c r="D612" s="84" t="s">
        <v>631</v>
      </c>
      <c r="E612" s="130">
        <v>45820</v>
      </c>
      <c r="F612" s="130">
        <v>45834</v>
      </c>
      <c r="G612" s="130">
        <v>45834</v>
      </c>
      <c r="H612" s="84">
        <v>14</v>
      </c>
      <c r="I612" s="84">
        <v>1</v>
      </c>
      <c r="J612" s="84">
        <v>-7</v>
      </c>
      <c r="K612" s="84" t="s">
        <v>94</v>
      </c>
      <c r="L612" s="84" t="s">
        <v>27</v>
      </c>
      <c r="M612" s="84" t="s">
        <v>81</v>
      </c>
      <c r="N612" s="84">
        <v>0</v>
      </c>
      <c r="O612" s="85" t="str">
        <f>IF(ISNA(_xlfn.XLOOKUP($A612,GCVOA!$B:$B,GCVOA!$N:$N)),"",  _xlfn.XLOOKUP($A612,GCVOA!$B:$B,GCVOA!$N:$N))</f>
        <v/>
      </c>
      <c r="P612" s="85" t="str">
        <f>IF(ISNA(_xlfn.XLOOKUP($A612,GCSEMI!$B:$B,GCSEMI!$N:$N)),"",  _xlfn.XLOOKUP($A612,GCSEMI!$B:$B,GCSEMI!$N:$N))</f>
        <v/>
      </c>
      <c r="Q612" s="85" t="str">
        <f>IF(ISNA(_xlfn.XLOOKUP($A612,ORGPREP!$B:$B,ORGPREP!$N:$N)),"",  _xlfn.XLOOKUP($A612,ORGPREP!$B:$B,ORGPREP!$N:$N))</f>
        <v/>
      </c>
      <c r="R612" s="85" t="str">
        <f>IF(ISNA(_xlfn.XLOOKUP($A612,MSSEMI!$B:$B,MSSEMI!$N:$N)),"",  _xlfn.XLOOKUP($A612,MSSEMI!$B:$B,MSSEMI!$N:$N))</f>
        <v/>
      </c>
      <c r="S612" s="85" t="str">
        <f>IF(ISNA(_xlfn.XLOOKUP($A612,MSVOA!$B:$B,MSVOA!$N:$N)),"",  _xlfn.XLOOKUP($A612,MSVOA!$B:$B,MSVOA!$N:$N))</f>
        <v/>
      </c>
      <c r="T612" s="85" t="str">
        <f>IF(ISNA(_xlfn.XLOOKUP($A612,METALS!$B:$B,METALS!$N:$N)),"",  _xlfn.XLOOKUP($A612,METALS!$B:$B,METALS!$N:$N))</f>
        <v/>
      </c>
      <c r="U612" s="168">
        <f>IF(ISNA(_xlfn.XLOOKUP($A612,GENCHEM!$B:$B,GENCHEM!$N:$N)),"",  _xlfn.XLOOKUP($A612,GENCHEM!$B:$B,GENCHEM!$N:$N))</f>
        <v>45831</v>
      </c>
      <c r="V612" s="85" t="str">
        <f>IF(ISNA(_xlfn.XLOOKUP($A612,HG!$B:$B,HG!$N:$N)),"",  _xlfn.XLOOKUP($A612,HG!$B:$B,HG!$N:$N))</f>
        <v/>
      </c>
    </row>
    <row r="613" spans="1:22" ht="24" customHeight="1">
      <c r="A613" s="77" t="s">
        <v>343</v>
      </c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O613" s="75"/>
      <c r="P613" s="75"/>
      <c r="Q613" s="75"/>
      <c r="R613" s="75"/>
      <c r="S613" s="75"/>
      <c r="T613" s="75"/>
      <c r="U613" s="75"/>
      <c r="V613" s="75"/>
    </row>
    <row r="614" spans="1:22" ht="24" customHeight="1">
      <c r="A614" s="129" t="s">
        <v>788</v>
      </c>
      <c r="B614" s="84" t="s">
        <v>138</v>
      </c>
      <c r="C614" s="84" t="s">
        <v>789</v>
      </c>
      <c r="D614" s="84" t="s">
        <v>56</v>
      </c>
      <c r="E614" s="130">
        <v>45820</v>
      </c>
      <c r="F614" s="130">
        <v>45834</v>
      </c>
      <c r="G614" s="130">
        <v>45834</v>
      </c>
      <c r="H614" s="84">
        <v>14</v>
      </c>
      <c r="I614" s="84">
        <v>2</v>
      </c>
      <c r="J614" s="84">
        <v>-7</v>
      </c>
      <c r="K614" s="84" t="s">
        <v>57</v>
      </c>
      <c r="L614" s="84" t="s">
        <v>80</v>
      </c>
      <c r="M614" s="84" t="s">
        <v>134</v>
      </c>
      <c r="N614" s="84">
        <v>0</v>
      </c>
      <c r="O614" s="85" t="str">
        <f>IF(ISNA(_xlfn.XLOOKUP($A614,GCVOA!$B:$B,GCVOA!$N:$N)),"",  _xlfn.XLOOKUP($A614,GCVOA!$B:$B,GCVOA!$N:$N))</f>
        <v/>
      </c>
      <c r="P614" s="85" t="str">
        <f>IF(ISNA(_xlfn.XLOOKUP($A614,GCSEMI!$B:$B,GCSEMI!$N:$N)),"",  _xlfn.XLOOKUP($A614,GCSEMI!$B:$B,GCSEMI!$N:$N))</f>
        <v/>
      </c>
      <c r="Q614" s="85" t="str">
        <f>IF(ISNA(_xlfn.XLOOKUP($A614,ORGPREP!$B:$B,ORGPREP!$N:$N)),"",  _xlfn.XLOOKUP($A614,ORGPREP!$B:$B,ORGPREP!$N:$N))</f>
        <v/>
      </c>
      <c r="R614" s="85" t="str">
        <f>IF(ISNA(_xlfn.XLOOKUP($A614,MSSEMI!$B:$B,MSSEMI!$N:$N)),"",  _xlfn.XLOOKUP($A614,MSSEMI!$B:$B,MSSEMI!$N:$N))</f>
        <v/>
      </c>
      <c r="S614" s="85" t="str">
        <f>IF(ISNA(_xlfn.XLOOKUP($A614,MSVOA!$B:$B,MSVOA!$N:$N)),"",  _xlfn.XLOOKUP($A614,MSVOA!$B:$B,MSVOA!$N:$N))</f>
        <v/>
      </c>
      <c r="T614" s="85" t="str">
        <f>IF(ISNA(_xlfn.XLOOKUP($A614,METALS!$B:$B,METALS!$N:$N)),"",  _xlfn.XLOOKUP($A614,METALS!$B:$B,METALS!$N:$N))</f>
        <v/>
      </c>
      <c r="U614" s="85" t="str">
        <f>IF(ISNA(_xlfn.XLOOKUP($A614,GENCHEM!$B:$B,GENCHEM!$N:$N)),"",  _xlfn.XLOOKUP($A614,GENCHEM!$B:$B,GENCHEM!$N:$N))</f>
        <v/>
      </c>
      <c r="V614" s="85" t="str">
        <f>IF(ISNA(_xlfn.XLOOKUP($A614,HG!$B:$B,HG!$N:$N)),"",  _xlfn.XLOOKUP($A614,HG!$B:$B,HG!$N:$N))</f>
        <v/>
      </c>
    </row>
    <row r="615" spans="1:22" ht="24" customHeight="1">
      <c r="A615" s="77" t="s">
        <v>790</v>
      </c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O615" s="75"/>
      <c r="P615" s="75"/>
      <c r="Q615" s="75"/>
      <c r="R615" s="75"/>
      <c r="S615" s="75"/>
      <c r="T615" s="75"/>
      <c r="U615" s="75"/>
      <c r="V615" s="75"/>
    </row>
    <row r="616" spans="1:22" ht="24" customHeight="1">
      <c r="A616" s="129" t="s">
        <v>791</v>
      </c>
      <c r="B616" s="84" t="s">
        <v>138</v>
      </c>
      <c r="C616" s="84" t="s">
        <v>792</v>
      </c>
      <c r="D616" s="84" t="s">
        <v>56</v>
      </c>
      <c r="E616" s="130">
        <v>45820</v>
      </c>
      <c r="F616" s="130">
        <v>45834</v>
      </c>
      <c r="G616" s="130">
        <v>45834</v>
      </c>
      <c r="H616" s="84">
        <v>14</v>
      </c>
      <c r="I616" s="84">
        <v>1</v>
      </c>
      <c r="J616" s="84">
        <v>-7</v>
      </c>
      <c r="K616" s="84" t="s">
        <v>57</v>
      </c>
      <c r="L616" s="84" t="s">
        <v>80</v>
      </c>
      <c r="M616" s="84" t="s">
        <v>81</v>
      </c>
      <c r="N616" s="84">
        <v>0</v>
      </c>
      <c r="O616" s="85" t="str">
        <f>IF(ISNA(_xlfn.XLOOKUP($A616,GCVOA!$B:$B,GCVOA!$N:$N)),"",  _xlfn.XLOOKUP($A616,GCVOA!$B:$B,GCVOA!$N:$N))</f>
        <v/>
      </c>
      <c r="P616" s="85" t="str">
        <f>IF(ISNA(_xlfn.XLOOKUP($A616,GCSEMI!$B:$B,GCSEMI!$N:$N)),"",  _xlfn.XLOOKUP($A616,GCSEMI!$B:$B,GCSEMI!$N:$N))</f>
        <v/>
      </c>
      <c r="Q616" s="85" t="str">
        <f>IF(ISNA(_xlfn.XLOOKUP($A616,ORGPREP!$B:$B,ORGPREP!$N:$N)),"",  _xlfn.XLOOKUP($A616,ORGPREP!$B:$B,ORGPREP!$N:$N))</f>
        <v/>
      </c>
      <c r="R616" s="85" t="str">
        <f>IF(ISNA(_xlfn.XLOOKUP($A616,MSSEMI!$B:$B,MSSEMI!$N:$N)),"",  _xlfn.XLOOKUP($A616,MSSEMI!$B:$B,MSSEMI!$N:$N))</f>
        <v/>
      </c>
      <c r="S616" s="85" t="str">
        <f>IF(ISNA(_xlfn.XLOOKUP($A616,MSVOA!$B:$B,MSVOA!$N:$N)),"",  _xlfn.XLOOKUP($A616,MSVOA!$B:$B,MSVOA!$N:$N))</f>
        <v/>
      </c>
      <c r="T616" s="85" t="str">
        <f>IF(ISNA(_xlfn.XLOOKUP($A616,METALS!$B:$B,METALS!$N:$N)),"",  _xlfn.XLOOKUP($A616,METALS!$B:$B,METALS!$N:$N))</f>
        <v/>
      </c>
      <c r="U616" s="85" t="str">
        <f>IF(ISNA(_xlfn.XLOOKUP($A616,GENCHEM!$B:$B,GENCHEM!$N:$N)),"",  _xlfn.XLOOKUP($A616,GENCHEM!$B:$B,GENCHEM!$N:$N))</f>
        <v/>
      </c>
      <c r="V616" s="85" t="str">
        <f>IF(ISNA(_xlfn.XLOOKUP($A616,HG!$B:$B,HG!$N:$N)),"",  _xlfn.XLOOKUP($A616,HG!$B:$B,HG!$N:$N))</f>
        <v/>
      </c>
    </row>
    <row r="617" spans="1:22" ht="24" customHeight="1">
      <c r="A617" s="77" t="s">
        <v>82</v>
      </c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O617" s="75"/>
      <c r="P617" s="75"/>
      <c r="Q617" s="75"/>
      <c r="R617" s="75"/>
      <c r="S617" s="75"/>
      <c r="T617" s="75"/>
      <c r="U617" s="75"/>
      <c r="V617" s="75"/>
    </row>
    <row r="618" spans="1:22" ht="24" customHeight="1">
      <c r="A618" s="129" t="s">
        <v>793</v>
      </c>
      <c r="B618" s="84" t="s">
        <v>138</v>
      </c>
      <c r="C618" s="84" t="s">
        <v>208</v>
      </c>
      <c r="D618" s="84" t="s">
        <v>56</v>
      </c>
      <c r="E618" s="130">
        <v>45820</v>
      </c>
      <c r="F618" s="130">
        <v>45834</v>
      </c>
      <c r="G618" s="130">
        <v>45834</v>
      </c>
      <c r="H618" s="84">
        <v>14</v>
      </c>
      <c r="I618" s="84">
        <v>1</v>
      </c>
      <c r="J618" s="84">
        <v>-7</v>
      </c>
      <c r="K618" s="84" t="s">
        <v>57</v>
      </c>
      <c r="L618" s="84" t="s">
        <v>80</v>
      </c>
      <c r="M618" s="84" t="s">
        <v>81</v>
      </c>
      <c r="N618" s="84">
        <v>0</v>
      </c>
      <c r="O618" s="85" t="str">
        <f>IF(ISNA(_xlfn.XLOOKUP($A618,GCVOA!$B:$B,GCVOA!$N:$N)),"",  _xlfn.XLOOKUP($A618,GCVOA!$B:$B,GCVOA!$N:$N))</f>
        <v/>
      </c>
      <c r="P618" s="85" t="str">
        <f>IF(ISNA(_xlfn.XLOOKUP($A618,GCSEMI!$B:$B,GCSEMI!$N:$N)),"",  _xlfn.XLOOKUP($A618,GCSEMI!$B:$B,GCSEMI!$N:$N))</f>
        <v/>
      </c>
      <c r="Q618" s="85" t="str">
        <f>IF(ISNA(_xlfn.XLOOKUP($A618,ORGPREP!$B:$B,ORGPREP!$N:$N)),"",  _xlfn.XLOOKUP($A618,ORGPREP!$B:$B,ORGPREP!$N:$N))</f>
        <v/>
      </c>
      <c r="R618" s="85" t="str">
        <f>IF(ISNA(_xlfn.XLOOKUP($A618,MSSEMI!$B:$B,MSSEMI!$N:$N)),"",  _xlfn.XLOOKUP($A618,MSSEMI!$B:$B,MSSEMI!$N:$N))</f>
        <v/>
      </c>
      <c r="S618" s="85" t="str">
        <f>IF(ISNA(_xlfn.XLOOKUP($A618,MSVOA!$B:$B,MSVOA!$N:$N)),"",  _xlfn.XLOOKUP($A618,MSVOA!$B:$B,MSVOA!$N:$N))</f>
        <v/>
      </c>
      <c r="T618" s="85" t="str">
        <f>IF(ISNA(_xlfn.XLOOKUP($A618,METALS!$B:$B,METALS!$N:$N)),"",  _xlfn.XLOOKUP($A618,METALS!$B:$B,METALS!$N:$N))</f>
        <v/>
      </c>
      <c r="U618" s="85" t="str">
        <f>IF(ISNA(_xlfn.XLOOKUP($A618,GENCHEM!$B:$B,GENCHEM!$N:$N)),"",  _xlfn.XLOOKUP($A618,GENCHEM!$B:$B,GENCHEM!$N:$N))</f>
        <v/>
      </c>
      <c r="V618" s="85" t="str">
        <f>IF(ISNA(_xlfn.XLOOKUP($A618,HG!$B:$B,HG!$N:$N)),"",  _xlfn.XLOOKUP($A618,HG!$B:$B,HG!$N:$N))</f>
        <v/>
      </c>
    </row>
    <row r="619" spans="1:22" ht="24" customHeight="1">
      <c r="A619" s="77" t="s">
        <v>82</v>
      </c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O619" s="75"/>
      <c r="P619" s="75"/>
      <c r="Q619" s="75"/>
      <c r="R619" s="75"/>
      <c r="S619" s="75"/>
      <c r="T619" s="75"/>
      <c r="U619" s="75"/>
      <c r="V619" s="75"/>
    </row>
    <row r="620" spans="1:22" ht="24" customHeight="1">
      <c r="A620" s="129" t="s">
        <v>794</v>
      </c>
      <c r="B620" s="84" t="s">
        <v>138</v>
      </c>
      <c r="C620" s="84" t="s">
        <v>208</v>
      </c>
      <c r="D620" s="84" t="s">
        <v>56</v>
      </c>
      <c r="E620" s="130">
        <v>45820</v>
      </c>
      <c r="F620" s="130">
        <v>45834</v>
      </c>
      <c r="G620" s="130">
        <v>45834</v>
      </c>
      <c r="H620" s="84">
        <v>14</v>
      </c>
      <c r="I620" s="84">
        <v>1</v>
      </c>
      <c r="J620" s="84">
        <v>-7</v>
      </c>
      <c r="K620" s="84" t="s">
        <v>57</v>
      </c>
      <c r="L620" s="84" t="s">
        <v>80</v>
      </c>
      <c r="M620" s="84" t="s">
        <v>81</v>
      </c>
      <c r="N620" s="84">
        <v>0</v>
      </c>
      <c r="O620" s="85" t="str">
        <f>IF(ISNA(_xlfn.XLOOKUP($A620,GCVOA!$B:$B,GCVOA!$N:$N)),"",  _xlfn.XLOOKUP($A620,GCVOA!$B:$B,GCVOA!$N:$N))</f>
        <v/>
      </c>
      <c r="P620" s="85" t="str">
        <f>IF(ISNA(_xlfn.XLOOKUP($A620,GCSEMI!$B:$B,GCSEMI!$N:$N)),"",  _xlfn.XLOOKUP($A620,GCSEMI!$B:$B,GCSEMI!$N:$N))</f>
        <v/>
      </c>
      <c r="Q620" s="85" t="str">
        <f>IF(ISNA(_xlfn.XLOOKUP($A620,ORGPREP!$B:$B,ORGPREP!$N:$N)),"",  _xlfn.XLOOKUP($A620,ORGPREP!$B:$B,ORGPREP!$N:$N))</f>
        <v/>
      </c>
      <c r="R620" s="85" t="str">
        <f>IF(ISNA(_xlfn.XLOOKUP($A620,MSSEMI!$B:$B,MSSEMI!$N:$N)),"",  _xlfn.XLOOKUP($A620,MSSEMI!$B:$B,MSSEMI!$N:$N))</f>
        <v/>
      </c>
      <c r="S620" s="85" t="str">
        <f>IF(ISNA(_xlfn.XLOOKUP($A620,MSVOA!$B:$B,MSVOA!$N:$N)),"",  _xlfn.XLOOKUP($A620,MSVOA!$B:$B,MSVOA!$N:$N))</f>
        <v/>
      </c>
      <c r="T620" s="85" t="str">
        <f>IF(ISNA(_xlfn.XLOOKUP($A620,METALS!$B:$B,METALS!$N:$N)),"",  _xlfn.XLOOKUP($A620,METALS!$B:$B,METALS!$N:$N))</f>
        <v/>
      </c>
      <c r="U620" s="85" t="str">
        <f>IF(ISNA(_xlfn.XLOOKUP($A620,GENCHEM!$B:$B,GENCHEM!$N:$N)),"",  _xlfn.XLOOKUP($A620,GENCHEM!$B:$B,GENCHEM!$N:$N))</f>
        <v/>
      </c>
      <c r="V620" s="85" t="str">
        <f>IF(ISNA(_xlfn.XLOOKUP($A620,HG!$B:$B,HG!$N:$N)),"",  _xlfn.XLOOKUP($A620,HG!$B:$B,HG!$N:$N))</f>
        <v/>
      </c>
    </row>
    <row r="621" spans="1:22" ht="24" customHeight="1">
      <c r="A621" s="77" t="s">
        <v>453</v>
      </c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O621" s="75"/>
      <c r="P621" s="75"/>
      <c r="Q621" s="75"/>
      <c r="R621" s="75"/>
      <c r="S621" s="75"/>
      <c r="T621" s="75"/>
      <c r="U621" s="75"/>
      <c r="V621" s="75"/>
    </row>
    <row r="622" spans="1:22" ht="24" customHeight="1">
      <c r="A622" s="129" t="s">
        <v>795</v>
      </c>
      <c r="B622" s="84" t="s">
        <v>138</v>
      </c>
      <c r="C622" s="84" t="s">
        <v>208</v>
      </c>
      <c r="D622" s="84" t="s">
        <v>56</v>
      </c>
      <c r="E622" s="130">
        <v>45820</v>
      </c>
      <c r="F622" s="130">
        <v>45834</v>
      </c>
      <c r="G622" s="130">
        <v>45834</v>
      </c>
      <c r="H622" s="84">
        <v>14</v>
      </c>
      <c r="I622" s="84">
        <v>3</v>
      </c>
      <c r="J622" s="84">
        <v>-7</v>
      </c>
      <c r="K622" s="84" t="s">
        <v>57</v>
      </c>
      <c r="L622" s="84" t="s">
        <v>80</v>
      </c>
      <c r="M622" s="84" t="s">
        <v>81</v>
      </c>
      <c r="N622" s="84">
        <v>0</v>
      </c>
      <c r="O622" s="85" t="str">
        <f>IF(ISNA(_xlfn.XLOOKUP($A622,GCVOA!$B:$B,GCVOA!$N:$N)),"",  _xlfn.XLOOKUP($A622,GCVOA!$B:$B,GCVOA!$N:$N))</f>
        <v/>
      </c>
      <c r="P622" s="85" t="str">
        <f>IF(ISNA(_xlfn.XLOOKUP($A622,GCSEMI!$B:$B,GCSEMI!$N:$N)),"",  _xlfn.XLOOKUP($A622,GCSEMI!$B:$B,GCSEMI!$N:$N))</f>
        <v/>
      </c>
      <c r="Q622" s="85" t="str">
        <f>IF(ISNA(_xlfn.XLOOKUP($A622,ORGPREP!$B:$B,ORGPREP!$N:$N)),"",  _xlfn.XLOOKUP($A622,ORGPREP!$B:$B,ORGPREP!$N:$N))</f>
        <v/>
      </c>
      <c r="R622" s="85" t="str">
        <f>IF(ISNA(_xlfn.XLOOKUP($A622,MSSEMI!$B:$B,MSSEMI!$N:$N)),"",  _xlfn.XLOOKUP($A622,MSSEMI!$B:$B,MSSEMI!$N:$N))</f>
        <v/>
      </c>
      <c r="S622" s="85" t="str">
        <f>IF(ISNA(_xlfn.XLOOKUP($A622,MSVOA!$B:$B,MSVOA!$N:$N)),"",  _xlfn.XLOOKUP($A622,MSVOA!$B:$B,MSVOA!$N:$N))</f>
        <v/>
      </c>
      <c r="T622" s="85" t="str">
        <f>IF(ISNA(_xlfn.XLOOKUP($A622,METALS!$B:$B,METALS!$N:$N)),"",  _xlfn.XLOOKUP($A622,METALS!$B:$B,METALS!$N:$N))</f>
        <v/>
      </c>
      <c r="U622" s="85" t="str">
        <f>IF(ISNA(_xlfn.XLOOKUP($A622,GENCHEM!$B:$B,GENCHEM!$N:$N)),"",  _xlfn.XLOOKUP($A622,GENCHEM!$B:$B,GENCHEM!$N:$N))</f>
        <v/>
      </c>
      <c r="V622" s="85" t="str">
        <f>IF(ISNA(_xlfn.XLOOKUP($A622,HG!$B:$B,HG!$N:$N)),"",  _xlfn.XLOOKUP($A622,HG!$B:$B,HG!$N:$N))</f>
        <v/>
      </c>
    </row>
    <row r="623" spans="1:22" ht="24" customHeight="1">
      <c r="A623" s="77" t="s">
        <v>796</v>
      </c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O623" s="75"/>
      <c r="P623" s="75"/>
      <c r="Q623" s="75"/>
      <c r="R623" s="75"/>
      <c r="S623" s="75"/>
      <c r="T623" s="75"/>
      <c r="U623" s="75"/>
      <c r="V623" s="75"/>
    </row>
    <row r="624" spans="1:22" ht="24" customHeight="1">
      <c r="A624" s="129" t="s">
        <v>797</v>
      </c>
      <c r="B624" s="84" t="s">
        <v>157</v>
      </c>
      <c r="C624" s="84" t="s">
        <v>798</v>
      </c>
      <c r="D624" s="84" t="s">
        <v>79</v>
      </c>
      <c r="E624" s="130">
        <v>45820</v>
      </c>
      <c r="F624" s="130">
        <v>45834</v>
      </c>
      <c r="G624" s="130">
        <v>45834</v>
      </c>
      <c r="H624" s="84">
        <v>14</v>
      </c>
      <c r="I624" s="84">
        <v>17</v>
      </c>
      <c r="J624" s="84">
        <v>-7</v>
      </c>
      <c r="K624" s="84" t="s">
        <v>128</v>
      </c>
      <c r="L624" s="84" t="s">
        <v>133</v>
      </c>
      <c r="M624" s="84" t="s">
        <v>134</v>
      </c>
      <c r="N624" s="84">
        <v>0</v>
      </c>
      <c r="O624" s="85" t="str">
        <f>IF(ISNA(_xlfn.XLOOKUP($A624,GCVOA!$B:$B,GCVOA!$N:$N)),"",  _xlfn.XLOOKUP($A624,GCVOA!$B:$B,GCVOA!$N:$N))</f>
        <v/>
      </c>
      <c r="P624" s="85" t="str">
        <f>IF(ISNA(_xlfn.XLOOKUP($A624,GCSEMI!$B:$B,GCSEMI!$N:$N)),"",  _xlfn.XLOOKUP($A624,GCSEMI!$B:$B,GCSEMI!$N:$N))</f>
        <v/>
      </c>
      <c r="Q624" s="85" t="str">
        <f>IF(ISNA(_xlfn.XLOOKUP($A624,ORGPREP!$B:$B,ORGPREP!$N:$N)),"",  _xlfn.XLOOKUP($A624,ORGPREP!$B:$B,ORGPREP!$N:$N))</f>
        <v/>
      </c>
      <c r="R624" s="85" t="str">
        <f>IF(ISNA(_xlfn.XLOOKUP($A624,MSSEMI!$B:$B,MSSEMI!$N:$N)),"",  _xlfn.XLOOKUP($A624,MSSEMI!$B:$B,MSSEMI!$N:$N))</f>
        <v/>
      </c>
      <c r="S624" s="85" t="str">
        <f>IF(ISNA(_xlfn.XLOOKUP($A624,MSVOA!$B:$B,MSVOA!$N:$N)),"",  _xlfn.XLOOKUP($A624,MSVOA!$B:$B,MSVOA!$N:$N))</f>
        <v>eta 6/20 RR L - EA 6/19</v>
      </c>
      <c r="T624" s="85" t="str">
        <f>IF(ISNA(_xlfn.XLOOKUP($A624,METALS!$B:$B,METALS!$N:$N)),"",  _xlfn.XLOOKUP($A624,METALS!$B:$B,METALS!$N:$N))</f>
        <v/>
      </c>
      <c r="U624" s="85" t="str">
        <f>IF(ISNA(_xlfn.XLOOKUP($A624,GENCHEM!$B:$B,GENCHEM!$N:$N)),"",  _xlfn.XLOOKUP($A624,GENCHEM!$B:$B,GENCHEM!$N:$N))</f>
        <v/>
      </c>
      <c r="V624" s="85" t="str">
        <f>IF(ISNA(_xlfn.XLOOKUP($A624,HG!$B:$B,HG!$N:$N)),"",  _xlfn.XLOOKUP($A624,HG!$B:$B,HG!$N:$N))</f>
        <v/>
      </c>
    </row>
    <row r="625" spans="1:22" ht="24" customHeight="1">
      <c r="A625" s="77" t="s">
        <v>799</v>
      </c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O625" s="75"/>
      <c r="P625" s="75"/>
      <c r="Q625" s="75"/>
      <c r="R625" s="75"/>
      <c r="S625" s="75"/>
      <c r="T625" s="75"/>
      <c r="U625" s="75"/>
      <c r="V625" s="75"/>
    </row>
    <row r="626" spans="1:22" ht="24" customHeight="1">
      <c r="A626" s="129" t="s">
        <v>800</v>
      </c>
      <c r="B626" s="84" t="s">
        <v>271</v>
      </c>
      <c r="C626" s="84" t="s">
        <v>272</v>
      </c>
      <c r="D626" s="84" t="s">
        <v>56</v>
      </c>
      <c r="E626" s="130">
        <v>45820</v>
      </c>
      <c r="F626" s="130">
        <v>45834</v>
      </c>
      <c r="G626" s="130">
        <v>45834</v>
      </c>
      <c r="H626" s="84">
        <v>14</v>
      </c>
      <c r="I626" s="84">
        <v>4</v>
      </c>
      <c r="J626" s="84">
        <v>-7</v>
      </c>
      <c r="K626" s="84" t="s">
        <v>94</v>
      </c>
      <c r="L626" s="84" t="s">
        <v>80</v>
      </c>
      <c r="M626" s="84" t="s">
        <v>81</v>
      </c>
      <c r="N626" s="84">
        <v>0</v>
      </c>
      <c r="O626" s="85" t="str">
        <f>IF(ISNA(_xlfn.XLOOKUP($A626,GCVOA!$B:$B,GCVOA!$N:$N)),"",  _xlfn.XLOOKUP($A626,GCVOA!$B:$B,GCVOA!$N:$N))</f>
        <v/>
      </c>
      <c r="P626" s="85" t="str">
        <f>IF(ISNA(_xlfn.XLOOKUP($A626,GCSEMI!$B:$B,GCSEMI!$N:$N)),"",  _xlfn.XLOOKUP($A626,GCSEMI!$B:$B,GCSEMI!$N:$N))</f>
        <v/>
      </c>
      <c r="Q626" s="85" t="str">
        <f>IF(ISNA(_xlfn.XLOOKUP($A626,ORGPREP!$B:$B,ORGPREP!$N:$N)),"",  _xlfn.XLOOKUP($A626,ORGPREP!$B:$B,ORGPREP!$N:$N))</f>
        <v/>
      </c>
      <c r="R626" s="85" t="str">
        <f>IF(ISNA(_xlfn.XLOOKUP($A626,MSSEMI!$B:$B,MSSEMI!$N:$N)),"",  _xlfn.XLOOKUP($A626,MSSEMI!$B:$B,MSSEMI!$N:$N))</f>
        <v/>
      </c>
      <c r="S626" s="85" t="str">
        <f>IF(ISNA(_xlfn.XLOOKUP($A626,MSVOA!$B:$B,MSVOA!$N:$N)),"",  _xlfn.XLOOKUP($A626,MSVOA!$B:$B,MSVOA!$N:$N))</f>
        <v/>
      </c>
      <c r="T626" s="85" t="str">
        <f>IF(ISNA(_xlfn.XLOOKUP($A626,METALS!$B:$B,METALS!$N:$N)),"",  _xlfn.XLOOKUP($A626,METALS!$B:$B,METALS!$N:$N))</f>
        <v/>
      </c>
      <c r="U626" s="85" t="str">
        <f>IF(ISNA(_xlfn.XLOOKUP($A626,GENCHEM!$B:$B,GENCHEM!$N:$N)),"",  _xlfn.XLOOKUP($A626,GENCHEM!$B:$B,GENCHEM!$N:$N))</f>
        <v/>
      </c>
      <c r="V626" s="85" t="str">
        <f>IF(ISNA(_xlfn.XLOOKUP($A626,HG!$B:$B,HG!$N:$N)),"",  _xlfn.XLOOKUP($A626,HG!$B:$B,HG!$N:$N))</f>
        <v/>
      </c>
    </row>
    <row r="627" spans="1:22" ht="24" customHeight="1">
      <c r="A627" s="77" t="s">
        <v>310</v>
      </c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O627" s="75"/>
      <c r="P627" s="75"/>
      <c r="Q627" s="75"/>
      <c r="R627" s="75"/>
      <c r="S627" s="75"/>
      <c r="T627" s="75"/>
      <c r="U627" s="75"/>
      <c r="V627" s="75"/>
    </row>
    <row r="628" spans="1:22" ht="24" customHeight="1">
      <c r="A628" s="129" t="s">
        <v>801</v>
      </c>
      <c r="B628" s="84" t="s">
        <v>123</v>
      </c>
      <c r="C628" s="84" t="s">
        <v>124</v>
      </c>
      <c r="D628" s="84" t="s">
        <v>56</v>
      </c>
      <c r="E628" s="130">
        <v>45824</v>
      </c>
      <c r="F628" s="130">
        <v>45834</v>
      </c>
      <c r="G628" s="130">
        <v>45834</v>
      </c>
      <c r="H628" s="84">
        <v>10</v>
      </c>
      <c r="I628" s="84">
        <v>1</v>
      </c>
      <c r="J628" s="84">
        <v>-7</v>
      </c>
      <c r="K628" s="84" t="s">
        <v>57</v>
      </c>
      <c r="L628" s="84" t="s">
        <v>80</v>
      </c>
      <c r="M628" s="84" t="s">
        <v>111</v>
      </c>
      <c r="N628" s="84">
        <v>0</v>
      </c>
      <c r="O628" s="85" t="str">
        <f>IF(ISNA(_xlfn.XLOOKUP($A628,GCVOA!$B:$B,GCVOA!$N:$N)),"",  _xlfn.XLOOKUP($A628,GCVOA!$B:$B,GCVOA!$N:$N))</f>
        <v/>
      </c>
      <c r="P628" s="85" t="str">
        <f>IF(ISNA(_xlfn.XLOOKUP($A628,GCSEMI!$B:$B,GCSEMI!$N:$N)),"",  _xlfn.XLOOKUP($A628,GCSEMI!$B:$B,GCSEMI!$N:$N))</f>
        <v/>
      </c>
      <c r="Q628" s="85" t="str">
        <f>IF(ISNA(_xlfn.XLOOKUP($A628,ORGPREP!$B:$B,ORGPREP!$N:$N)),"",  _xlfn.XLOOKUP($A628,ORGPREP!$B:$B,ORGPREP!$N:$N))</f>
        <v/>
      </c>
      <c r="R628" s="85" t="str">
        <f>IF(ISNA(_xlfn.XLOOKUP($A628,MSSEMI!$B:$B,MSSEMI!$N:$N)),"",  _xlfn.XLOOKUP($A628,MSSEMI!$B:$B,MSSEMI!$N:$N))</f>
        <v/>
      </c>
      <c r="S628" s="85" t="str">
        <f>IF(ISNA(_xlfn.XLOOKUP($A628,MSVOA!$B:$B,MSVOA!$N:$N)),"",  _xlfn.XLOOKUP($A628,MSVOA!$B:$B,MSVOA!$N:$N))</f>
        <v/>
      </c>
      <c r="T628" s="85" t="str">
        <f>IF(ISNA(_xlfn.XLOOKUP($A628,METALS!$B:$B,METALS!$N:$N)),"",  _xlfn.XLOOKUP($A628,METALS!$B:$B,METALS!$N:$N))</f>
        <v/>
      </c>
      <c r="U628" s="85" t="str">
        <f>IF(ISNA(_xlfn.XLOOKUP($A628,GENCHEM!$B:$B,GENCHEM!$N:$N)),"",  _xlfn.XLOOKUP($A628,GENCHEM!$B:$B,GENCHEM!$N:$N))</f>
        <v/>
      </c>
      <c r="V628" s="85" t="str">
        <f>IF(ISNA(_xlfn.XLOOKUP($A628,HG!$B:$B,HG!$N:$N)),"",  _xlfn.XLOOKUP($A628,HG!$B:$B,HG!$N:$N))</f>
        <v/>
      </c>
    </row>
    <row r="629" spans="1:22" ht="24" customHeight="1">
      <c r="A629" s="77" t="s">
        <v>112</v>
      </c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O629" s="75"/>
      <c r="P629" s="75"/>
      <c r="Q629" s="75"/>
      <c r="R629" s="75"/>
      <c r="S629" s="75"/>
      <c r="T629" s="75"/>
      <c r="U629" s="75"/>
      <c r="V629" s="75"/>
    </row>
    <row r="630" spans="1:22" ht="24" customHeight="1">
      <c r="A630" s="129" t="s">
        <v>802</v>
      </c>
      <c r="B630" s="84" t="s">
        <v>570</v>
      </c>
      <c r="C630" s="84" t="s">
        <v>571</v>
      </c>
      <c r="D630" s="84" t="s">
        <v>79</v>
      </c>
      <c r="E630" s="130">
        <v>45824</v>
      </c>
      <c r="F630" s="130">
        <v>45834</v>
      </c>
      <c r="G630" s="130">
        <v>45834</v>
      </c>
      <c r="H630" s="84">
        <v>10</v>
      </c>
      <c r="I630" s="84">
        <v>7</v>
      </c>
      <c r="J630" s="84">
        <v>-7</v>
      </c>
      <c r="K630" s="84" t="s">
        <v>94</v>
      </c>
      <c r="L630" s="84" t="s">
        <v>27</v>
      </c>
      <c r="M630" s="84" t="s">
        <v>81</v>
      </c>
      <c r="N630" s="84">
        <v>0</v>
      </c>
      <c r="O630" s="85" t="str">
        <f>IF(ISNA(_xlfn.XLOOKUP($A630,GCVOA!$B:$B,GCVOA!$N:$N)),"",  _xlfn.XLOOKUP($A630,GCVOA!$B:$B,GCVOA!$N:$N))</f>
        <v/>
      </c>
      <c r="P630" s="85">
        <f>IF(ISNA(_xlfn.XLOOKUP($A630,GCSEMI!$B:$B,GCSEMI!$N:$N)),"",  _xlfn.XLOOKUP($A630,GCSEMI!$B:$B,GCSEMI!$N:$N))</f>
        <v>0</v>
      </c>
      <c r="Q630" s="85" t="str">
        <f>IF(ISNA(_xlfn.XLOOKUP($A630,ORGPREP!$B:$B,ORGPREP!$N:$N)),"",  _xlfn.XLOOKUP($A630,ORGPREP!$B:$B,ORGPREP!$N:$N))</f>
        <v>needs FL, A, B and OPP spikes</v>
      </c>
      <c r="R630" s="85">
        <f>IF(ISNA(_xlfn.XLOOKUP($A630,MSSEMI!$B:$B,MSSEMI!$N:$N)),"",  _xlfn.XLOOKUP($A630,MSSEMI!$B:$B,MSSEMI!$N:$N))</f>
        <v>0</v>
      </c>
      <c r="S630" s="85" t="str">
        <f>IF(ISNA(_xlfn.XLOOKUP($A630,MSVOA!$B:$B,MSVOA!$N:$N)),"",  _xlfn.XLOOKUP($A630,MSVOA!$B:$B,MSVOA!$N:$N))</f>
        <v>ETA 6/19 - EB 6/18</v>
      </c>
      <c r="T630" s="85">
        <f>IF(ISNA(_xlfn.XLOOKUP($A630,METALS!$B:$B,METALS!$N:$N)),"",  _xlfn.XLOOKUP($A630,METALS!$B:$B,METALS!$N:$N))</f>
        <v>0</v>
      </c>
      <c r="U630" s="168">
        <f>IF(ISNA(_xlfn.XLOOKUP($A630,GENCHEM!$B:$B,GENCHEM!$N:$N)),"",  _xlfn.XLOOKUP($A630,GENCHEM!$B:$B,GENCHEM!$N:$N))</f>
        <v>45831</v>
      </c>
      <c r="V630" s="85">
        <f>IF(ISNA(_xlfn.XLOOKUP($A630,HG!$B:$B,HG!$N:$N)),"",  _xlfn.XLOOKUP($A630,HG!$B:$B,HG!$N:$N))</f>
        <v>0</v>
      </c>
    </row>
    <row r="631" spans="1:22" ht="24" customHeight="1">
      <c r="A631" s="77" t="s">
        <v>803</v>
      </c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O631" s="75"/>
      <c r="P631" s="75"/>
      <c r="Q631" s="75"/>
      <c r="R631" s="75"/>
      <c r="S631" s="75"/>
      <c r="T631" s="75"/>
      <c r="U631" s="75"/>
      <c r="V631" s="75"/>
    </row>
    <row r="632" spans="1:22" ht="24" customHeight="1">
      <c r="A632" s="129" t="s">
        <v>804</v>
      </c>
      <c r="B632" s="84" t="s">
        <v>805</v>
      </c>
      <c r="C632" s="84" t="s">
        <v>806</v>
      </c>
      <c r="D632" s="84" t="s">
        <v>79</v>
      </c>
      <c r="E632" s="130">
        <v>45824</v>
      </c>
      <c r="F632" s="130">
        <v>45834</v>
      </c>
      <c r="G632" s="130">
        <v>45834</v>
      </c>
      <c r="H632" s="84">
        <v>10</v>
      </c>
      <c r="I632" s="84">
        <v>1</v>
      </c>
      <c r="J632" s="84">
        <v>-7</v>
      </c>
      <c r="K632" s="84" t="s">
        <v>94</v>
      </c>
      <c r="L632" s="84" t="s">
        <v>258</v>
      </c>
      <c r="M632" s="84" t="s">
        <v>81</v>
      </c>
      <c r="N632" s="84">
        <v>0</v>
      </c>
      <c r="O632" s="85" t="str">
        <f>IF(ISNA(_xlfn.XLOOKUP($A632,GCVOA!$B:$B,GCVOA!$N:$N)),"",  _xlfn.XLOOKUP($A632,GCVOA!$B:$B,GCVOA!$N:$N))</f>
        <v/>
      </c>
      <c r="P632" s="85" t="str">
        <f>IF(ISNA(_xlfn.XLOOKUP($A632,GCSEMI!$B:$B,GCSEMI!$N:$N)),"",  _xlfn.XLOOKUP($A632,GCSEMI!$B:$B,GCSEMI!$N:$N))</f>
        <v/>
      </c>
      <c r="Q632" s="85" t="str">
        <f>IF(ISNA(_xlfn.XLOOKUP($A632,ORGPREP!$B:$B,ORGPREP!$N:$N)),"",  _xlfn.XLOOKUP($A632,ORGPREP!$B:$B,ORGPREP!$N:$N))</f>
        <v/>
      </c>
      <c r="R632" s="85" t="str">
        <f>IF(ISNA(_xlfn.XLOOKUP($A632,MSSEMI!$B:$B,MSSEMI!$N:$N)),"",  _xlfn.XLOOKUP($A632,MSSEMI!$B:$B,MSSEMI!$N:$N))</f>
        <v/>
      </c>
      <c r="S632" s="85" t="str">
        <f>IF(ISNA(_xlfn.XLOOKUP($A632,MSVOA!$B:$B,MSVOA!$N:$N)),"",  _xlfn.XLOOKUP($A632,MSVOA!$B:$B,MSVOA!$N:$N))</f>
        <v/>
      </c>
      <c r="T632" s="85" t="str">
        <f>IF(ISNA(_xlfn.XLOOKUP($A632,METALS!$B:$B,METALS!$N:$N)),"",  _xlfn.XLOOKUP($A632,METALS!$B:$B,METALS!$N:$N))</f>
        <v/>
      </c>
      <c r="U632" s="85" t="str">
        <f>IF(ISNA(_xlfn.XLOOKUP($A632,GENCHEM!$B:$B,GENCHEM!$N:$N)),"",  _xlfn.XLOOKUP($A632,GENCHEM!$B:$B,GENCHEM!$N:$N))</f>
        <v>SCH</v>
      </c>
      <c r="V632" s="85" t="str">
        <f>IF(ISNA(_xlfn.XLOOKUP($A632,HG!$B:$B,HG!$N:$N)),"",  _xlfn.XLOOKUP($A632,HG!$B:$B,HG!$N:$N))</f>
        <v/>
      </c>
    </row>
    <row r="633" spans="1:22" ht="24" customHeight="1">
      <c r="A633" s="77" t="s">
        <v>310</v>
      </c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O633" s="75"/>
      <c r="P633" s="75"/>
      <c r="Q633" s="75"/>
      <c r="R633" s="75"/>
      <c r="S633" s="75"/>
      <c r="T633" s="75"/>
      <c r="U633" s="75"/>
      <c r="V633" s="75"/>
    </row>
    <row r="634" spans="1:22" ht="24" customHeight="1">
      <c r="A634" s="129" t="s">
        <v>807</v>
      </c>
      <c r="B634" s="84" t="s">
        <v>805</v>
      </c>
      <c r="C634" s="84" t="s">
        <v>808</v>
      </c>
      <c r="D634" s="84" t="s">
        <v>79</v>
      </c>
      <c r="E634" s="130">
        <v>45824</v>
      </c>
      <c r="F634" s="130">
        <v>45834</v>
      </c>
      <c r="G634" s="130">
        <v>45834</v>
      </c>
      <c r="H634" s="84">
        <v>10</v>
      </c>
      <c r="I634" s="84">
        <v>1</v>
      </c>
      <c r="J634" s="84">
        <v>-7</v>
      </c>
      <c r="K634" s="84" t="s">
        <v>94</v>
      </c>
      <c r="L634" s="84" t="s">
        <v>258</v>
      </c>
      <c r="M634" s="84" t="s">
        <v>81</v>
      </c>
      <c r="N634" s="84">
        <v>0</v>
      </c>
      <c r="O634" s="85" t="str">
        <f>IF(ISNA(_xlfn.XLOOKUP($A634,GCVOA!$B:$B,GCVOA!$N:$N)),"",  _xlfn.XLOOKUP($A634,GCVOA!$B:$B,GCVOA!$N:$N))</f>
        <v/>
      </c>
      <c r="P634" s="85" t="str">
        <f>IF(ISNA(_xlfn.XLOOKUP($A634,GCSEMI!$B:$B,GCSEMI!$N:$N)),"",  _xlfn.XLOOKUP($A634,GCSEMI!$B:$B,GCSEMI!$N:$N))</f>
        <v/>
      </c>
      <c r="Q634" s="85" t="str">
        <f>IF(ISNA(_xlfn.XLOOKUP($A634,ORGPREP!$B:$B,ORGPREP!$N:$N)),"",  _xlfn.XLOOKUP($A634,ORGPREP!$B:$B,ORGPREP!$N:$N))</f>
        <v/>
      </c>
      <c r="R634" s="85" t="str">
        <f>IF(ISNA(_xlfn.XLOOKUP($A634,MSSEMI!$B:$B,MSSEMI!$N:$N)),"",  _xlfn.XLOOKUP($A634,MSSEMI!$B:$B,MSSEMI!$N:$N))</f>
        <v/>
      </c>
      <c r="S634" s="85" t="str">
        <f>IF(ISNA(_xlfn.XLOOKUP($A634,MSVOA!$B:$B,MSVOA!$N:$N)),"",  _xlfn.XLOOKUP($A634,MSVOA!$B:$B,MSVOA!$N:$N))</f>
        <v/>
      </c>
      <c r="T634" s="85" t="str">
        <f>IF(ISNA(_xlfn.XLOOKUP($A634,METALS!$B:$B,METALS!$N:$N)),"",  _xlfn.XLOOKUP($A634,METALS!$B:$B,METALS!$N:$N))</f>
        <v/>
      </c>
      <c r="U634" s="85" t="str">
        <f>IF(ISNA(_xlfn.XLOOKUP($A634,GENCHEM!$B:$B,GENCHEM!$N:$N)),"",  _xlfn.XLOOKUP($A634,GENCHEM!$B:$B,GENCHEM!$N:$N))</f>
        <v>SCH</v>
      </c>
      <c r="V634" s="85" t="str">
        <f>IF(ISNA(_xlfn.XLOOKUP($A634,HG!$B:$B,HG!$N:$N)),"",  _xlfn.XLOOKUP($A634,HG!$B:$B,HG!$N:$N))</f>
        <v/>
      </c>
    </row>
    <row r="635" spans="1:22" ht="24" customHeight="1">
      <c r="A635" s="77" t="s">
        <v>310</v>
      </c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O635" s="75"/>
      <c r="P635" s="75"/>
      <c r="Q635" s="75"/>
      <c r="R635" s="75"/>
      <c r="S635" s="75"/>
      <c r="T635" s="75"/>
      <c r="U635" s="75"/>
      <c r="V635" s="75"/>
    </row>
    <row r="636" spans="1:22" ht="24" customHeight="1">
      <c r="A636" s="129" t="s">
        <v>809</v>
      </c>
      <c r="B636" s="84" t="s">
        <v>805</v>
      </c>
      <c r="C636" s="84" t="s">
        <v>810</v>
      </c>
      <c r="D636" s="84" t="s">
        <v>79</v>
      </c>
      <c r="E636" s="130">
        <v>45824</v>
      </c>
      <c r="F636" s="130">
        <v>45834</v>
      </c>
      <c r="G636" s="130">
        <v>45834</v>
      </c>
      <c r="H636" s="84">
        <v>10</v>
      </c>
      <c r="I636" s="84">
        <v>1</v>
      </c>
      <c r="J636" s="84">
        <v>-7</v>
      </c>
      <c r="K636" s="84" t="s">
        <v>94</v>
      </c>
      <c r="L636" s="84" t="s">
        <v>258</v>
      </c>
      <c r="M636" s="84" t="s">
        <v>81</v>
      </c>
      <c r="N636" s="84">
        <v>0</v>
      </c>
      <c r="O636" s="85" t="str">
        <f>IF(ISNA(_xlfn.XLOOKUP($A636,GCVOA!$B:$B,GCVOA!$N:$N)),"",  _xlfn.XLOOKUP($A636,GCVOA!$B:$B,GCVOA!$N:$N))</f>
        <v/>
      </c>
      <c r="P636" s="85" t="str">
        <f>IF(ISNA(_xlfn.XLOOKUP($A636,GCSEMI!$B:$B,GCSEMI!$N:$N)),"",  _xlfn.XLOOKUP($A636,GCSEMI!$B:$B,GCSEMI!$N:$N))</f>
        <v/>
      </c>
      <c r="Q636" s="85" t="str">
        <f>IF(ISNA(_xlfn.XLOOKUP($A636,ORGPREP!$B:$B,ORGPREP!$N:$N)),"",  _xlfn.XLOOKUP($A636,ORGPREP!$B:$B,ORGPREP!$N:$N))</f>
        <v/>
      </c>
      <c r="R636" s="85" t="str">
        <f>IF(ISNA(_xlfn.XLOOKUP($A636,MSSEMI!$B:$B,MSSEMI!$N:$N)),"",  _xlfn.XLOOKUP($A636,MSSEMI!$B:$B,MSSEMI!$N:$N))</f>
        <v/>
      </c>
      <c r="S636" s="85" t="str">
        <f>IF(ISNA(_xlfn.XLOOKUP($A636,MSVOA!$B:$B,MSVOA!$N:$N)),"",  _xlfn.XLOOKUP($A636,MSVOA!$B:$B,MSVOA!$N:$N))</f>
        <v/>
      </c>
      <c r="T636" s="85" t="str">
        <f>IF(ISNA(_xlfn.XLOOKUP($A636,METALS!$B:$B,METALS!$N:$N)),"",  _xlfn.XLOOKUP($A636,METALS!$B:$B,METALS!$N:$N))</f>
        <v/>
      </c>
      <c r="U636" s="85" t="str">
        <f>IF(ISNA(_xlfn.XLOOKUP($A636,GENCHEM!$B:$B,GENCHEM!$N:$N)),"",  _xlfn.XLOOKUP($A636,GENCHEM!$B:$B,GENCHEM!$N:$N))</f>
        <v>SCH</v>
      </c>
      <c r="V636" s="85" t="str">
        <f>IF(ISNA(_xlfn.XLOOKUP($A636,HG!$B:$B,HG!$N:$N)),"",  _xlfn.XLOOKUP($A636,HG!$B:$B,HG!$N:$N))</f>
        <v/>
      </c>
    </row>
    <row r="637" spans="1:22" ht="24" customHeight="1">
      <c r="A637" s="77" t="s">
        <v>310</v>
      </c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O637" s="75"/>
      <c r="P637" s="75"/>
      <c r="Q637" s="75"/>
      <c r="R637" s="75"/>
      <c r="S637" s="75"/>
      <c r="T637" s="75"/>
      <c r="U637" s="75"/>
      <c r="V637" s="75"/>
    </row>
    <row r="638" spans="1:22" ht="24" customHeight="1">
      <c r="A638" s="129" t="s">
        <v>811</v>
      </c>
      <c r="B638" s="84" t="s">
        <v>384</v>
      </c>
      <c r="C638" s="84" t="s">
        <v>385</v>
      </c>
      <c r="D638" s="84" t="s">
        <v>79</v>
      </c>
      <c r="E638" s="130">
        <v>45824</v>
      </c>
      <c r="F638" s="130">
        <v>45834</v>
      </c>
      <c r="G638" s="130">
        <v>45834</v>
      </c>
      <c r="H638" s="84">
        <v>10</v>
      </c>
      <c r="I638" s="84">
        <v>2</v>
      </c>
      <c r="J638" s="84">
        <v>-7</v>
      </c>
      <c r="K638" s="84" t="s">
        <v>128</v>
      </c>
      <c r="L638" s="84" t="s">
        <v>27</v>
      </c>
      <c r="M638" s="84" t="s">
        <v>81</v>
      </c>
      <c r="N638" s="84">
        <v>0</v>
      </c>
      <c r="O638" s="85" t="str">
        <f>IF(ISNA(_xlfn.XLOOKUP($A638,GCVOA!$B:$B,GCVOA!$N:$N)),"",  _xlfn.XLOOKUP($A638,GCVOA!$B:$B,GCVOA!$N:$N))</f>
        <v/>
      </c>
      <c r="P638" s="85" t="str">
        <f>IF(ISNA(_xlfn.XLOOKUP($A638,GCSEMI!$B:$B,GCSEMI!$N:$N)),"",  _xlfn.XLOOKUP($A638,GCSEMI!$B:$B,GCSEMI!$N:$N))</f>
        <v/>
      </c>
      <c r="Q638" s="85" t="str">
        <f>IF(ISNA(_xlfn.XLOOKUP($A638,ORGPREP!$B:$B,ORGPREP!$N:$N)),"",  _xlfn.XLOOKUP($A638,ORGPREP!$B:$B,ORGPREP!$N:$N))</f>
        <v/>
      </c>
      <c r="R638" s="85" t="str">
        <f>IF(ISNA(_xlfn.XLOOKUP($A638,MSSEMI!$B:$B,MSSEMI!$N:$N)),"",  _xlfn.XLOOKUP($A638,MSSEMI!$B:$B,MSSEMI!$N:$N))</f>
        <v/>
      </c>
      <c r="S638" s="85" t="str">
        <f>IF(ISNA(_xlfn.XLOOKUP($A638,MSVOA!$B:$B,MSVOA!$N:$N)),"",  _xlfn.XLOOKUP($A638,MSVOA!$B:$B,MSVOA!$N:$N))</f>
        <v/>
      </c>
      <c r="T638" s="85" t="str">
        <f>IF(ISNA(_xlfn.XLOOKUP($A638,METALS!$B:$B,METALS!$N:$N)),"",  _xlfn.XLOOKUP($A638,METALS!$B:$B,METALS!$N:$N))</f>
        <v/>
      </c>
      <c r="U638" s="168">
        <f>IF(ISNA(_xlfn.XLOOKUP($A638,GENCHEM!$B:$B,GENCHEM!$N:$N)),"",  _xlfn.XLOOKUP($A638,GENCHEM!$B:$B,GENCHEM!$N:$N))</f>
        <v>45828</v>
      </c>
      <c r="V638" s="85" t="str">
        <f>IF(ISNA(_xlfn.XLOOKUP($A638,HG!$B:$B,HG!$N:$N)),"",  _xlfn.XLOOKUP($A638,HG!$B:$B,HG!$N:$N))</f>
        <v/>
      </c>
    </row>
    <row r="639" spans="1:22" ht="24" customHeight="1">
      <c r="A639" s="77" t="s">
        <v>812</v>
      </c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O639" s="75"/>
      <c r="P639" s="75"/>
      <c r="Q639" s="75"/>
      <c r="R639" s="75"/>
      <c r="S639" s="75"/>
      <c r="T639" s="75"/>
      <c r="U639" s="75"/>
      <c r="V639" s="75"/>
    </row>
    <row r="640" spans="1:22" ht="24" customHeight="1">
      <c r="A640" s="129" t="s">
        <v>813</v>
      </c>
      <c r="B640" s="84" t="s">
        <v>814</v>
      </c>
      <c r="C640" s="84" t="s">
        <v>815</v>
      </c>
      <c r="D640" s="84" t="s">
        <v>79</v>
      </c>
      <c r="E640" s="130">
        <v>45824</v>
      </c>
      <c r="F640" s="130">
        <v>45834</v>
      </c>
      <c r="G640" s="130">
        <v>45834</v>
      </c>
      <c r="H640" s="84">
        <v>10</v>
      </c>
      <c r="I640" s="84">
        <v>2</v>
      </c>
      <c r="J640" s="84">
        <v>-7</v>
      </c>
      <c r="K640" s="84" t="s">
        <v>26</v>
      </c>
      <c r="L640" s="84" t="s">
        <v>27</v>
      </c>
      <c r="M640" s="84" t="s">
        <v>81</v>
      </c>
      <c r="N640" s="84">
        <v>0</v>
      </c>
      <c r="O640" s="85" t="str">
        <f>IF(ISNA(_xlfn.XLOOKUP($A640,GCVOA!$B:$B,GCVOA!$N:$N)),"",  _xlfn.XLOOKUP($A640,GCVOA!$B:$B,GCVOA!$N:$N))</f>
        <v/>
      </c>
      <c r="P640" s="85" t="str">
        <f>IF(ISNA(_xlfn.XLOOKUP($A640,GCSEMI!$B:$B,GCSEMI!$N:$N)),"",  _xlfn.XLOOKUP($A640,GCSEMI!$B:$B,GCSEMI!$N:$N))</f>
        <v/>
      </c>
      <c r="Q640" s="85" t="str">
        <f>IF(ISNA(_xlfn.XLOOKUP($A640,ORGPREP!$B:$B,ORGPREP!$N:$N)),"",  _xlfn.XLOOKUP($A640,ORGPREP!$B:$B,ORGPREP!$N:$N))</f>
        <v/>
      </c>
      <c r="R640" s="85" t="str">
        <f>IF(ISNA(_xlfn.XLOOKUP($A640,MSSEMI!$B:$B,MSSEMI!$N:$N)),"",  _xlfn.XLOOKUP($A640,MSSEMI!$B:$B,MSSEMI!$N:$N))</f>
        <v/>
      </c>
      <c r="S640" s="85" t="str">
        <f>IF(ISNA(_xlfn.XLOOKUP($A640,MSVOA!$B:$B,MSVOA!$N:$N)),"",  _xlfn.XLOOKUP($A640,MSVOA!$B:$B,MSVOA!$N:$N))</f>
        <v/>
      </c>
      <c r="T640" s="85" t="str">
        <f>IF(ISNA(_xlfn.XLOOKUP($A640,METALS!$B:$B,METALS!$N:$N)),"",  _xlfn.XLOOKUP($A640,METALS!$B:$B,METALS!$N:$N))</f>
        <v/>
      </c>
      <c r="U640" s="168">
        <f>IF(ISNA(_xlfn.XLOOKUP($A640,GENCHEM!$B:$B,GENCHEM!$N:$N)),"",  _xlfn.XLOOKUP($A640,GENCHEM!$B:$B,GENCHEM!$N:$N))</f>
        <v>45828</v>
      </c>
      <c r="V640" s="85" t="str">
        <f>IF(ISNA(_xlfn.XLOOKUP($A640,HG!$B:$B,HG!$N:$N)),"",  _xlfn.XLOOKUP($A640,HG!$B:$B,HG!$N:$N))</f>
        <v/>
      </c>
    </row>
    <row r="641" spans="1:22" ht="24" customHeight="1">
      <c r="A641" s="77" t="s">
        <v>816</v>
      </c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O641" s="75"/>
      <c r="P641" s="75"/>
      <c r="Q641" s="75"/>
      <c r="R641" s="75"/>
      <c r="S641" s="75"/>
      <c r="T641" s="75"/>
      <c r="U641" s="75"/>
      <c r="V641" s="75"/>
    </row>
    <row r="642" spans="1:22" ht="24" customHeight="1">
      <c r="A642" s="129" t="s">
        <v>817</v>
      </c>
      <c r="B642" s="84" t="s">
        <v>219</v>
      </c>
      <c r="C642" s="84" t="s">
        <v>818</v>
      </c>
      <c r="D642" s="84" t="s">
        <v>79</v>
      </c>
      <c r="E642" s="130">
        <v>45825</v>
      </c>
      <c r="F642" s="130">
        <v>45834</v>
      </c>
      <c r="G642" s="130">
        <v>45834</v>
      </c>
      <c r="H642" s="84">
        <v>9</v>
      </c>
      <c r="I642" s="84">
        <v>19</v>
      </c>
      <c r="J642" s="84">
        <v>-7</v>
      </c>
      <c r="K642" s="84" t="s">
        <v>26</v>
      </c>
      <c r="L642" s="84" t="s">
        <v>27</v>
      </c>
      <c r="M642" s="84" t="s">
        <v>89</v>
      </c>
      <c r="N642" s="84">
        <v>0</v>
      </c>
      <c r="O642" s="85" t="str">
        <f>IF(ISNA(_xlfn.XLOOKUP($A642,GCVOA!$B:$B,GCVOA!$N:$N)),"",  _xlfn.XLOOKUP($A642,GCVOA!$B:$B,GCVOA!$N:$N))</f>
        <v/>
      </c>
      <c r="P642" s="85">
        <f>IF(ISNA(_xlfn.XLOOKUP($A642,GCSEMI!$B:$B,GCSEMI!$N:$N)),"",  _xlfn.XLOOKUP($A642,GCSEMI!$B:$B,GCSEMI!$N:$N))</f>
        <v>0</v>
      </c>
      <c r="Q642" s="85" t="str">
        <f>IF(ISNA(_xlfn.XLOOKUP($A642,ORGPREP!$B:$B,ORGPREP!$N:$N)),"",  _xlfn.XLOOKUP($A642,ORGPREP!$B:$B,ORGPREP!$N:$N))</f>
        <v>eta 6/20</v>
      </c>
      <c r="R642" s="85">
        <f>IF(ISNA(_xlfn.XLOOKUP($A642,MSSEMI!$B:$B,MSSEMI!$N:$N)),"",  _xlfn.XLOOKUP($A642,MSSEMI!$B:$B,MSSEMI!$N:$N))</f>
        <v>0</v>
      </c>
      <c r="S642" s="85" t="str">
        <f>IF(ISNA(_xlfn.XLOOKUP($A642,MSVOA!$B:$B,MSVOA!$N:$N)),"",  _xlfn.XLOOKUP($A642,MSVOA!$B:$B,MSVOA!$N:$N))</f>
        <v>ETA 6/19 - EA 6/18</v>
      </c>
      <c r="T642" s="85">
        <f>IF(ISNA(_xlfn.XLOOKUP($A642,METALS!$B:$B,METALS!$N:$N)),"",  _xlfn.XLOOKUP($A642,METALS!$B:$B,METALS!$N:$N))</f>
        <v>0</v>
      </c>
      <c r="U642" s="168">
        <f>IF(ISNA(_xlfn.XLOOKUP($A642,GENCHEM!$B:$B,GENCHEM!$N:$N)),"",  _xlfn.XLOOKUP($A642,GENCHEM!$B:$B,GENCHEM!$N:$N))</f>
        <v>45831</v>
      </c>
      <c r="V642" s="85" t="str">
        <f>IF(ISNA(_xlfn.XLOOKUP($A642,HG!$B:$B,HG!$N:$N)),"",  _xlfn.XLOOKUP($A642,HG!$B:$B,HG!$N:$N))</f>
        <v/>
      </c>
    </row>
    <row r="643" spans="1:22" ht="24" customHeight="1">
      <c r="A643" s="77" t="s">
        <v>819</v>
      </c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O643" s="75"/>
      <c r="P643" s="75"/>
      <c r="Q643" s="75"/>
      <c r="R643" s="75"/>
      <c r="S643" s="75"/>
      <c r="T643" s="75"/>
      <c r="U643" s="75"/>
      <c r="V643" s="75"/>
    </row>
    <row r="644" spans="1:22" ht="24" customHeight="1">
      <c r="A644" s="129" t="s">
        <v>820</v>
      </c>
      <c r="B644" s="84" t="s">
        <v>821</v>
      </c>
      <c r="C644" s="84" t="s">
        <v>822</v>
      </c>
      <c r="D644" s="84" t="s">
        <v>56</v>
      </c>
      <c r="E644" s="130">
        <v>45826</v>
      </c>
      <c r="F644" s="130">
        <v>45834</v>
      </c>
      <c r="G644" s="130">
        <v>45834</v>
      </c>
      <c r="H644" s="84">
        <v>8</v>
      </c>
      <c r="I644" s="84">
        <v>1</v>
      </c>
      <c r="J644" s="84">
        <v>-7</v>
      </c>
      <c r="K644" s="84" t="s">
        <v>128</v>
      </c>
      <c r="L644" s="84" t="s">
        <v>27</v>
      </c>
      <c r="M644" s="84" t="s">
        <v>134</v>
      </c>
      <c r="N644" s="84"/>
      <c r="O644" s="85" t="str">
        <f>IF(ISNA(_xlfn.XLOOKUP($A644,GCVOA!$B:$B,GCVOA!$N:$N)),"",  _xlfn.XLOOKUP($A644,GCVOA!$B:$B,GCVOA!$N:$N))</f>
        <v/>
      </c>
      <c r="P644" s="85" t="str">
        <f>IF(ISNA(_xlfn.XLOOKUP($A644,GCSEMI!$B:$B,GCSEMI!$N:$N)),"",  _xlfn.XLOOKUP($A644,GCSEMI!$B:$B,GCSEMI!$N:$N))</f>
        <v/>
      </c>
      <c r="Q644" s="85" t="str">
        <f>IF(ISNA(_xlfn.XLOOKUP($A644,ORGPREP!$B:$B,ORGPREP!$N:$N)),"",  _xlfn.XLOOKUP($A644,ORGPREP!$B:$B,ORGPREP!$N:$N))</f>
        <v/>
      </c>
      <c r="R644" s="85" t="str">
        <f>IF(ISNA(_xlfn.XLOOKUP($A644,MSSEMI!$B:$B,MSSEMI!$N:$N)),"",  _xlfn.XLOOKUP($A644,MSSEMI!$B:$B,MSSEMI!$N:$N))</f>
        <v/>
      </c>
      <c r="S644" s="85" t="str">
        <f>IF(ISNA(_xlfn.XLOOKUP($A644,MSVOA!$B:$B,MSVOA!$N:$N)),"",  _xlfn.XLOOKUP($A644,MSVOA!$B:$B,MSVOA!$N:$N))</f>
        <v>ETA 6/20 - EB 6/19</v>
      </c>
      <c r="T644" s="85">
        <f>IF(ISNA(_xlfn.XLOOKUP($A644,METALS!$B:$B,METALS!$N:$N)),"",  _xlfn.XLOOKUP($A644,METALS!$B:$B,METALS!$N:$N))</f>
        <v>0</v>
      </c>
      <c r="U644" s="85">
        <f>IF(ISNA(_xlfn.XLOOKUP($A644,GENCHEM!$B:$B,GENCHEM!$N:$N)),"",  _xlfn.XLOOKUP($A644,GENCHEM!$B:$B,GENCHEM!$N:$N))</f>
        <v>45831</v>
      </c>
      <c r="V644" s="85">
        <f>IF(ISNA(_xlfn.XLOOKUP($A644,HG!$B:$B,HG!$N:$N)),"",  _xlfn.XLOOKUP($A644,HG!$B:$B,HG!$N:$N))</f>
        <v>0</v>
      </c>
    </row>
    <row r="645" spans="1:22" ht="24" customHeight="1">
      <c r="A645" s="77" t="s">
        <v>823</v>
      </c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O645" s="75"/>
      <c r="P645" s="75"/>
      <c r="Q645" s="75"/>
      <c r="R645" s="75"/>
      <c r="S645" s="75"/>
      <c r="T645" s="75"/>
      <c r="U645" s="75"/>
      <c r="V645" s="75"/>
    </row>
    <row r="646" spans="1:22" ht="24" customHeight="1">
      <c r="A646" s="129" t="s">
        <v>824</v>
      </c>
      <c r="B646" s="84" t="s">
        <v>199</v>
      </c>
      <c r="C646" s="84" t="s">
        <v>825</v>
      </c>
      <c r="D646" s="84" t="s">
        <v>79</v>
      </c>
      <c r="E646" s="130">
        <v>45826</v>
      </c>
      <c r="F646" s="130">
        <v>45834</v>
      </c>
      <c r="G646" s="130">
        <v>45834</v>
      </c>
      <c r="H646" s="84">
        <v>8</v>
      </c>
      <c r="I646" s="84">
        <v>6</v>
      </c>
      <c r="J646" s="84">
        <v>-7</v>
      </c>
      <c r="K646" s="84" t="s">
        <v>94</v>
      </c>
      <c r="L646" s="84" t="s">
        <v>27</v>
      </c>
      <c r="M646" s="84" t="s">
        <v>81</v>
      </c>
      <c r="N646" s="84"/>
      <c r="O646" s="85" t="str">
        <f>IF(ISNA(_xlfn.XLOOKUP($A646,GCVOA!$B:$B,GCVOA!$N:$N)),"",  _xlfn.XLOOKUP($A646,GCVOA!$B:$B,GCVOA!$N:$N))</f>
        <v/>
      </c>
      <c r="P646" s="85" t="str">
        <f>IF(ISNA(_xlfn.XLOOKUP($A646,GCSEMI!$B:$B,GCSEMI!$N:$N)),"",  _xlfn.XLOOKUP($A646,GCSEMI!$B:$B,GCSEMI!$N:$N))</f>
        <v/>
      </c>
      <c r="Q646" s="85" t="str">
        <f>IF(ISNA(_xlfn.XLOOKUP($A646,ORGPREP!$B:$B,ORGPREP!$N:$N)),"",  _xlfn.XLOOKUP($A646,ORGPREP!$B:$B,ORGPREP!$N:$N))</f>
        <v/>
      </c>
      <c r="R646" s="85" t="str">
        <f>IF(ISNA(_xlfn.XLOOKUP($A646,MSSEMI!$B:$B,MSSEMI!$N:$N)),"",  _xlfn.XLOOKUP($A646,MSSEMI!$B:$B,MSSEMI!$N:$N))</f>
        <v/>
      </c>
      <c r="S646" s="85" t="str">
        <f>IF(ISNA(_xlfn.XLOOKUP($A646,MSVOA!$B:$B,MSVOA!$N:$N)),"",  _xlfn.XLOOKUP($A646,MSVOA!$B:$B,MSVOA!$N:$N))</f>
        <v/>
      </c>
      <c r="T646" s="85" t="str">
        <f>IF(ISNA(_xlfn.XLOOKUP($A646,METALS!$B:$B,METALS!$N:$N)),"",  _xlfn.XLOOKUP($A646,METALS!$B:$B,METALS!$N:$N))</f>
        <v/>
      </c>
      <c r="U646" s="85">
        <f>IF(ISNA(_xlfn.XLOOKUP($A646,GENCHEM!$B:$B,GENCHEM!$N:$N)),"",  _xlfn.XLOOKUP($A646,GENCHEM!$B:$B,GENCHEM!$N:$N))</f>
        <v>45831</v>
      </c>
      <c r="V646" s="85" t="str">
        <f>IF(ISNA(_xlfn.XLOOKUP($A646,HG!$B:$B,HG!$N:$N)),"",  _xlfn.XLOOKUP($A646,HG!$B:$B,HG!$N:$N))</f>
        <v/>
      </c>
    </row>
    <row r="647" spans="1:22" ht="24" customHeight="1">
      <c r="A647" s="77" t="s">
        <v>826</v>
      </c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O647" s="75"/>
      <c r="P647" s="75"/>
      <c r="Q647" s="75"/>
      <c r="R647" s="75"/>
      <c r="S647" s="75"/>
      <c r="T647" s="75"/>
      <c r="U647" s="75"/>
      <c r="V647" s="75"/>
    </row>
    <row r="648" spans="1:22" ht="24" customHeight="1">
      <c r="A648" s="129" t="s">
        <v>827</v>
      </c>
      <c r="B648" s="84" t="s">
        <v>199</v>
      </c>
      <c r="C648" s="84" t="s">
        <v>825</v>
      </c>
      <c r="D648" s="84" t="s">
        <v>79</v>
      </c>
      <c r="E648" s="130">
        <v>45826</v>
      </c>
      <c r="F648" s="130">
        <v>45834</v>
      </c>
      <c r="G648" s="130">
        <v>45834</v>
      </c>
      <c r="H648" s="84">
        <v>8</v>
      </c>
      <c r="I648" s="84">
        <v>2</v>
      </c>
      <c r="J648" s="84">
        <v>-7</v>
      </c>
      <c r="K648" s="84" t="s">
        <v>94</v>
      </c>
      <c r="L648" s="84" t="s">
        <v>27</v>
      </c>
      <c r="M648" s="84" t="s">
        <v>81</v>
      </c>
      <c r="N648" s="84"/>
      <c r="O648" s="85" t="str">
        <f>IF(ISNA(_xlfn.XLOOKUP($A648,GCVOA!$B:$B,GCVOA!$N:$N)),"",  _xlfn.XLOOKUP($A648,GCVOA!$B:$B,GCVOA!$N:$N))</f>
        <v/>
      </c>
      <c r="P648" s="85" t="str">
        <f>IF(ISNA(_xlfn.XLOOKUP($A648,GCSEMI!$B:$B,GCSEMI!$N:$N)),"",  _xlfn.XLOOKUP($A648,GCSEMI!$B:$B,GCSEMI!$N:$N))</f>
        <v/>
      </c>
      <c r="Q648" s="85" t="str">
        <f>IF(ISNA(_xlfn.XLOOKUP($A648,ORGPREP!$B:$B,ORGPREP!$N:$N)),"",  _xlfn.XLOOKUP($A648,ORGPREP!$B:$B,ORGPREP!$N:$N))</f>
        <v/>
      </c>
      <c r="R648" s="85" t="str">
        <f>IF(ISNA(_xlfn.XLOOKUP($A648,MSSEMI!$B:$B,MSSEMI!$N:$N)),"",  _xlfn.XLOOKUP($A648,MSSEMI!$B:$B,MSSEMI!$N:$N))</f>
        <v/>
      </c>
      <c r="S648" s="85" t="str">
        <f>IF(ISNA(_xlfn.XLOOKUP($A648,MSVOA!$B:$B,MSVOA!$N:$N)),"",  _xlfn.XLOOKUP($A648,MSVOA!$B:$B,MSVOA!$N:$N))</f>
        <v/>
      </c>
      <c r="T648" s="85" t="str">
        <f>IF(ISNA(_xlfn.XLOOKUP($A648,METALS!$B:$B,METALS!$N:$N)),"",  _xlfn.XLOOKUP($A648,METALS!$B:$B,METALS!$N:$N))</f>
        <v/>
      </c>
      <c r="U648" s="85">
        <f>IF(ISNA(_xlfn.XLOOKUP($A648,GENCHEM!$B:$B,GENCHEM!$N:$N)),"",  _xlfn.XLOOKUP($A648,GENCHEM!$B:$B,GENCHEM!$N:$N))</f>
        <v>45831</v>
      </c>
      <c r="V648" s="85" t="str">
        <f>IF(ISNA(_xlfn.XLOOKUP($A648,HG!$B:$B,HG!$N:$N)),"",  _xlfn.XLOOKUP($A648,HG!$B:$B,HG!$N:$N))</f>
        <v/>
      </c>
    </row>
    <row r="649" spans="1:22" ht="24" customHeight="1">
      <c r="A649" s="77" t="s">
        <v>826</v>
      </c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O649" s="75"/>
      <c r="P649" s="75"/>
      <c r="Q649" s="75"/>
      <c r="R649" s="75"/>
      <c r="S649" s="75"/>
      <c r="T649" s="75"/>
      <c r="U649" s="75"/>
      <c r="V649" s="75"/>
    </row>
    <row r="650" spans="1:22" ht="24" customHeight="1">
      <c r="A650" s="129" t="s">
        <v>828</v>
      </c>
      <c r="B650" s="84" t="s">
        <v>829</v>
      </c>
      <c r="C650" s="84" t="s">
        <v>830</v>
      </c>
      <c r="D650" s="84" t="s">
        <v>56</v>
      </c>
      <c r="E650" s="130">
        <v>45821</v>
      </c>
      <c r="F650" s="130">
        <v>45835</v>
      </c>
      <c r="G650" s="130">
        <v>45835</v>
      </c>
      <c r="H650" s="84">
        <v>14</v>
      </c>
      <c r="I650" s="84">
        <v>1</v>
      </c>
      <c r="J650" s="84">
        <v>-8</v>
      </c>
      <c r="K650" s="84" t="s">
        <v>94</v>
      </c>
      <c r="L650" s="84" t="s">
        <v>80</v>
      </c>
      <c r="M650" s="84" t="s">
        <v>81</v>
      </c>
      <c r="N650" s="84">
        <v>0</v>
      </c>
      <c r="O650" s="85" t="str">
        <f>IF(ISNA(_xlfn.XLOOKUP($A650,GCVOA!$B:$B,GCVOA!$N:$N)),"",  _xlfn.XLOOKUP($A650,GCVOA!$B:$B,GCVOA!$N:$N))</f>
        <v/>
      </c>
      <c r="P650" s="85" t="str">
        <f>IF(ISNA(_xlfn.XLOOKUP($A650,GCSEMI!$B:$B,GCSEMI!$N:$N)),"",  _xlfn.XLOOKUP($A650,GCSEMI!$B:$B,GCSEMI!$N:$N))</f>
        <v/>
      </c>
      <c r="Q650" s="85" t="str">
        <f>IF(ISNA(_xlfn.XLOOKUP($A650,ORGPREP!$B:$B,ORGPREP!$N:$N)),"",  _xlfn.XLOOKUP($A650,ORGPREP!$B:$B,ORGPREP!$N:$N))</f>
        <v/>
      </c>
      <c r="R650" s="85" t="str">
        <f>IF(ISNA(_xlfn.XLOOKUP($A650,MSSEMI!$B:$B,MSSEMI!$N:$N)),"",  _xlfn.XLOOKUP($A650,MSSEMI!$B:$B,MSSEMI!$N:$N))</f>
        <v/>
      </c>
      <c r="S650" s="85" t="str">
        <f>IF(ISNA(_xlfn.XLOOKUP($A650,MSVOA!$B:$B,MSVOA!$N:$N)),"",  _xlfn.XLOOKUP($A650,MSVOA!$B:$B,MSVOA!$N:$N))</f>
        <v/>
      </c>
      <c r="T650" s="85" t="str">
        <f>IF(ISNA(_xlfn.XLOOKUP($A650,METALS!$B:$B,METALS!$N:$N)),"",  _xlfn.XLOOKUP($A650,METALS!$B:$B,METALS!$N:$N))</f>
        <v/>
      </c>
      <c r="U650" s="85" t="str">
        <f>IF(ISNA(_xlfn.XLOOKUP($A650,GENCHEM!$B:$B,GENCHEM!$N:$N)),"",  _xlfn.XLOOKUP($A650,GENCHEM!$B:$B,GENCHEM!$N:$N))</f>
        <v/>
      </c>
      <c r="V650" s="85" t="str">
        <f>IF(ISNA(_xlfn.XLOOKUP($A650,HG!$B:$B,HG!$N:$N)),"",  _xlfn.XLOOKUP($A650,HG!$B:$B,HG!$N:$N))</f>
        <v/>
      </c>
    </row>
    <row r="651" spans="1:22" ht="24" customHeight="1">
      <c r="A651" s="77" t="s">
        <v>713</v>
      </c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O651" s="75"/>
      <c r="P651" s="75"/>
      <c r="Q651" s="75"/>
      <c r="R651" s="75"/>
      <c r="S651" s="75"/>
      <c r="T651" s="75"/>
      <c r="U651" s="75"/>
      <c r="V651" s="75"/>
    </row>
    <row r="652" spans="1:22" ht="24" customHeight="1">
      <c r="A652" s="129" t="s">
        <v>831</v>
      </c>
      <c r="B652" s="84" t="s">
        <v>829</v>
      </c>
      <c r="C652" s="84" t="s">
        <v>832</v>
      </c>
      <c r="D652" s="84" t="s">
        <v>56</v>
      </c>
      <c r="E652" s="130">
        <v>45821</v>
      </c>
      <c r="F652" s="130">
        <v>45835</v>
      </c>
      <c r="G652" s="130">
        <v>45835</v>
      </c>
      <c r="H652" s="84">
        <v>14</v>
      </c>
      <c r="I652" s="84">
        <v>1</v>
      </c>
      <c r="J652" s="84">
        <v>-8</v>
      </c>
      <c r="K652" s="84" t="s">
        <v>94</v>
      </c>
      <c r="L652" s="84" t="s">
        <v>80</v>
      </c>
      <c r="M652" s="84" t="s">
        <v>81</v>
      </c>
      <c r="N652" s="84">
        <v>0</v>
      </c>
      <c r="O652" s="85" t="str">
        <f>IF(ISNA(_xlfn.XLOOKUP($A652,GCVOA!$B:$B,GCVOA!$N:$N)),"",  _xlfn.XLOOKUP($A652,GCVOA!$B:$B,GCVOA!$N:$N))</f>
        <v/>
      </c>
      <c r="P652" s="85" t="str">
        <f>IF(ISNA(_xlfn.XLOOKUP($A652,GCSEMI!$B:$B,GCSEMI!$N:$N)),"",  _xlfn.XLOOKUP($A652,GCSEMI!$B:$B,GCSEMI!$N:$N))</f>
        <v/>
      </c>
      <c r="Q652" s="85" t="str">
        <f>IF(ISNA(_xlfn.XLOOKUP($A652,ORGPREP!$B:$B,ORGPREP!$N:$N)),"",  _xlfn.XLOOKUP($A652,ORGPREP!$B:$B,ORGPREP!$N:$N))</f>
        <v/>
      </c>
      <c r="R652" s="85" t="str">
        <f>IF(ISNA(_xlfn.XLOOKUP($A652,MSSEMI!$B:$B,MSSEMI!$N:$N)),"",  _xlfn.XLOOKUP($A652,MSSEMI!$B:$B,MSSEMI!$N:$N))</f>
        <v/>
      </c>
      <c r="S652" s="85" t="str">
        <f>IF(ISNA(_xlfn.XLOOKUP($A652,MSVOA!$B:$B,MSVOA!$N:$N)),"",  _xlfn.XLOOKUP($A652,MSVOA!$B:$B,MSVOA!$N:$N))</f>
        <v/>
      </c>
      <c r="T652" s="85" t="str">
        <f>IF(ISNA(_xlfn.XLOOKUP($A652,METALS!$B:$B,METALS!$N:$N)),"",  _xlfn.XLOOKUP($A652,METALS!$B:$B,METALS!$N:$N))</f>
        <v/>
      </c>
      <c r="U652" s="85" t="str">
        <f>IF(ISNA(_xlfn.XLOOKUP($A652,GENCHEM!$B:$B,GENCHEM!$N:$N)),"",  _xlfn.XLOOKUP($A652,GENCHEM!$B:$B,GENCHEM!$N:$N))</f>
        <v/>
      </c>
      <c r="V652" s="85" t="str">
        <f>IF(ISNA(_xlfn.XLOOKUP($A652,HG!$B:$B,HG!$N:$N)),"",  _xlfn.XLOOKUP($A652,HG!$B:$B,HG!$N:$N))</f>
        <v/>
      </c>
    </row>
    <row r="653" spans="1:22" ht="24" customHeight="1">
      <c r="A653" s="77" t="s">
        <v>713</v>
      </c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O653" s="75"/>
      <c r="P653" s="75"/>
      <c r="Q653" s="75"/>
      <c r="R653" s="75"/>
      <c r="S653" s="75"/>
      <c r="T653" s="75"/>
      <c r="U653" s="75"/>
      <c r="V653" s="75"/>
    </row>
    <row r="654" spans="1:22" ht="24" customHeight="1">
      <c r="A654" s="129" t="s">
        <v>833</v>
      </c>
      <c r="B654" s="84" t="s">
        <v>294</v>
      </c>
      <c r="C654" s="84" t="s">
        <v>295</v>
      </c>
      <c r="D654" s="84" t="s">
        <v>79</v>
      </c>
      <c r="E654" s="130">
        <v>45821</v>
      </c>
      <c r="F654" s="130">
        <v>45835</v>
      </c>
      <c r="G654" s="130">
        <v>45835</v>
      </c>
      <c r="H654" s="84">
        <v>14</v>
      </c>
      <c r="I654" s="84">
        <v>23</v>
      </c>
      <c r="J654" s="84">
        <v>-8</v>
      </c>
      <c r="K654" s="84" t="s">
        <v>128</v>
      </c>
      <c r="L654" s="84" t="s">
        <v>258</v>
      </c>
      <c r="M654" s="84" t="s">
        <v>89</v>
      </c>
      <c r="N654" s="84">
        <v>0</v>
      </c>
      <c r="O654" s="85">
        <f>IF(ISNA(_xlfn.XLOOKUP($A654,GCVOA!$B:$B,GCVOA!$N:$N)),"",  _xlfn.XLOOKUP($A654,GCVOA!$B:$B,GCVOA!$N:$N))</f>
        <v>0</v>
      </c>
      <c r="P654" s="85" t="str">
        <f>IF(ISNA(_xlfn.XLOOKUP($A654,GCSEMI!$B:$B,GCSEMI!$N:$N)),"",  _xlfn.XLOOKUP($A654,GCSEMI!$B:$B,GCSEMI!$N:$N))</f>
        <v/>
      </c>
      <c r="Q654" s="85" t="str">
        <f>IF(ISNA(_xlfn.XLOOKUP($A654,ORGPREP!$B:$B,ORGPREP!$N:$N)),"",  _xlfn.XLOOKUP($A654,ORGPREP!$B:$B,ORGPREP!$N:$N))</f>
        <v/>
      </c>
      <c r="R654" s="85" t="str">
        <f>IF(ISNA(_xlfn.XLOOKUP($A654,MSSEMI!$B:$B,MSSEMI!$N:$N)),"",  _xlfn.XLOOKUP($A654,MSSEMI!$B:$B,MSSEMI!$N:$N))</f>
        <v/>
      </c>
      <c r="S654" s="85" t="str">
        <f>IF(ISNA(_xlfn.XLOOKUP($A654,MSVOA!$B:$B,MSVOA!$N:$N)),"",  _xlfn.XLOOKUP($A654,MSVOA!$B:$B,MSVOA!$N:$N))</f>
        <v/>
      </c>
      <c r="T654" s="85" t="str">
        <f>IF(ISNA(_xlfn.XLOOKUP($A654,METALS!$B:$B,METALS!$N:$N)),"",  _xlfn.XLOOKUP($A654,METALS!$B:$B,METALS!$N:$N))</f>
        <v/>
      </c>
      <c r="U654" s="85" t="str">
        <f>IF(ISNA(_xlfn.XLOOKUP($A654,GENCHEM!$B:$B,GENCHEM!$N:$N)),"",  _xlfn.XLOOKUP($A654,GENCHEM!$B:$B,GENCHEM!$N:$N))</f>
        <v/>
      </c>
      <c r="V654" s="85" t="str">
        <f>IF(ISNA(_xlfn.XLOOKUP($A654,HG!$B:$B,HG!$N:$N)),"",  _xlfn.XLOOKUP($A654,HG!$B:$B,HG!$N:$N))</f>
        <v/>
      </c>
    </row>
    <row r="655" spans="1:22" ht="24" customHeight="1">
      <c r="A655" s="77" t="s">
        <v>688</v>
      </c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O655" s="75"/>
      <c r="P655" s="75"/>
      <c r="Q655" s="75"/>
      <c r="R655" s="75"/>
      <c r="S655" s="75"/>
      <c r="T655" s="75"/>
      <c r="U655" s="75"/>
      <c r="V655" s="75"/>
    </row>
    <row r="656" spans="1:22" ht="24" customHeight="1">
      <c r="A656" s="129" t="s">
        <v>834</v>
      </c>
      <c r="B656" s="84" t="s">
        <v>123</v>
      </c>
      <c r="C656" s="84" t="s">
        <v>124</v>
      </c>
      <c r="D656" s="84" t="s">
        <v>56</v>
      </c>
      <c r="E656" s="130">
        <v>45825</v>
      </c>
      <c r="F656" s="130">
        <v>45835</v>
      </c>
      <c r="G656" s="130">
        <v>45835</v>
      </c>
      <c r="H656" s="84">
        <v>10</v>
      </c>
      <c r="I656" s="84">
        <v>1</v>
      </c>
      <c r="J656" s="84">
        <v>-8</v>
      </c>
      <c r="K656" s="84" t="s">
        <v>57</v>
      </c>
      <c r="L656" s="84" t="s">
        <v>80</v>
      </c>
      <c r="M656" s="84" t="s">
        <v>111</v>
      </c>
      <c r="N656" s="84">
        <v>0</v>
      </c>
      <c r="O656" s="85" t="str">
        <f>IF(ISNA(_xlfn.XLOOKUP($A656,GCVOA!$B:$B,GCVOA!$N:$N)),"",  _xlfn.XLOOKUP($A656,GCVOA!$B:$B,GCVOA!$N:$N))</f>
        <v/>
      </c>
      <c r="P656" s="85" t="str">
        <f>IF(ISNA(_xlfn.XLOOKUP($A656,GCSEMI!$B:$B,GCSEMI!$N:$N)),"",  _xlfn.XLOOKUP($A656,GCSEMI!$B:$B,GCSEMI!$N:$N))</f>
        <v/>
      </c>
      <c r="Q656" s="85" t="str">
        <f>IF(ISNA(_xlfn.XLOOKUP($A656,ORGPREP!$B:$B,ORGPREP!$N:$N)),"",  _xlfn.XLOOKUP($A656,ORGPREP!$B:$B,ORGPREP!$N:$N))</f>
        <v/>
      </c>
      <c r="R656" s="85" t="str">
        <f>IF(ISNA(_xlfn.XLOOKUP($A656,MSSEMI!$B:$B,MSSEMI!$N:$N)),"",  _xlfn.XLOOKUP($A656,MSSEMI!$B:$B,MSSEMI!$N:$N))</f>
        <v/>
      </c>
      <c r="S656" s="85" t="str">
        <f>IF(ISNA(_xlfn.XLOOKUP($A656,MSVOA!$B:$B,MSVOA!$N:$N)),"",  _xlfn.XLOOKUP($A656,MSVOA!$B:$B,MSVOA!$N:$N))</f>
        <v/>
      </c>
      <c r="T656" s="85" t="str">
        <f>IF(ISNA(_xlfn.XLOOKUP($A656,METALS!$B:$B,METALS!$N:$N)),"",  _xlfn.XLOOKUP($A656,METALS!$B:$B,METALS!$N:$N))</f>
        <v/>
      </c>
      <c r="U656" s="85" t="str">
        <f>IF(ISNA(_xlfn.XLOOKUP($A656,GENCHEM!$B:$B,GENCHEM!$N:$N)),"",  _xlfn.XLOOKUP($A656,GENCHEM!$B:$B,GENCHEM!$N:$N))</f>
        <v/>
      </c>
      <c r="V656" s="85" t="str">
        <f>IF(ISNA(_xlfn.XLOOKUP($A656,HG!$B:$B,HG!$N:$N)),"",  _xlfn.XLOOKUP($A656,HG!$B:$B,HG!$N:$N))</f>
        <v/>
      </c>
    </row>
    <row r="657" spans="1:22" ht="24" customHeight="1">
      <c r="A657" s="77" t="s">
        <v>112</v>
      </c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O657" s="75"/>
      <c r="P657" s="75"/>
      <c r="Q657" s="75"/>
      <c r="R657" s="75"/>
      <c r="S657" s="75"/>
      <c r="T657" s="75"/>
      <c r="U657" s="75"/>
      <c r="V657" s="75"/>
    </row>
    <row r="658" spans="1:22" ht="24" customHeight="1">
      <c r="A658" s="129" t="s">
        <v>835</v>
      </c>
      <c r="B658" s="84" t="s">
        <v>294</v>
      </c>
      <c r="C658" s="84" t="s">
        <v>295</v>
      </c>
      <c r="D658" s="84" t="s">
        <v>79</v>
      </c>
      <c r="E658" s="130">
        <v>45821</v>
      </c>
      <c r="F658" s="130">
        <v>45835</v>
      </c>
      <c r="G658" s="130">
        <v>45835</v>
      </c>
      <c r="H658" s="84">
        <v>14</v>
      </c>
      <c r="I658" s="84">
        <v>2</v>
      </c>
      <c r="J658" s="84">
        <v>-8</v>
      </c>
      <c r="K658" s="84" t="s">
        <v>128</v>
      </c>
      <c r="L658" s="84" t="s">
        <v>27</v>
      </c>
      <c r="M658" s="84" t="s">
        <v>81</v>
      </c>
      <c r="N658" s="84">
        <v>0</v>
      </c>
      <c r="O658" s="85" t="str">
        <f>IF(ISNA(_xlfn.XLOOKUP($A658,GCVOA!$B:$B,GCVOA!$N:$N)),"",  _xlfn.XLOOKUP($A658,GCVOA!$B:$B,GCVOA!$N:$N))</f>
        <v/>
      </c>
      <c r="P658" s="85" t="str">
        <f>IF(ISNA(_xlfn.XLOOKUP($A658,GCSEMI!$B:$B,GCSEMI!$N:$N)),"",  _xlfn.XLOOKUP($A658,GCSEMI!$B:$B,GCSEMI!$N:$N))</f>
        <v/>
      </c>
      <c r="Q658" s="85" t="str">
        <f>IF(ISNA(_xlfn.XLOOKUP($A658,ORGPREP!$B:$B,ORGPREP!$N:$N)),"",  _xlfn.XLOOKUP($A658,ORGPREP!$B:$B,ORGPREP!$N:$N))</f>
        <v/>
      </c>
      <c r="R658" s="85" t="str">
        <f>IF(ISNA(_xlfn.XLOOKUP($A658,MSSEMI!$B:$B,MSSEMI!$N:$N)),"",  _xlfn.XLOOKUP($A658,MSSEMI!$B:$B,MSSEMI!$N:$N))</f>
        <v/>
      </c>
      <c r="S658" s="85" t="str">
        <f>IF(ISNA(_xlfn.XLOOKUP($A658,MSVOA!$B:$B,MSVOA!$N:$N)),"",  _xlfn.XLOOKUP($A658,MSVOA!$B:$B,MSVOA!$N:$N))</f>
        <v/>
      </c>
      <c r="T658" s="85" t="str">
        <f>IF(ISNA(_xlfn.XLOOKUP($A658,METALS!$B:$B,METALS!$N:$N)),"",  _xlfn.XLOOKUP($A658,METALS!$B:$B,METALS!$N:$N))</f>
        <v/>
      </c>
      <c r="U658" s="168">
        <f>IF(ISNA(_xlfn.XLOOKUP($A658,GENCHEM!$B:$B,GENCHEM!$N:$N)),"",  _xlfn.XLOOKUP($A658,GENCHEM!$B:$B,GENCHEM!$N:$N))</f>
        <v>45831</v>
      </c>
      <c r="V658" s="85" t="str">
        <f>IF(ISNA(_xlfn.XLOOKUP($A658,HG!$B:$B,HG!$N:$N)),"",  _xlfn.XLOOKUP($A658,HG!$B:$B,HG!$N:$N))</f>
        <v/>
      </c>
    </row>
    <row r="659" spans="1:22" ht="24" customHeight="1">
      <c r="A659" s="77" t="s">
        <v>453</v>
      </c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O659" s="75"/>
      <c r="P659" s="75"/>
      <c r="Q659" s="75"/>
      <c r="R659" s="75"/>
      <c r="S659" s="75"/>
      <c r="T659" s="75"/>
      <c r="U659" s="75"/>
      <c r="V659" s="75"/>
    </row>
    <row r="660" spans="1:22" ht="24" customHeight="1">
      <c r="A660" s="129" t="s">
        <v>836</v>
      </c>
      <c r="B660" s="84" t="s">
        <v>294</v>
      </c>
      <c r="C660" s="84" t="s">
        <v>295</v>
      </c>
      <c r="D660" s="84" t="s">
        <v>79</v>
      </c>
      <c r="E660" s="130">
        <v>45821</v>
      </c>
      <c r="F660" s="130">
        <v>45835</v>
      </c>
      <c r="G660" s="130">
        <v>45835</v>
      </c>
      <c r="H660" s="84">
        <v>14</v>
      </c>
      <c r="I660" s="84">
        <v>4</v>
      </c>
      <c r="J660" s="84">
        <v>-8</v>
      </c>
      <c r="K660" s="84" t="s">
        <v>128</v>
      </c>
      <c r="L660" s="84" t="s">
        <v>27</v>
      </c>
      <c r="M660" s="84" t="s">
        <v>81</v>
      </c>
      <c r="N660" s="84">
        <v>0</v>
      </c>
      <c r="O660" s="85" t="str">
        <f>IF(ISNA(_xlfn.XLOOKUP($A660,GCVOA!$B:$B,GCVOA!$N:$N)),"",  _xlfn.XLOOKUP($A660,GCVOA!$B:$B,GCVOA!$N:$N))</f>
        <v/>
      </c>
      <c r="P660" s="85" t="str">
        <f>IF(ISNA(_xlfn.XLOOKUP($A660,GCSEMI!$B:$B,GCSEMI!$N:$N)),"",  _xlfn.XLOOKUP($A660,GCSEMI!$B:$B,GCSEMI!$N:$N))</f>
        <v/>
      </c>
      <c r="Q660" s="85" t="str">
        <f>IF(ISNA(_xlfn.XLOOKUP($A660,ORGPREP!$B:$B,ORGPREP!$N:$N)),"",  _xlfn.XLOOKUP($A660,ORGPREP!$B:$B,ORGPREP!$N:$N))</f>
        <v/>
      </c>
      <c r="R660" s="85" t="str">
        <f>IF(ISNA(_xlfn.XLOOKUP($A660,MSSEMI!$B:$B,MSSEMI!$N:$N)),"",  _xlfn.XLOOKUP($A660,MSSEMI!$B:$B,MSSEMI!$N:$N))</f>
        <v/>
      </c>
      <c r="S660" s="85" t="str">
        <f>IF(ISNA(_xlfn.XLOOKUP($A660,MSVOA!$B:$B,MSVOA!$N:$N)),"",  _xlfn.XLOOKUP($A660,MSVOA!$B:$B,MSVOA!$N:$N))</f>
        <v/>
      </c>
      <c r="T660" s="85" t="str">
        <f>IF(ISNA(_xlfn.XLOOKUP($A660,METALS!$B:$B,METALS!$N:$N)),"",  _xlfn.XLOOKUP($A660,METALS!$B:$B,METALS!$N:$N))</f>
        <v/>
      </c>
      <c r="U660" s="168">
        <f>IF(ISNA(_xlfn.XLOOKUP($A660,GENCHEM!$B:$B,GENCHEM!$N:$N)),"",  _xlfn.XLOOKUP($A660,GENCHEM!$B:$B,GENCHEM!$N:$N))</f>
        <v>45831</v>
      </c>
      <c r="V660" s="85" t="str">
        <f>IF(ISNA(_xlfn.XLOOKUP($A660,HG!$B:$B,HG!$N:$N)),"",  _xlfn.XLOOKUP($A660,HG!$B:$B,HG!$N:$N))</f>
        <v/>
      </c>
    </row>
    <row r="661" spans="1:22" ht="24" customHeight="1">
      <c r="A661" s="77" t="s">
        <v>453</v>
      </c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O661" s="75"/>
      <c r="P661" s="75"/>
      <c r="Q661" s="75"/>
      <c r="R661" s="75"/>
      <c r="S661" s="75"/>
      <c r="T661" s="75"/>
      <c r="U661" s="75"/>
      <c r="V661" s="75"/>
    </row>
    <row r="662" spans="1:22" ht="24" customHeight="1">
      <c r="A662" s="129" t="s">
        <v>837</v>
      </c>
      <c r="B662" s="84" t="s">
        <v>294</v>
      </c>
      <c r="C662" s="84" t="s">
        <v>295</v>
      </c>
      <c r="D662" s="84" t="s">
        <v>79</v>
      </c>
      <c r="E662" s="130">
        <v>45821</v>
      </c>
      <c r="F662" s="130">
        <v>45835</v>
      </c>
      <c r="G662" s="130">
        <v>45835</v>
      </c>
      <c r="H662" s="84">
        <v>14</v>
      </c>
      <c r="I662" s="84">
        <v>4</v>
      </c>
      <c r="J662" s="84">
        <v>-8</v>
      </c>
      <c r="K662" s="84" t="s">
        <v>128</v>
      </c>
      <c r="L662" s="84" t="s">
        <v>27</v>
      </c>
      <c r="M662" s="84" t="s">
        <v>81</v>
      </c>
      <c r="N662" s="84">
        <v>0</v>
      </c>
      <c r="O662" s="85" t="str">
        <f>IF(ISNA(_xlfn.XLOOKUP($A662,GCVOA!$B:$B,GCVOA!$N:$N)),"",  _xlfn.XLOOKUP($A662,GCVOA!$B:$B,GCVOA!$N:$N))</f>
        <v/>
      </c>
      <c r="P662" s="85" t="str">
        <f>IF(ISNA(_xlfn.XLOOKUP($A662,GCSEMI!$B:$B,GCSEMI!$N:$N)),"",  _xlfn.XLOOKUP($A662,GCSEMI!$B:$B,GCSEMI!$N:$N))</f>
        <v/>
      </c>
      <c r="Q662" s="85" t="str">
        <f>IF(ISNA(_xlfn.XLOOKUP($A662,ORGPREP!$B:$B,ORGPREP!$N:$N)),"",  _xlfn.XLOOKUP($A662,ORGPREP!$B:$B,ORGPREP!$N:$N))</f>
        <v/>
      </c>
      <c r="R662" s="85" t="str">
        <f>IF(ISNA(_xlfn.XLOOKUP($A662,MSSEMI!$B:$B,MSSEMI!$N:$N)),"",  _xlfn.XLOOKUP($A662,MSSEMI!$B:$B,MSSEMI!$N:$N))</f>
        <v/>
      </c>
      <c r="S662" s="85" t="str">
        <f>IF(ISNA(_xlfn.XLOOKUP($A662,MSVOA!$B:$B,MSVOA!$N:$N)),"",  _xlfn.XLOOKUP($A662,MSVOA!$B:$B,MSVOA!$N:$N))</f>
        <v/>
      </c>
      <c r="T662" s="85" t="str">
        <f>IF(ISNA(_xlfn.XLOOKUP($A662,METALS!$B:$B,METALS!$N:$N)),"",  _xlfn.XLOOKUP($A662,METALS!$B:$B,METALS!$N:$N))</f>
        <v/>
      </c>
      <c r="U662" s="168">
        <f>IF(ISNA(_xlfn.XLOOKUP($A662,GENCHEM!$B:$B,GENCHEM!$N:$N)),"",  _xlfn.XLOOKUP($A662,GENCHEM!$B:$B,GENCHEM!$N:$N))</f>
        <v>45831</v>
      </c>
      <c r="V662" s="85" t="str">
        <f>IF(ISNA(_xlfn.XLOOKUP($A662,HG!$B:$B,HG!$N:$N)),"",  _xlfn.XLOOKUP($A662,HG!$B:$B,HG!$N:$N))</f>
        <v/>
      </c>
    </row>
    <row r="663" spans="1:22" ht="24" customHeight="1">
      <c r="A663" s="77" t="s">
        <v>453</v>
      </c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O663" s="75"/>
      <c r="P663" s="75"/>
      <c r="Q663" s="75"/>
      <c r="R663" s="75"/>
      <c r="S663" s="75"/>
      <c r="T663" s="75"/>
      <c r="U663" s="75"/>
      <c r="V663" s="75"/>
    </row>
    <row r="664" spans="1:22" ht="24" customHeight="1">
      <c r="A664" s="129" t="s">
        <v>838</v>
      </c>
      <c r="B664" s="84" t="s">
        <v>275</v>
      </c>
      <c r="C664" s="84" t="s">
        <v>276</v>
      </c>
      <c r="D664" s="84" t="s">
        <v>79</v>
      </c>
      <c r="E664" s="130">
        <v>45821</v>
      </c>
      <c r="F664" s="130">
        <v>45835</v>
      </c>
      <c r="G664" s="130">
        <v>45835</v>
      </c>
      <c r="H664" s="84">
        <v>14</v>
      </c>
      <c r="I664" s="84">
        <v>1</v>
      </c>
      <c r="J664" s="84">
        <v>-8</v>
      </c>
      <c r="K664" s="84" t="s">
        <v>57</v>
      </c>
      <c r="L664" s="84" t="s">
        <v>27</v>
      </c>
      <c r="M664" s="84" t="s">
        <v>134</v>
      </c>
      <c r="N664" s="84">
        <v>0</v>
      </c>
      <c r="O664" s="85" t="str">
        <f>IF(ISNA(_xlfn.XLOOKUP($A664,GCVOA!$B:$B,GCVOA!$N:$N)),"",  _xlfn.XLOOKUP($A664,GCVOA!$B:$B,GCVOA!$N:$N))</f>
        <v/>
      </c>
      <c r="P664" s="85" t="str">
        <f>IF(ISNA(_xlfn.XLOOKUP($A664,GCSEMI!$B:$B,GCSEMI!$N:$N)),"",  _xlfn.XLOOKUP($A664,GCSEMI!$B:$B,GCSEMI!$N:$N))</f>
        <v/>
      </c>
      <c r="Q664" s="85" t="str">
        <f>IF(ISNA(_xlfn.XLOOKUP($A664,ORGPREP!$B:$B,ORGPREP!$N:$N)),"",  _xlfn.XLOOKUP($A664,ORGPREP!$B:$B,ORGPREP!$N:$N))</f>
        <v>done</v>
      </c>
      <c r="R664" s="85">
        <f>IF(ISNA(_xlfn.XLOOKUP($A664,MSSEMI!$B:$B,MSSEMI!$N:$N)),"",  _xlfn.XLOOKUP($A664,MSSEMI!$B:$B,MSSEMI!$N:$N))</f>
        <v>0</v>
      </c>
      <c r="S664" s="85" t="str">
        <f>IF(ISNA(_xlfn.XLOOKUP($A664,MSVOA!$B:$B,MSVOA!$N:$N)),"",  _xlfn.XLOOKUP($A664,MSVOA!$B:$B,MSVOA!$N:$N))</f>
        <v/>
      </c>
      <c r="T664" s="85" t="str">
        <f>IF(ISNA(_xlfn.XLOOKUP($A664,METALS!$B:$B,METALS!$N:$N)),"",  _xlfn.XLOOKUP($A664,METALS!$B:$B,METALS!$N:$N))</f>
        <v/>
      </c>
      <c r="U664" s="85" t="str">
        <f>IF(ISNA(_xlfn.XLOOKUP($A664,GENCHEM!$B:$B,GENCHEM!$N:$N)),"",  _xlfn.XLOOKUP($A664,GENCHEM!$B:$B,GENCHEM!$N:$N))</f>
        <v/>
      </c>
      <c r="V664" s="85" t="str">
        <f>IF(ISNA(_xlfn.XLOOKUP($A664,HG!$B:$B,HG!$N:$N)),"",  _xlfn.XLOOKUP($A664,HG!$B:$B,HG!$N:$N))</f>
        <v/>
      </c>
    </row>
    <row r="665" spans="1:22" ht="24" customHeight="1">
      <c r="A665" s="77" t="s">
        <v>277</v>
      </c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O665" s="75"/>
      <c r="P665" s="75"/>
      <c r="Q665" s="75"/>
      <c r="R665" s="75"/>
      <c r="S665" s="75"/>
      <c r="T665" s="75"/>
      <c r="U665" s="75"/>
      <c r="V665" s="75"/>
    </row>
    <row r="666" spans="1:22" ht="24" customHeight="1">
      <c r="A666" s="129" t="s">
        <v>839</v>
      </c>
      <c r="B666" s="84" t="s">
        <v>840</v>
      </c>
      <c r="C666" s="84" t="s">
        <v>841</v>
      </c>
      <c r="D666" s="84" t="s">
        <v>361</v>
      </c>
      <c r="E666" s="130">
        <v>45821</v>
      </c>
      <c r="F666" s="130">
        <v>45835</v>
      </c>
      <c r="G666" s="130">
        <v>45835</v>
      </c>
      <c r="H666" s="84">
        <v>14</v>
      </c>
      <c r="I666" s="84">
        <v>4</v>
      </c>
      <c r="J666" s="84">
        <v>-8</v>
      </c>
      <c r="K666" s="84" t="s">
        <v>128</v>
      </c>
      <c r="L666" s="84" t="s">
        <v>27</v>
      </c>
      <c r="M666" s="84" t="s">
        <v>265</v>
      </c>
      <c r="N666" s="84">
        <v>0</v>
      </c>
      <c r="O666" s="85" t="str">
        <f>IF(ISNA(_xlfn.XLOOKUP($A666,GCVOA!$B:$B,GCVOA!$N:$N)),"",  _xlfn.XLOOKUP($A666,GCVOA!$B:$B,GCVOA!$N:$N))</f>
        <v/>
      </c>
      <c r="P666" s="85" t="str">
        <f>IF(ISNA(_xlfn.XLOOKUP($A666,GCSEMI!$B:$B,GCSEMI!$N:$N)),"",  _xlfn.XLOOKUP($A666,GCSEMI!$B:$B,GCSEMI!$N:$N))</f>
        <v/>
      </c>
      <c r="Q666" s="85" t="str">
        <f>IF(ISNA(_xlfn.XLOOKUP($A666,ORGPREP!$B:$B,ORGPREP!$N:$N)),"",  _xlfn.XLOOKUP($A666,ORGPREP!$B:$B,ORGPREP!$N:$N))</f>
        <v/>
      </c>
      <c r="R666" s="85" t="str">
        <f>IF(ISNA(_xlfn.XLOOKUP($A666,MSSEMI!$B:$B,MSSEMI!$N:$N)),"",  _xlfn.XLOOKUP($A666,MSSEMI!$B:$B,MSSEMI!$N:$N))</f>
        <v/>
      </c>
      <c r="S666" s="85" t="str">
        <f>IF(ISNA(_xlfn.XLOOKUP($A666,MSVOA!$B:$B,MSVOA!$N:$N)),"",  _xlfn.XLOOKUP($A666,MSVOA!$B:$B,MSVOA!$N:$N))</f>
        <v>eta 6/19 - XA 6/18</v>
      </c>
      <c r="T666" s="85" t="str">
        <f>IF(ISNA(_xlfn.XLOOKUP($A666,METALS!$B:$B,METALS!$N:$N)),"",  _xlfn.XLOOKUP($A666,METALS!$B:$B,METALS!$N:$N))</f>
        <v>DONE</v>
      </c>
      <c r="U666" s="85" t="str">
        <f>IF(ISNA(_xlfn.XLOOKUP($A666,GENCHEM!$B:$B,GENCHEM!$N:$N)),"",  _xlfn.XLOOKUP($A666,GENCHEM!$B:$B,GENCHEM!$N:$N))</f>
        <v/>
      </c>
      <c r="V666" s="85">
        <f>IF(ISNA(_xlfn.XLOOKUP($A666,HG!$B:$B,HG!$N:$N)),"",  _xlfn.XLOOKUP($A666,HG!$B:$B,HG!$N:$N))</f>
        <v>0</v>
      </c>
    </row>
    <row r="667" spans="1:22" ht="24" customHeight="1">
      <c r="A667" s="77" t="s">
        <v>842</v>
      </c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O667" s="75"/>
      <c r="P667" s="75"/>
      <c r="Q667" s="75"/>
      <c r="R667" s="75"/>
      <c r="S667" s="75"/>
      <c r="T667" s="75"/>
      <c r="U667" s="75"/>
      <c r="V667" s="75"/>
    </row>
    <row r="668" spans="1:22" ht="24" customHeight="1">
      <c r="A668" s="129" t="s">
        <v>843</v>
      </c>
      <c r="B668" s="84" t="s">
        <v>844</v>
      </c>
      <c r="C668" s="84" t="s">
        <v>845</v>
      </c>
      <c r="D668" s="84" t="s">
        <v>299</v>
      </c>
      <c r="E668" s="130">
        <v>45821</v>
      </c>
      <c r="F668" s="130">
        <v>45835</v>
      </c>
      <c r="G668" s="130">
        <v>45835</v>
      </c>
      <c r="H668" s="84">
        <v>14</v>
      </c>
      <c r="I668" s="84">
        <v>29</v>
      </c>
      <c r="J668" s="84">
        <v>-8</v>
      </c>
      <c r="K668" s="84" t="s">
        <v>128</v>
      </c>
      <c r="L668" s="84" t="s">
        <v>27</v>
      </c>
      <c r="M668" s="84" t="s">
        <v>89</v>
      </c>
      <c r="N668" s="84">
        <v>0</v>
      </c>
      <c r="O668" s="85">
        <f>IF(ISNA(_xlfn.XLOOKUP($A668,GCVOA!$B:$B,GCVOA!$N:$N)),"",  _xlfn.XLOOKUP($A668,GCVOA!$B:$B,GCVOA!$N:$N))</f>
        <v>0</v>
      </c>
      <c r="P668" s="85">
        <f>IF(ISNA(_xlfn.XLOOKUP($A668,GCSEMI!$B:$B,GCSEMI!$N:$N)),"",  _xlfn.XLOOKUP($A668,GCSEMI!$B:$B,GCSEMI!$N:$N))</f>
        <v>0</v>
      </c>
      <c r="Q668" s="85" t="str">
        <f>IF(ISNA(_xlfn.XLOOKUP($A668,ORGPREP!$B:$B,ORGPREP!$N:$N)),"",  _xlfn.XLOOKUP($A668,ORGPREP!$B:$B,ORGPREP!$N:$N))</f>
        <v>eta 6/20</v>
      </c>
      <c r="R668" s="85">
        <f>IF(ISNA(_xlfn.XLOOKUP($A668,MSSEMI!$B:$B,MSSEMI!$N:$N)),"",  _xlfn.XLOOKUP($A668,MSSEMI!$B:$B,MSSEMI!$N:$N))</f>
        <v>0</v>
      </c>
      <c r="S668" s="85" t="str">
        <f>IF(ISNA(_xlfn.XLOOKUP($A668,MSVOA!$B:$B,MSVOA!$N:$N)),"",  _xlfn.XLOOKUP($A668,MSVOA!$B:$B,MSVOA!$N:$N))</f>
        <v>eta 6/19 - XB 6/18</v>
      </c>
      <c r="T668" s="85" t="str">
        <f>IF(ISNA(_xlfn.XLOOKUP($A668,METALS!$B:$B,METALS!$N:$N)),"",  _xlfn.XLOOKUP($A668,METALS!$B:$B,METALS!$N:$N))</f>
        <v/>
      </c>
      <c r="U668" s="85" t="str">
        <f>IF(ISNA(_xlfn.XLOOKUP($A668,GENCHEM!$B:$B,GENCHEM!$N:$N)),"",  _xlfn.XLOOKUP($A668,GENCHEM!$B:$B,GENCHEM!$N:$N))</f>
        <v/>
      </c>
      <c r="V668" s="85" t="str">
        <f>IF(ISNA(_xlfn.XLOOKUP($A668,HG!$B:$B,HG!$N:$N)),"",  _xlfn.XLOOKUP($A668,HG!$B:$B,HG!$N:$N))</f>
        <v/>
      </c>
    </row>
    <row r="669" spans="1:22" ht="24" customHeight="1">
      <c r="A669" s="77" t="s">
        <v>846</v>
      </c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O669" s="75"/>
      <c r="P669" s="75"/>
      <c r="Q669" s="75"/>
      <c r="R669" s="75"/>
      <c r="S669" s="75"/>
      <c r="T669" s="75"/>
      <c r="U669" s="75"/>
      <c r="V669" s="75"/>
    </row>
    <row r="670" spans="1:22" ht="24" customHeight="1">
      <c r="A670" s="129" t="s">
        <v>847</v>
      </c>
      <c r="B670" s="84" t="s">
        <v>294</v>
      </c>
      <c r="C670" s="84" t="s">
        <v>295</v>
      </c>
      <c r="D670" s="84" t="s">
        <v>79</v>
      </c>
      <c r="E670" s="130">
        <v>45821</v>
      </c>
      <c r="F670" s="130">
        <v>45835</v>
      </c>
      <c r="G670" s="130">
        <v>45835</v>
      </c>
      <c r="H670" s="84">
        <v>14</v>
      </c>
      <c r="I670" s="84">
        <v>13</v>
      </c>
      <c r="J670" s="84">
        <v>-8</v>
      </c>
      <c r="K670" s="84" t="s">
        <v>128</v>
      </c>
      <c r="L670" s="84" t="s">
        <v>258</v>
      </c>
      <c r="M670" s="84" t="s">
        <v>89</v>
      </c>
      <c r="N670" s="84">
        <v>0</v>
      </c>
      <c r="O670" s="85">
        <f>IF(ISNA(_xlfn.XLOOKUP($A670,GCVOA!$B:$B,GCVOA!$N:$N)),"",  _xlfn.XLOOKUP($A670,GCVOA!$B:$B,GCVOA!$N:$N))</f>
        <v>0</v>
      </c>
      <c r="P670" s="85" t="str">
        <f>IF(ISNA(_xlfn.XLOOKUP($A670,GCSEMI!$B:$B,GCSEMI!$N:$N)),"",  _xlfn.XLOOKUP($A670,GCSEMI!$B:$B,GCSEMI!$N:$N))</f>
        <v/>
      </c>
      <c r="Q670" s="85" t="str">
        <f>IF(ISNA(_xlfn.XLOOKUP($A670,ORGPREP!$B:$B,ORGPREP!$N:$N)),"",  _xlfn.XLOOKUP($A670,ORGPREP!$B:$B,ORGPREP!$N:$N))</f>
        <v/>
      </c>
      <c r="R670" s="85" t="str">
        <f>IF(ISNA(_xlfn.XLOOKUP($A670,MSSEMI!$B:$B,MSSEMI!$N:$N)),"",  _xlfn.XLOOKUP($A670,MSSEMI!$B:$B,MSSEMI!$N:$N))</f>
        <v/>
      </c>
      <c r="S670" s="85" t="str">
        <f>IF(ISNA(_xlfn.XLOOKUP($A670,MSVOA!$B:$B,MSVOA!$N:$N)),"",  _xlfn.XLOOKUP($A670,MSVOA!$B:$B,MSVOA!$N:$N))</f>
        <v/>
      </c>
      <c r="T670" s="85" t="str">
        <f>IF(ISNA(_xlfn.XLOOKUP($A670,METALS!$B:$B,METALS!$N:$N)),"",  _xlfn.XLOOKUP($A670,METALS!$B:$B,METALS!$N:$N))</f>
        <v/>
      </c>
      <c r="U670" s="85" t="str">
        <f>IF(ISNA(_xlfn.XLOOKUP($A670,GENCHEM!$B:$B,GENCHEM!$N:$N)),"",  _xlfn.XLOOKUP($A670,GENCHEM!$B:$B,GENCHEM!$N:$N))</f>
        <v/>
      </c>
      <c r="V670" s="85" t="str">
        <f>IF(ISNA(_xlfn.XLOOKUP($A670,HG!$B:$B,HG!$N:$N)),"",  _xlfn.XLOOKUP($A670,HG!$B:$B,HG!$N:$N))</f>
        <v/>
      </c>
    </row>
    <row r="671" spans="1:22" ht="24" customHeight="1">
      <c r="A671" s="77" t="s">
        <v>688</v>
      </c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O671" s="75"/>
      <c r="P671" s="75"/>
      <c r="Q671" s="75"/>
      <c r="R671" s="75"/>
      <c r="S671" s="75"/>
      <c r="T671" s="75"/>
      <c r="U671" s="75"/>
      <c r="V671" s="75"/>
    </row>
    <row r="672" spans="1:22" ht="24" customHeight="1">
      <c r="A672" s="129" t="s">
        <v>848</v>
      </c>
      <c r="B672" s="84" t="s">
        <v>751</v>
      </c>
      <c r="C672" s="84" t="s">
        <v>849</v>
      </c>
      <c r="D672" s="84" t="s">
        <v>56</v>
      </c>
      <c r="E672" s="130">
        <v>45825</v>
      </c>
      <c r="F672" s="130">
        <v>45835</v>
      </c>
      <c r="G672" s="130">
        <v>45835</v>
      </c>
      <c r="H672" s="84">
        <v>10</v>
      </c>
      <c r="I672" s="84">
        <v>2</v>
      </c>
      <c r="J672" s="84">
        <v>-8</v>
      </c>
      <c r="K672" s="84" t="s">
        <v>128</v>
      </c>
      <c r="L672" s="84" t="s">
        <v>27</v>
      </c>
      <c r="M672" s="84" t="s">
        <v>81</v>
      </c>
      <c r="N672" s="84">
        <v>0</v>
      </c>
      <c r="O672" s="85" t="str">
        <f>IF(ISNA(_xlfn.XLOOKUP($A672,GCVOA!$B:$B,GCVOA!$N:$N)),"",  _xlfn.XLOOKUP($A672,GCVOA!$B:$B,GCVOA!$N:$N))</f>
        <v/>
      </c>
      <c r="P672" s="85" t="str">
        <f>IF(ISNA(_xlfn.XLOOKUP($A672,GCSEMI!$B:$B,GCSEMI!$N:$N)),"",  _xlfn.XLOOKUP($A672,GCSEMI!$B:$B,GCSEMI!$N:$N))</f>
        <v/>
      </c>
      <c r="Q672" s="85" t="str">
        <f>IF(ISNA(_xlfn.XLOOKUP($A672,ORGPREP!$B:$B,ORGPREP!$N:$N)),"",  _xlfn.XLOOKUP($A672,ORGPREP!$B:$B,ORGPREP!$N:$N))</f>
        <v/>
      </c>
      <c r="R672" s="85" t="str">
        <f>IF(ISNA(_xlfn.XLOOKUP($A672,MSSEMI!$B:$B,MSSEMI!$N:$N)),"",  _xlfn.XLOOKUP($A672,MSSEMI!$B:$B,MSSEMI!$N:$N))</f>
        <v/>
      </c>
      <c r="S672" s="85" t="str">
        <f>IF(ISNA(_xlfn.XLOOKUP($A672,MSVOA!$B:$B,MSVOA!$N:$N)),"",  _xlfn.XLOOKUP($A672,MSVOA!$B:$B,MSVOA!$N:$N))</f>
        <v/>
      </c>
      <c r="T672" s="85" t="str">
        <f>IF(ISNA(_xlfn.XLOOKUP($A672,METALS!$B:$B,METALS!$N:$N)),"",  _xlfn.XLOOKUP($A672,METALS!$B:$B,METALS!$N:$N))</f>
        <v/>
      </c>
      <c r="U672" s="168">
        <f>IF(ISNA(_xlfn.XLOOKUP($A672,GENCHEM!$B:$B,GENCHEM!$N:$N)),"",  _xlfn.XLOOKUP($A672,GENCHEM!$B:$B,GENCHEM!$N:$N))</f>
        <v>45831</v>
      </c>
      <c r="V672" s="85" t="str">
        <f>IF(ISNA(_xlfn.XLOOKUP($A672,HG!$B:$B,HG!$N:$N)),"",  _xlfn.XLOOKUP($A672,HG!$B:$B,HG!$N:$N))</f>
        <v/>
      </c>
    </row>
    <row r="673" spans="1:22" ht="24" customHeight="1">
      <c r="A673" s="77" t="s">
        <v>727</v>
      </c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O673" s="75"/>
      <c r="P673" s="75"/>
      <c r="Q673" s="75"/>
      <c r="R673" s="75"/>
      <c r="S673" s="75"/>
      <c r="T673" s="75"/>
      <c r="U673" s="75"/>
      <c r="V673" s="75"/>
    </row>
    <row r="674" spans="1:22" ht="24" customHeight="1">
      <c r="A674" s="129" t="s">
        <v>850</v>
      </c>
      <c r="B674" s="84" t="s">
        <v>68</v>
      </c>
      <c r="C674" s="84" t="s">
        <v>851</v>
      </c>
      <c r="D674" s="84" t="s">
        <v>56</v>
      </c>
      <c r="E674" s="130">
        <v>45825</v>
      </c>
      <c r="F674" s="130">
        <v>45835</v>
      </c>
      <c r="G674" s="130">
        <v>45835</v>
      </c>
      <c r="H674" s="84">
        <v>10</v>
      </c>
      <c r="I674" s="84">
        <v>1</v>
      </c>
      <c r="J674" s="84">
        <v>-8</v>
      </c>
      <c r="K674" s="84" t="s">
        <v>57</v>
      </c>
      <c r="L674" s="84" t="s">
        <v>27</v>
      </c>
      <c r="M674" s="84" t="s">
        <v>81</v>
      </c>
      <c r="N674" s="84">
        <v>0</v>
      </c>
      <c r="O674" s="85" t="str">
        <f>IF(ISNA(_xlfn.XLOOKUP($A674,GCVOA!$B:$B,GCVOA!$N:$N)),"",  _xlfn.XLOOKUP($A674,GCVOA!$B:$B,GCVOA!$N:$N))</f>
        <v/>
      </c>
      <c r="P674" s="85" t="str">
        <f>IF(ISNA(_xlfn.XLOOKUP($A674,GCSEMI!$B:$B,GCSEMI!$N:$N)),"",  _xlfn.XLOOKUP($A674,GCSEMI!$B:$B,GCSEMI!$N:$N))</f>
        <v/>
      </c>
      <c r="Q674" s="85" t="str">
        <f>IF(ISNA(_xlfn.XLOOKUP($A674,ORGPREP!$B:$B,ORGPREP!$N:$N)),"",  _xlfn.XLOOKUP($A674,ORGPREP!$B:$B,ORGPREP!$N:$N))</f>
        <v/>
      </c>
      <c r="R674" s="85" t="str">
        <f>IF(ISNA(_xlfn.XLOOKUP($A674,MSSEMI!$B:$B,MSSEMI!$N:$N)),"",  _xlfn.XLOOKUP($A674,MSSEMI!$B:$B,MSSEMI!$N:$N))</f>
        <v/>
      </c>
      <c r="S674" s="85" t="str">
        <f>IF(ISNA(_xlfn.XLOOKUP($A674,MSVOA!$B:$B,MSVOA!$N:$N)),"",  _xlfn.XLOOKUP($A674,MSVOA!$B:$B,MSVOA!$N:$N))</f>
        <v/>
      </c>
      <c r="T674" s="85" t="str">
        <f>IF(ISNA(_xlfn.XLOOKUP($A674,METALS!$B:$B,METALS!$N:$N)),"",  _xlfn.XLOOKUP($A674,METALS!$B:$B,METALS!$N:$N))</f>
        <v/>
      </c>
      <c r="U674" s="168">
        <f>IF(ISNA(_xlfn.XLOOKUP($A674,GENCHEM!$B:$B,GENCHEM!$N:$N)),"",  _xlfn.XLOOKUP($A674,GENCHEM!$B:$B,GENCHEM!$N:$N))</f>
        <v>45831</v>
      </c>
      <c r="V674" s="85" t="str">
        <f>IF(ISNA(_xlfn.XLOOKUP($A674,HG!$B:$B,HG!$N:$N)),"",  _xlfn.XLOOKUP($A674,HG!$B:$B,HG!$N:$N))</f>
        <v/>
      </c>
    </row>
    <row r="675" spans="1:22" ht="24" customHeight="1">
      <c r="A675" s="77" t="s">
        <v>707</v>
      </c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O675" s="75"/>
      <c r="P675" s="75"/>
      <c r="Q675" s="75"/>
      <c r="R675" s="75"/>
      <c r="S675" s="75"/>
      <c r="T675" s="75"/>
      <c r="U675" s="75"/>
      <c r="V675" s="75"/>
    </row>
    <row r="676" spans="1:22" ht="24" customHeight="1">
      <c r="A676" s="129" t="s">
        <v>852</v>
      </c>
      <c r="B676" s="84" t="s">
        <v>68</v>
      </c>
      <c r="C676" s="84" t="s">
        <v>853</v>
      </c>
      <c r="D676" s="84" t="s">
        <v>56</v>
      </c>
      <c r="E676" s="130">
        <v>45825</v>
      </c>
      <c r="F676" s="130">
        <v>45835</v>
      </c>
      <c r="G676" s="130">
        <v>45835</v>
      </c>
      <c r="H676" s="84">
        <v>10</v>
      </c>
      <c r="I676" s="84">
        <v>1</v>
      </c>
      <c r="J676" s="84">
        <v>-8</v>
      </c>
      <c r="K676" s="84" t="s">
        <v>57</v>
      </c>
      <c r="L676" s="84" t="s">
        <v>27</v>
      </c>
      <c r="M676" s="84" t="s">
        <v>81</v>
      </c>
      <c r="N676" s="84">
        <v>0</v>
      </c>
      <c r="O676" s="85" t="str">
        <f>IF(ISNA(_xlfn.XLOOKUP($A676,GCVOA!$B:$B,GCVOA!$N:$N)),"",  _xlfn.XLOOKUP($A676,GCVOA!$B:$B,GCVOA!$N:$N))</f>
        <v/>
      </c>
      <c r="P676" s="85" t="str">
        <f>IF(ISNA(_xlfn.XLOOKUP($A676,GCSEMI!$B:$B,GCSEMI!$N:$N)),"",  _xlfn.XLOOKUP($A676,GCSEMI!$B:$B,GCSEMI!$N:$N))</f>
        <v/>
      </c>
      <c r="Q676" s="85" t="str">
        <f>IF(ISNA(_xlfn.XLOOKUP($A676,ORGPREP!$B:$B,ORGPREP!$N:$N)),"",  _xlfn.XLOOKUP($A676,ORGPREP!$B:$B,ORGPREP!$N:$N))</f>
        <v/>
      </c>
      <c r="R676" s="85" t="str">
        <f>IF(ISNA(_xlfn.XLOOKUP($A676,MSSEMI!$B:$B,MSSEMI!$N:$N)),"",  _xlfn.XLOOKUP($A676,MSSEMI!$B:$B,MSSEMI!$N:$N))</f>
        <v/>
      </c>
      <c r="S676" s="85" t="str">
        <f>IF(ISNA(_xlfn.XLOOKUP($A676,MSVOA!$B:$B,MSVOA!$N:$N)),"",  _xlfn.XLOOKUP($A676,MSVOA!$B:$B,MSVOA!$N:$N))</f>
        <v/>
      </c>
      <c r="T676" s="85" t="str">
        <f>IF(ISNA(_xlfn.XLOOKUP($A676,METALS!$B:$B,METALS!$N:$N)),"",  _xlfn.XLOOKUP($A676,METALS!$B:$B,METALS!$N:$N))</f>
        <v/>
      </c>
      <c r="U676" s="168">
        <f>IF(ISNA(_xlfn.XLOOKUP($A676,GENCHEM!$B:$B,GENCHEM!$N:$N)),"",  _xlfn.XLOOKUP($A676,GENCHEM!$B:$B,GENCHEM!$N:$N))</f>
        <v>45831</v>
      </c>
      <c r="V676" s="85" t="str">
        <f>IF(ISNA(_xlfn.XLOOKUP($A676,HG!$B:$B,HG!$N:$N)),"",  _xlfn.XLOOKUP($A676,HG!$B:$B,HG!$N:$N))</f>
        <v/>
      </c>
    </row>
    <row r="677" spans="1:22" ht="24" customHeight="1">
      <c r="A677" s="77" t="s">
        <v>707</v>
      </c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O677" s="75"/>
      <c r="P677" s="75"/>
      <c r="Q677" s="75"/>
      <c r="R677" s="75"/>
      <c r="S677" s="75"/>
      <c r="T677" s="75"/>
      <c r="U677" s="75"/>
      <c r="V677" s="75"/>
    </row>
    <row r="678" spans="1:22" ht="24" customHeight="1">
      <c r="A678" s="129" t="s">
        <v>854</v>
      </c>
      <c r="B678" s="84" t="s">
        <v>68</v>
      </c>
      <c r="C678" s="84" t="s">
        <v>855</v>
      </c>
      <c r="D678" s="84" t="s">
        <v>56</v>
      </c>
      <c r="E678" s="130">
        <v>45825</v>
      </c>
      <c r="F678" s="130">
        <v>45835</v>
      </c>
      <c r="G678" s="130">
        <v>45835</v>
      </c>
      <c r="H678" s="84">
        <v>10</v>
      </c>
      <c r="I678" s="84">
        <v>1</v>
      </c>
      <c r="J678" s="84">
        <v>-8</v>
      </c>
      <c r="K678" s="84" t="s">
        <v>57</v>
      </c>
      <c r="L678" s="84" t="s">
        <v>27</v>
      </c>
      <c r="M678" s="84" t="s">
        <v>81</v>
      </c>
      <c r="N678" s="84">
        <v>0</v>
      </c>
      <c r="O678" s="85" t="str">
        <f>IF(ISNA(_xlfn.XLOOKUP($A678,GCVOA!$B:$B,GCVOA!$N:$N)),"",  _xlfn.XLOOKUP($A678,GCVOA!$B:$B,GCVOA!$N:$N))</f>
        <v/>
      </c>
      <c r="P678" s="85" t="str">
        <f>IF(ISNA(_xlfn.XLOOKUP($A678,GCSEMI!$B:$B,GCSEMI!$N:$N)),"",  _xlfn.XLOOKUP($A678,GCSEMI!$B:$B,GCSEMI!$N:$N))</f>
        <v/>
      </c>
      <c r="Q678" s="85" t="str">
        <f>IF(ISNA(_xlfn.XLOOKUP($A678,ORGPREP!$B:$B,ORGPREP!$N:$N)),"",  _xlfn.XLOOKUP($A678,ORGPREP!$B:$B,ORGPREP!$N:$N))</f>
        <v/>
      </c>
      <c r="R678" s="85" t="str">
        <f>IF(ISNA(_xlfn.XLOOKUP($A678,MSSEMI!$B:$B,MSSEMI!$N:$N)),"",  _xlfn.XLOOKUP($A678,MSSEMI!$B:$B,MSSEMI!$N:$N))</f>
        <v/>
      </c>
      <c r="S678" s="85" t="str">
        <f>IF(ISNA(_xlfn.XLOOKUP($A678,MSVOA!$B:$B,MSVOA!$N:$N)),"",  _xlfn.XLOOKUP($A678,MSVOA!$B:$B,MSVOA!$N:$N))</f>
        <v/>
      </c>
      <c r="T678" s="85" t="str">
        <f>IF(ISNA(_xlfn.XLOOKUP($A678,METALS!$B:$B,METALS!$N:$N)),"",  _xlfn.XLOOKUP($A678,METALS!$B:$B,METALS!$N:$N))</f>
        <v/>
      </c>
      <c r="U678" s="168">
        <f>IF(ISNA(_xlfn.XLOOKUP($A678,GENCHEM!$B:$B,GENCHEM!$N:$N)),"",  _xlfn.XLOOKUP($A678,GENCHEM!$B:$B,GENCHEM!$N:$N))</f>
        <v>45831</v>
      </c>
      <c r="V678" s="85" t="str">
        <f>IF(ISNA(_xlfn.XLOOKUP($A678,HG!$B:$B,HG!$N:$N)),"",  _xlfn.XLOOKUP($A678,HG!$B:$B,HG!$N:$N))</f>
        <v/>
      </c>
    </row>
    <row r="679" spans="1:22" ht="24" customHeight="1">
      <c r="A679" s="77" t="s">
        <v>707</v>
      </c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O679" s="75"/>
      <c r="P679" s="75"/>
      <c r="Q679" s="75"/>
      <c r="R679" s="75"/>
      <c r="S679" s="75"/>
      <c r="T679" s="75"/>
      <c r="U679" s="75"/>
      <c r="V679" s="75"/>
    </row>
    <row r="680" spans="1:22" ht="24" customHeight="1">
      <c r="A680" s="129" t="s">
        <v>856</v>
      </c>
      <c r="B680" s="84" t="s">
        <v>68</v>
      </c>
      <c r="C680" s="84" t="s">
        <v>857</v>
      </c>
      <c r="D680" s="84" t="s">
        <v>56</v>
      </c>
      <c r="E680" s="130">
        <v>45825</v>
      </c>
      <c r="F680" s="130">
        <v>45835</v>
      </c>
      <c r="G680" s="130">
        <v>45835</v>
      </c>
      <c r="H680" s="84">
        <v>10</v>
      </c>
      <c r="I680" s="84">
        <v>1</v>
      </c>
      <c r="J680" s="84">
        <v>-8</v>
      </c>
      <c r="K680" s="84" t="s">
        <v>57</v>
      </c>
      <c r="L680" s="84" t="s">
        <v>27</v>
      </c>
      <c r="M680" s="84" t="s">
        <v>81</v>
      </c>
      <c r="N680" s="84">
        <v>0</v>
      </c>
      <c r="O680" s="85" t="str">
        <f>IF(ISNA(_xlfn.XLOOKUP($A680,GCVOA!$B:$B,GCVOA!$N:$N)),"",  _xlfn.XLOOKUP($A680,GCVOA!$B:$B,GCVOA!$N:$N))</f>
        <v/>
      </c>
      <c r="P680" s="85" t="str">
        <f>IF(ISNA(_xlfn.XLOOKUP($A680,GCSEMI!$B:$B,GCSEMI!$N:$N)),"",  _xlfn.XLOOKUP($A680,GCSEMI!$B:$B,GCSEMI!$N:$N))</f>
        <v/>
      </c>
      <c r="Q680" s="85" t="str">
        <f>IF(ISNA(_xlfn.XLOOKUP($A680,ORGPREP!$B:$B,ORGPREP!$N:$N)),"",  _xlfn.XLOOKUP($A680,ORGPREP!$B:$B,ORGPREP!$N:$N))</f>
        <v/>
      </c>
      <c r="R680" s="85" t="str">
        <f>IF(ISNA(_xlfn.XLOOKUP($A680,MSSEMI!$B:$B,MSSEMI!$N:$N)),"",  _xlfn.XLOOKUP($A680,MSSEMI!$B:$B,MSSEMI!$N:$N))</f>
        <v/>
      </c>
      <c r="S680" s="85" t="str">
        <f>IF(ISNA(_xlfn.XLOOKUP($A680,MSVOA!$B:$B,MSVOA!$N:$N)),"",  _xlfn.XLOOKUP($A680,MSVOA!$B:$B,MSVOA!$N:$N))</f>
        <v/>
      </c>
      <c r="T680" s="85" t="str">
        <f>IF(ISNA(_xlfn.XLOOKUP($A680,METALS!$B:$B,METALS!$N:$N)),"",  _xlfn.XLOOKUP($A680,METALS!$B:$B,METALS!$N:$N))</f>
        <v/>
      </c>
      <c r="U680" s="168">
        <f>IF(ISNA(_xlfn.XLOOKUP($A680,GENCHEM!$B:$B,GENCHEM!$N:$N)),"",  _xlfn.XLOOKUP($A680,GENCHEM!$B:$B,GENCHEM!$N:$N))</f>
        <v>45831</v>
      </c>
      <c r="V680" s="85" t="str">
        <f>IF(ISNA(_xlfn.XLOOKUP($A680,HG!$B:$B,HG!$N:$N)),"",  _xlfn.XLOOKUP($A680,HG!$B:$B,HG!$N:$N))</f>
        <v/>
      </c>
    </row>
    <row r="681" spans="1:22" ht="24" customHeight="1">
      <c r="A681" s="77" t="s">
        <v>707</v>
      </c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O681" s="75"/>
      <c r="P681" s="75"/>
      <c r="Q681" s="75"/>
      <c r="R681" s="75"/>
      <c r="S681" s="75"/>
      <c r="T681" s="75"/>
      <c r="U681" s="75"/>
      <c r="V681" s="75"/>
    </row>
    <row r="682" spans="1:22" ht="24" customHeight="1">
      <c r="A682" s="129" t="s">
        <v>858</v>
      </c>
      <c r="B682" s="84" t="s">
        <v>859</v>
      </c>
      <c r="C682" s="84" t="s">
        <v>860</v>
      </c>
      <c r="D682" s="84" t="s">
        <v>79</v>
      </c>
      <c r="E682" s="130">
        <v>45825</v>
      </c>
      <c r="F682" s="130">
        <v>45835</v>
      </c>
      <c r="G682" s="130">
        <v>45835</v>
      </c>
      <c r="H682" s="84">
        <v>10</v>
      </c>
      <c r="I682" s="84">
        <v>2</v>
      </c>
      <c r="J682" s="84">
        <v>-8</v>
      </c>
      <c r="K682" s="84" t="s">
        <v>94</v>
      </c>
      <c r="L682" s="84" t="s">
        <v>27</v>
      </c>
      <c r="M682" s="84" t="s">
        <v>265</v>
      </c>
      <c r="N682" s="84">
        <v>0</v>
      </c>
      <c r="O682" s="85" t="str">
        <f>IF(ISNA(_xlfn.XLOOKUP($A682,GCVOA!$B:$B,GCVOA!$N:$N)),"",  _xlfn.XLOOKUP($A682,GCVOA!$B:$B,GCVOA!$N:$N))</f>
        <v/>
      </c>
      <c r="P682" s="85">
        <f>IF(ISNA(_xlfn.XLOOKUP($A682,GCSEMI!$B:$B,GCSEMI!$N:$N)),"",  _xlfn.XLOOKUP($A682,GCSEMI!$B:$B,GCSEMI!$N:$N))</f>
        <v>0</v>
      </c>
      <c r="Q682" s="85" t="str">
        <f>IF(ISNA(_xlfn.XLOOKUP($A682,ORGPREP!$B:$B,ORGPREP!$N:$N)),"",  _xlfn.XLOOKUP($A682,ORGPREP!$B:$B,ORGPREP!$N:$N))</f>
        <v/>
      </c>
      <c r="R682" s="85" t="str">
        <f>IF(ISNA(_xlfn.XLOOKUP($A682,MSSEMI!$B:$B,MSSEMI!$N:$N)),"",  _xlfn.XLOOKUP($A682,MSSEMI!$B:$B,MSSEMI!$N:$N))</f>
        <v/>
      </c>
      <c r="S682" s="85" t="str">
        <f>IF(ISNA(_xlfn.XLOOKUP($A682,MSVOA!$B:$B,MSVOA!$N:$N)),"",  _xlfn.XLOOKUP($A682,MSVOA!$B:$B,MSVOA!$N:$N))</f>
        <v/>
      </c>
      <c r="T682" s="85" t="str">
        <f>IF(ISNA(_xlfn.XLOOKUP($A682,METALS!$B:$B,METALS!$N:$N)),"",  _xlfn.XLOOKUP($A682,METALS!$B:$B,METALS!$N:$N))</f>
        <v>DONE</v>
      </c>
      <c r="U682" s="85" t="str">
        <f>IF(ISNA(_xlfn.XLOOKUP($A682,GENCHEM!$B:$B,GENCHEM!$N:$N)),"",  _xlfn.XLOOKUP($A682,GENCHEM!$B:$B,GENCHEM!$N:$N))</f>
        <v/>
      </c>
      <c r="V682" s="85">
        <f>IF(ISNA(_xlfn.XLOOKUP($A682,HG!$B:$B,HG!$N:$N)),"",  _xlfn.XLOOKUP($A682,HG!$B:$B,HG!$N:$N))</f>
        <v>0</v>
      </c>
    </row>
    <row r="683" spans="1:22" ht="24" customHeight="1">
      <c r="A683" s="77" t="s">
        <v>861</v>
      </c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O683" s="75"/>
      <c r="P683" s="75"/>
      <c r="Q683" s="75"/>
      <c r="R683" s="75"/>
      <c r="S683" s="75"/>
      <c r="T683" s="75"/>
      <c r="U683" s="75"/>
      <c r="V683" s="75"/>
    </row>
    <row r="684" spans="1:22" ht="24" customHeight="1">
      <c r="A684" s="129" t="s">
        <v>862</v>
      </c>
      <c r="B684" s="84" t="s">
        <v>519</v>
      </c>
      <c r="C684" s="84" t="s">
        <v>863</v>
      </c>
      <c r="D684" s="84" t="s">
        <v>56</v>
      </c>
      <c r="E684" s="130">
        <v>45825</v>
      </c>
      <c r="F684" s="130">
        <v>45835</v>
      </c>
      <c r="G684" s="130">
        <v>45835</v>
      </c>
      <c r="H684" s="84">
        <v>10</v>
      </c>
      <c r="I684" s="84">
        <v>4</v>
      </c>
      <c r="J684" s="84">
        <v>-8</v>
      </c>
      <c r="K684" s="84" t="s">
        <v>128</v>
      </c>
      <c r="L684" s="84" t="s">
        <v>27</v>
      </c>
      <c r="M684" s="84" t="s">
        <v>89</v>
      </c>
      <c r="N684" s="84">
        <v>0</v>
      </c>
      <c r="O684" s="85" t="str">
        <f>IF(ISNA(_xlfn.XLOOKUP($A684,GCVOA!$B:$B,GCVOA!$N:$N)),"",  _xlfn.XLOOKUP($A684,GCVOA!$B:$B,GCVOA!$N:$N))</f>
        <v/>
      </c>
      <c r="P684" s="85">
        <f>IF(ISNA(_xlfn.XLOOKUP($A684,GCSEMI!$B:$B,GCSEMI!$N:$N)),"",  _xlfn.XLOOKUP($A684,GCSEMI!$B:$B,GCSEMI!$N:$N))</f>
        <v>0</v>
      </c>
      <c r="Q684" s="85">
        <f>IF(ISNA(_xlfn.XLOOKUP($A684,ORGPREP!$B:$B,ORGPREP!$N:$N)),"",  _xlfn.XLOOKUP($A684,ORGPREP!$B:$B,ORGPREP!$N:$N))</f>
        <v>0</v>
      </c>
      <c r="R684" s="85" t="str">
        <f>IF(ISNA(_xlfn.XLOOKUP($A684,MSSEMI!$B:$B,MSSEMI!$N:$N)),"",  _xlfn.XLOOKUP($A684,MSSEMI!$B:$B,MSSEMI!$N:$N))</f>
        <v/>
      </c>
      <c r="S684" s="85" t="str">
        <f>IF(ISNA(_xlfn.XLOOKUP($A684,MSVOA!$B:$B,MSVOA!$N:$N)),"",  _xlfn.XLOOKUP($A684,MSVOA!$B:$B,MSVOA!$N:$N))</f>
        <v>ETA 6/20 RR L - EB 6/19</v>
      </c>
      <c r="T684" s="85" t="str">
        <f>IF(ISNA(_xlfn.XLOOKUP($A684,METALS!$B:$B,METALS!$N:$N)),"",  _xlfn.XLOOKUP($A684,METALS!$B:$B,METALS!$N:$N))</f>
        <v/>
      </c>
      <c r="U684" s="85" t="str">
        <f>IF(ISNA(_xlfn.XLOOKUP($A684,GENCHEM!$B:$B,GENCHEM!$N:$N)),"",  _xlfn.XLOOKUP($A684,GENCHEM!$B:$B,GENCHEM!$N:$N))</f>
        <v/>
      </c>
      <c r="V684" s="85" t="str">
        <f>IF(ISNA(_xlfn.XLOOKUP($A684,HG!$B:$B,HG!$N:$N)),"",  _xlfn.XLOOKUP($A684,HG!$B:$B,HG!$N:$N))</f>
        <v/>
      </c>
    </row>
    <row r="685" spans="1:22" ht="24" customHeight="1">
      <c r="A685" s="77" t="s">
        <v>864</v>
      </c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O685" s="75"/>
      <c r="P685" s="75"/>
      <c r="Q685" s="75"/>
      <c r="R685" s="75"/>
      <c r="S685" s="75"/>
      <c r="T685" s="75"/>
      <c r="U685" s="75"/>
      <c r="V685" s="75"/>
    </row>
    <row r="686" spans="1:22" ht="24" customHeight="1">
      <c r="A686" s="129" t="s">
        <v>865</v>
      </c>
      <c r="B686" s="84" t="s">
        <v>519</v>
      </c>
      <c r="C686" s="84" t="s">
        <v>866</v>
      </c>
      <c r="D686" s="84" t="s">
        <v>56</v>
      </c>
      <c r="E686" s="130">
        <v>45825</v>
      </c>
      <c r="F686" s="130">
        <v>45835</v>
      </c>
      <c r="G686" s="130">
        <v>45835</v>
      </c>
      <c r="H686" s="84">
        <v>10</v>
      </c>
      <c r="I686" s="84">
        <v>4</v>
      </c>
      <c r="J686" s="84">
        <v>-8</v>
      </c>
      <c r="K686" s="84" t="s">
        <v>128</v>
      </c>
      <c r="L686" s="84" t="s">
        <v>27</v>
      </c>
      <c r="M686" s="84" t="s">
        <v>89</v>
      </c>
      <c r="N686" s="84">
        <v>0</v>
      </c>
      <c r="O686" s="85" t="str">
        <f>IF(ISNA(_xlfn.XLOOKUP($A686,GCVOA!$B:$B,GCVOA!$N:$N)),"",  _xlfn.XLOOKUP($A686,GCVOA!$B:$B,GCVOA!$N:$N))</f>
        <v/>
      </c>
      <c r="P686" s="85">
        <f>IF(ISNA(_xlfn.XLOOKUP($A686,GCSEMI!$B:$B,GCSEMI!$N:$N)),"",  _xlfn.XLOOKUP($A686,GCSEMI!$B:$B,GCSEMI!$N:$N))</f>
        <v>0</v>
      </c>
      <c r="Q686" s="85">
        <f>IF(ISNA(_xlfn.XLOOKUP($A686,ORGPREP!$B:$B,ORGPREP!$N:$N)),"",  _xlfn.XLOOKUP($A686,ORGPREP!$B:$B,ORGPREP!$N:$N))</f>
        <v>0</v>
      </c>
      <c r="R686" s="85" t="str">
        <f>IF(ISNA(_xlfn.XLOOKUP($A686,MSSEMI!$B:$B,MSSEMI!$N:$N)),"",  _xlfn.XLOOKUP($A686,MSSEMI!$B:$B,MSSEMI!$N:$N))</f>
        <v/>
      </c>
      <c r="S686" s="85" t="str">
        <f>IF(ISNA(_xlfn.XLOOKUP($A686,MSVOA!$B:$B,MSVOA!$N:$N)),"",  _xlfn.XLOOKUP($A686,MSVOA!$B:$B,MSVOA!$N:$N))</f>
        <v>ETA 6/19 - GA 6/18</v>
      </c>
      <c r="T686" s="85" t="str">
        <f>IF(ISNA(_xlfn.XLOOKUP($A686,METALS!$B:$B,METALS!$N:$N)),"",  _xlfn.XLOOKUP($A686,METALS!$B:$B,METALS!$N:$N))</f>
        <v/>
      </c>
      <c r="U686" s="85" t="str">
        <f>IF(ISNA(_xlfn.XLOOKUP($A686,GENCHEM!$B:$B,GENCHEM!$N:$N)),"",  _xlfn.XLOOKUP($A686,GENCHEM!$B:$B,GENCHEM!$N:$N))</f>
        <v/>
      </c>
      <c r="V686" s="85" t="str">
        <f>IF(ISNA(_xlfn.XLOOKUP($A686,HG!$B:$B,HG!$N:$N)),"",  _xlfn.XLOOKUP($A686,HG!$B:$B,HG!$N:$N))</f>
        <v/>
      </c>
    </row>
    <row r="687" spans="1:22" ht="24" customHeight="1">
      <c r="A687" s="77" t="s">
        <v>864</v>
      </c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O687" s="75"/>
      <c r="P687" s="75"/>
      <c r="Q687" s="75"/>
      <c r="R687" s="75"/>
      <c r="S687" s="75"/>
      <c r="T687" s="75"/>
      <c r="U687" s="75"/>
      <c r="V687" s="75"/>
    </row>
    <row r="688" spans="1:22" ht="24" customHeight="1">
      <c r="A688" s="129" t="s">
        <v>867</v>
      </c>
      <c r="B688" s="84" t="s">
        <v>868</v>
      </c>
      <c r="C688" s="84" t="s">
        <v>869</v>
      </c>
      <c r="D688" s="84" t="s">
        <v>79</v>
      </c>
      <c r="E688" s="130">
        <v>45825</v>
      </c>
      <c r="F688" s="130">
        <v>45835</v>
      </c>
      <c r="G688" s="130">
        <v>45835</v>
      </c>
      <c r="H688" s="84">
        <v>10</v>
      </c>
      <c r="I688" s="84">
        <v>1</v>
      </c>
      <c r="J688" s="84">
        <v>-8</v>
      </c>
      <c r="K688" s="84" t="s">
        <v>94</v>
      </c>
      <c r="L688" s="84" t="s">
        <v>27</v>
      </c>
      <c r="M688" s="84" t="s">
        <v>81</v>
      </c>
      <c r="N688" s="84">
        <v>0</v>
      </c>
      <c r="O688" s="85" t="str">
        <f>IF(ISNA(_xlfn.XLOOKUP($A688,GCVOA!$B:$B,GCVOA!$N:$N)),"",  _xlfn.XLOOKUP($A688,GCVOA!$B:$B,GCVOA!$N:$N))</f>
        <v/>
      </c>
      <c r="P688" s="85" t="str">
        <f>IF(ISNA(_xlfn.XLOOKUP($A688,GCSEMI!$B:$B,GCSEMI!$N:$N)),"",  _xlfn.XLOOKUP($A688,GCSEMI!$B:$B,GCSEMI!$N:$N))</f>
        <v/>
      </c>
      <c r="Q688" s="85" t="str">
        <f>IF(ISNA(_xlfn.XLOOKUP($A688,ORGPREP!$B:$B,ORGPREP!$N:$N)),"",  _xlfn.XLOOKUP($A688,ORGPREP!$B:$B,ORGPREP!$N:$N))</f>
        <v/>
      </c>
      <c r="R688" s="85" t="str">
        <f>IF(ISNA(_xlfn.XLOOKUP($A688,MSSEMI!$B:$B,MSSEMI!$N:$N)),"",  _xlfn.XLOOKUP($A688,MSSEMI!$B:$B,MSSEMI!$N:$N))</f>
        <v/>
      </c>
      <c r="S688" s="85" t="str">
        <f>IF(ISNA(_xlfn.XLOOKUP($A688,MSVOA!$B:$B,MSVOA!$N:$N)),"",  _xlfn.XLOOKUP($A688,MSVOA!$B:$B,MSVOA!$N:$N))</f>
        <v/>
      </c>
      <c r="T688" s="85" t="str">
        <f>IF(ISNA(_xlfn.XLOOKUP($A688,METALS!$B:$B,METALS!$N:$N)),"",  _xlfn.XLOOKUP($A688,METALS!$B:$B,METALS!$N:$N))</f>
        <v/>
      </c>
      <c r="U688" s="168">
        <f>IF(ISNA(_xlfn.XLOOKUP($A688,GENCHEM!$B:$B,GENCHEM!$N:$N)),"",  _xlfn.XLOOKUP($A688,GENCHEM!$B:$B,GENCHEM!$N:$N))</f>
        <v>45831</v>
      </c>
      <c r="V688" s="85" t="str">
        <f>IF(ISNA(_xlfn.XLOOKUP($A688,HG!$B:$B,HG!$N:$N)),"",  _xlfn.XLOOKUP($A688,HG!$B:$B,HG!$N:$N))</f>
        <v/>
      </c>
    </row>
    <row r="689" spans="1:22" ht="24" customHeight="1">
      <c r="A689" s="77" t="s">
        <v>870</v>
      </c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O689" s="75"/>
      <c r="P689" s="75"/>
      <c r="Q689" s="75"/>
      <c r="R689" s="75"/>
      <c r="S689" s="75"/>
      <c r="T689" s="75"/>
      <c r="U689" s="75"/>
      <c r="V689" s="75"/>
    </row>
    <row r="690" spans="1:22" ht="24" customHeight="1">
      <c r="A690" s="129" t="s">
        <v>871</v>
      </c>
      <c r="B690" s="84" t="s">
        <v>868</v>
      </c>
      <c r="C690" s="84" t="s">
        <v>872</v>
      </c>
      <c r="D690" s="84" t="s">
        <v>79</v>
      </c>
      <c r="E690" s="130">
        <v>45825</v>
      </c>
      <c r="F690" s="130">
        <v>45835</v>
      </c>
      <c r="G690" s="130">
        <v>45835</v>
      </c>
      <c r="H690" s="84">
        <v>10</v>
      </c>
      <c r="I690" s="84">
        <v>2</v>
      </c>
      <c r="J690" s="84">
        <v>-8</v>
      </c>
      <c r="K690" s="84" t="s">
        <v>94</v>
      </c>
      <c r="L690" s="84" t="s">
        <v>258</v>
      </c>
      <c r="M690" s="84" t="s">
        <v>81</v>
      </c>
      <c r="N690" s="84">
        <v>0</v>
      </c>
      <c r="O690" s="85" t="str">
        <f>IF(ISNA(_xlfn.XLOOKUP($A690,GCVOA!$B:$B,GCVOA!$N:$N)),"",  _xlfn.XLOOKUP($A690,GCVOA!$B:$B,GCVOA!$N:$N))</f>
        <v/>
      </c>
      <c r="P690" s="85" t="str">
        <f>IF(ISNA(_xlfn.XLOOKUP($A690,GCSEMI!$B:$B,GCSEMI!$N:$N)),"",  _xlfn.XLOOKUP($A690,GCSEMI!$B:$B,GCSEMI!$N:$N))</f>
        <v/>
      </c>
      <c r="Q690" s="85" t="str">
        <f>IF(ISNA(_xlfn.XLOOKUP($A690,ORGPREP!$B:$B,ORGPREP!$N:$N)),"",  _xlfn.XLOOKUP($A690,ORGPREP!$B:$B,ORGPREP!$N:$N))</f>
        <v/>
      </c>
      <c r="R690" s="85" t="str">
        <f>IF(ISNA(_xlfn.XLOOKUP($A690,MSSEMI!$B:$B,MSSEMI!$N:$N)),"",  _xlfn.XLOOKUP($A690,MSSEMI!$B:$B,MSSEMI!$N:$N))</f>
        <v/>
      </c>
      <c r="S690" s="85" t="str">
        <f>IF(ISNA(_xlfn.XLOOKUP($A690,MSVOA!$B:$B,MSVOA!$N:$N)),"",  _xlfn.XLOOKUP($A690,MSVOA!$B:$B,MSVOA!$N:$N))</f>
        <v/>
      </c>
      <c r="T690" s="85" t="str">
        <f>IF(ISNA(_xlfn.XLOOKUP($A690,METALS!$B:$B,METALS!$N:$N)),"",  _xlfn.XLOOKUP($A690,METALS!$B:$B,METALS!$N:$N))</f>
        <v/>
      </c>
      <c r="U690" s="168">
        <f>IF(ISNA(_xlfn.XLOOKUP($A690,GENCHEM!$B:$B,GENCHEM!$N:$N)),"",  _xlfn.XLOOKUP($A690,GENCHEM!$B:$B,GENCHEM!$N:$N))</f>
        <v>45831</v>
      </c>
      <c r="V690" s="85" t="str">
        <f>IF(ISNA(_xlfn.XLOOKUP($A690,HG!$B:$B,HG!$N:$N)),"",  _xlfn.XLOOKUP($A690,HG!$B:$B,HG!$N:$N))</f>
        <v/>
      </c>
    </row>
    <row r="691" spans="1:22" ht="24" customHeight="1">
      <c r="A691" s="77" t="s">
        <v>418</v>
      </c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O691" s="75"/>
      <c r="P691" s="75"/>
      <c r="Q691" s="75"/>
      <c r="R691" s="75"/>
      <c r="S691" s="75"/>
      <c r="T691" s="75"/>
      <c r="U691" s="75"/>
      <c r="V691" s="75"/>
    </row>
    <row r="692" spans="1:22" ht="24" customHeight="1">
      <c r="A692" s="129" t="s">
        <v>873</v>
      </c>
      <c r="B692" s="84" t="s">
        <v>684</v>
      </c>
      <c r="C692" s="84" t="s">
        <v>874</v>
      </c>
      <c r="D692" s="84" t="s">
        <v>79</v>
      </c>
      <c r="E692" s="130">
        <v>45825</v>
      </c>
      <c r="F692" s="130">
        <v>45835</v>
      </c>
      <c r="G692" s="130">
        <v>45835</v>
      </c>
      <c r="H692" s="84">
        <v>10</v>
      </c>
      <c r="I692" s="84">
        <v>1</v>
      </c>
      <c r="J692" s="84">
        <v>-8</v>
      </c>
      <c r="K692" s="84" t="s">
        <v>94</v>
      </c>
      <c r="L692" s="84" t="s">
        <v>258</v>
      </c>
      <c r="M692" s="84" t="s">
        <v>81</v>
      </c>
      <c r="N692" s="84">
        <v>0</v>
      </c>
      <c r="O692" s="85" t="str">
        <f>IF(ISNA(_xlfn.XLOOKUP($A692,GCVOA!$B:$B,GCVOA!$N:$N)),"",  _xlfn.XLOOKUP($A692,GCVOA!$B:$B,GCVOA!$N:$N))</f>
        <v/>
      </c>
      <c r="P692" s="85" t="str">
        <f>IF(ISNA(_xlfn.XLOOKUP($A692,GCSEMI!$B:$B,GCSEMI!$N:$N)),"",  _xlfn.XLOOKUP($A692,GCSEMI!$B:$B,GCSEMI!$N:$N))</f>
        <v/>
      </c>
      <c r="Q692" s="85" t="str">
        <f>IF(ISNA(_xlfn.XLOOKUP($A692,ORGPREP!$B:$B,ORGPREP!$N:$N)),"",  _xlfn.XLOOKUP($A692,ORGPREP!$B:$B,ORGPREP!$N:$N))</f>
        <v/>
      </c>
      <c r="R692" s="85" t="str">
        <f>IF(ISNA(_xlfn.XLOOKUP($A692,MSSEMI!$B:$B,MSSEMI!$N:$N)),"",  _xlfn.XLOOKUP($A692,MSSEMI!$B:$B,MSSEMI!$N:$N))</f>
        <v/>
      </c>
      <c r="S692" s="85" t="str">
        <f>IF(ISNA(_xlfn.XLOOKUP($A692,MSVOA!$B:$B,MSVOA!$N:$N)),"",  _xlfn.XLOOKUP($A692,MSVOA!$B:$B,MSVOA!$N:$N))</f>
        <v/>
      </c>
      <c r="T692" s="85" t="str">
        <f>IF(ISNA(_xlfn.XLOOKUP($A692,METALS!$B:$B,METALS!$N:$N)),"",  _xlfn.XLOOKUP($A692,METALS!$B:$B,METALS!$N:$N))</f>
        <v/>
      </c>
      <c r="U692" s="168">
        <f>IF(ISNA(_xlfn.XLOOKUP($A692,GENCHEM!$B:$B,GENCHEM!$N:$N)),"",  _xlfn.XLOOKUP($A692,GENCHEM!$B:$B,GENCHEM!$N:$N))</f>
        <v>45831</v>
      </c>
      <c r="V692" s="85" t="str">
        <f>IF(ISNA(_xlfn.XLOOKUP($A692,HG!$B:$B,HG!$N:$N)),"",  _xlfn.XLOOKUP($A692,HG!$B:$B,HG!$N:$N))</f>
        <v/>
      </c>
    </row>
    <row r="693" spans="1:22" ht="24" customHeight="1">
      <c r="A693" s="77" t="s">
        <v>310</v>
      </c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O693" s="75"/>
      <c r="P693" s="75"/>
      <c r="Q693" s="75"/>
      <c r="R693" s="75"/>
      <c r="S693" s="75"/>
      <c r="T693" s="75"/>
      <c r="U693" s="75"/>
      <c r="V693" s="75"/>
    </row>
    <row r="694" spans="1:22" ht="24" customHeight="1">
      <c r="A694" s="129" t="s">
        <v>875</v>
      </c>
      <c r="B694" s="84" t="s">
        <v>677</v>
      </c>
      <c r="C694" s="84" t="s">
        <v>876</v>
      </c>
      <c r="D694" s="84" t="s">
        <v>79</v>
      </c>
      <c r="E694" s="130">
        <v>45825</v>
      </c>
      <c r="F694" s="130">
        <v>45835</v>
      </c>
      <c r="G694" s="130">
        <v>45835</v>
      </c>
      <c r="H694" s="84">
        <v>10</v>
      </c>
      <c r="I694" s="84">
        <v>11</v>
      </c>
      <c r="J694" s="84">
        <v>-8</v>
      </c>
      <c r="K694" s="84" t="s">
        <v>26</v>
      </c>
      <c r="L694" s="84" t="s">
        <v>258</v>
      </c>
      <c r="M694" s="84" t="s">
        <v>134</v>
      </c>
      <c r="N694" s="84">
        <v>0</v>
      </c>
      <c r="O694" s="85" t="str">
        <f>IF(ISNA(_xlfn.XLOOKUP($A694,GCVOA!$B:$B,GCVOA!$N:$N)),"",  _xlfn.XLOOKUP($A694,GCVOA!$B:$B,GCVOA!$N:$N))</f>
        <v/>
      </c>
      <c r="P694" s="85" t="str">
        <f>IF(ISNA(_xlfn.XLOOKUP($A694,GCSEMI!$B:$B,GCSEMI!$N:$N)),"",  _xlfn.XLOOKUP($A694,GCSEMI!$B:$B,GCSEMI!$N:$N))</f>
        <v/>
      </c>
      <c r="Q694" s="85" t="str">
        <f>IF(ISNA(_xlfn.XLOOKUP($A694,ORGPREP!$B:$B,ORGPREP!$N:$N)),"",  _xlfn.XLOOKUP($A694,ORGPREP!$B:$B,ORGPREP!$N:$N))</f>
        <v/>
      </c>
      <c r="R694" s="85" t="str">
        <f>IF(ISNA(_xlfn.XLOOKUP($A694,MSSEMI!$B:$B,MSSEMI!$N:$N)),"",  _xlfn.XLOOKUP($A694,MSSEMI!$B:$B,MSSEMI!$N:$N))</f>
        <v/>
      </c>
      <c r="S694" s="85" t="str">
        <f>IF(ISNA(_xlfn.XLOOKUP($A694,MSVOA!$B:$B,MSVOA!$N:$N)),"",  _xlfn.XLOOKUP($A694,MSVOA!$B:$B,MSVOA!$N:$N))</f>
        <v>eta 6/20 - BEHIND QA 8260 ICAL  6/18</v>
      </c>
      <c r="T694" s="85" t="str">
        <f>IF(ISNA(_xlfn.XLOOKUP($A694,METALS!$B:$B,METALS!$N:$N)),"",  _xlfn.XLOOKUP($A694,METALS!$B:$B,METALS!$N:$N))</f>
        <v/>
      </c>
      <c r="U694" s="85" t="str">
        <f>IF(ISNA(_xlfn.XLOOKUP($A694,GENCHEM!$B:$B,GENCHEM!$N:$N)),"",  _xlfn.XLOOKUP($A694,GENCHEM!$B:$B,GENCHEM!$N:$N))</f>
        <v/>
      </c>
      <c r="V694" s="85" t="str">
        <f>IF(ISNA(_xlfn.XLOOKUP($A694,HG!$B:$B,HG!$N:$N)),"",  _xlfn.XLOOKUP($A694,HG!$B:$B,HG!$N:$N))</f>
        <v/>
      </c>
    </row>
    <row r="695" spans="1:22" ht="24" customHeight="1">
      <c r="A695" s="77" t="s">
        <v>877</v>
      </c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O695" s="75"/>
      <c r="P695" s="75"/>
      <c r="Q695" s="75"/>
      <c r="R695" s="75"/>
      <c r="S695" s="75"/>
      <c r="T695" s="75"/>
      <c r="U695" s="75"/>
      <c r="V695" s="75"/>
    </row>
    <row r="696" spans="1:22" ht="24" customHeight="1">
      <c r="A696" s="129" t="s">
        <v>878</v>
      </c>
      <c r="B696" s="84" t="s">
        <v>684</v>
      </c>
      <c r="C696" s="84" t="s">
        <v>879</v>
      </c>
      <c r="D696" s="84" t="s">
        <v>79</v>
      </c>
      <c r="E696" s="130">
        <v>45825</v>
      </c>
      <c r="F696" s="130">
        <v>45835</v>
      </c>
      <c r="G696" s="130">
        <v>45835</v>
      </c>
      <c r="H696" s="84">
        <v>10</v>
      </c>
      <c r="I696" s="84">
        <v>1</v>
      </c>
      <c r="J696" s="84">
        <v>-8</v>
      </c>
      <c r="K696" s="84" t="s">
        <v>94</v>
      </c>
      <c r="L696" s="84" t="s">
        <v>258</v>
      </c>
      <c r="M696" s="84" t="s">
        <v>81</v>
      </c>
      <c r="N696" s="84">
        <v>0</v>
      </c>
      <c r="O696" s="85" t="str">
        <f>IF(ISNA(_xlfn.XLOOKUP($A696,GCVOA!$B:$B,GCVOA!$N:$N)),"",  _xlfn.XLOOKUP($A696,GCVOA!$B:$B,GCVOA!$N:$N))</f>
        <v/>
      </c>
      <c r="P696" s="85" t="str">
        <f>IF(ISNA(_xlfn.XLOOKUP($A696,GCSEMI!$B:$B,GCSEMI!$N:$N)),"",  _xlfn.XLOOKUP($A696,GCSEMI!$B:$B,GCSEMI!$N:$N))</f>
        <v/>
      </c>
      <c r="Q696" s="85" t="str">
        <f>IF(ISNA(_xlfn.XLOOKUP($A696,ORGPREP!$B:$B,ORGPREP!$N:$N)),"",  _xlfn.XLOOKUP($A696,ORGPREP!$B:$B,ORGPREP!$N:$N))</f>
        <v/>
      </c>
      <c r="R696" s="85" t="str">
        <f>IF(ISNA(_xlfn.XLOOKUP($A696,MSSEMI!$B:$B,MSSEMI!$N:$N)),"",  _xlfn.XLOOKUP($A696,MSSEMI!$B:$B,MSSEMI!$N:$N))</f>
        <v/>
      </c>
      <c r="S696" s="85" t="str">
        <f>IF(ISNA(_xlfn.XLOOKUP($A696,MSVOA!$B:$B,MSVOA!$N:$N)),"",  _xlfn.XLOOKUP($A696,MSVOA!$B:$B,MSVOA!$N:$N))</f>
        <v/>
      </c>
      <c r="T696" s="85" t="str">
        <f>IF(ISNA(_xlfn.XLOOKUP($A696,METALS!$B:$B,METALS!$N:$N)),"",  _xlfn.XLOOKUP($A696,METALS!$B:$B,METALS!$N:$N))</f>
        <v/>
      </c>
      <c r="U696" s="168">
        <f>IF(ISNA(_xlfn.XLOOKUP($A696,GENCHEM!$B:$B,GENCHEM!$N:$N)),"",  _xlfn.XLOOKUP($A696,GENCHEM!$B:$B,GENCHEM!$N:$N))</f>
        <v>45831</v>
      </c>
      <c r="V696" s="85" t="str">
        <f>IF(ISNA(_xlfn.XLOOKUP($A696,HG!$B:$B,HG!$N:$N)),"",  _xlfn.XLOOKUP($A696,HG!$B:$B,HG!$N:$N))</f>
        <v/>
      </c>
    </row>
    <row r="697" spans="1:22" ht="24" customHeight="1">
      <c r="A697" s="77" t="s">
        <v>310</v>
      </c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O697" s="75"/>
      <c r="P697" s="75"/>
      <c r="Q697" s="75"/>
      <c r="R697" s="75"/>
      <c r="S697" s="75"/>
      <c r="T697" s="75"/>
      <c r="U697" s="75"/>
      <c r="V697" s="75"/>
    </row>
    <row r="698" spans="1:22" ht="24" customHeight="1">
      <c r="A698" s="129" t="s">
        <v>880</v>
      </c>
      <c r="B698" s="84" t="s">
        <v>570</v>
      </c>
      <c r="C698" s="84" t="s">
        <v>571</v>
      </c>
      <c r="D698" s="84" t="s">
        <v>79</v>
      </c>
      <c r="E698" s="130">
        <v>45825</v>
      </c>
      <c r="F698" s="130">
        <v>45835</v>
      </c>
      <c r="G698" s="130">
        <v>45835</v>
      </c>
      <c r="H698" s="84">
        <v>10</v>
      </c>
      <c r="I698" s="84">
        <v>10</v>
      </c>
      <c r="J698" s="84">
        <v>-8</v>
      </c>
      <c r="K698" s="84" t="s">
        <v>94</v>
      </c>
      <c r="L698" s="84" t="s">
        <v>27</v>
      </c>
      <c r="M698" s="84" t="s">
        <v>265</v>
      </c>
      <c r="N698" s="84">
        <v>0</v>
      </c>
      <c r="O698" s="85" t="str">
        <f>IF(ISNA(_xlfn.XLOOKUP($A698,GCVOA!$B:$B,GCVOA!$N:$N)),"",  _xlfn.XLOOKUP($A698,GCVOA!$B:$B,GCVOA!$N:$N))</f>
        <v/>
      </c>
      <c r="P698" s="85">
        <f>IF(ISNA(_xlfn.XLOOKUP($A698,GCSEMI!$B:$B,GCSEMI!$N:$N)),"",  _xlfn.XLOOKUP($A698,GCSEMI!$B:$B,GCSEMI!$N:$N))</f>
        <v>0</v>
      </c>
      <c r="Q698" s="85" t="str">
        <f>IF(ISNA(_xlfn.XLOOKUP($A698,ORGPREP!$B:$B,ORGPREP!$N:$N)),"",  _xlfn.XLOOKUP($A698,ORGPREP!$B:$B,ORGPREP!$N:$N))</f>
        <v>needs FL, A, B and OPP spikes</v>
      </c>
      <c r="R698" s="85">
        <f>IF(ISNA(_xlfn.XLOOKUP($A698,MSSEMI!$B:$B,MSSEMI!$N:$N)),"",  _xlfn.XLOOKUP($A698,MSSEMI!$B:$B,MSSEMI!$N:$N))</f>
        <v>0</v>
      </c>
      <c r="S698" s="85" t="str">
        <f>IF(ISNA(_xlfn.XLOOKUP($A698,MSVOA!$B:$B,MSVOA!$N:$N)),"",  _xlfn.XLOOKUP($A698,MSVOA!$B:$B,MSVOA!$N:$N))</f>
        <v>ETA 6/19 - EB 6/18</v>
      </c>
      <c r="T698" s="85">
        <f>IF(ISNA(_xlfn.XLOOKUP($A698,METALS!$B:$B,METALS!$N:$N)),"",  _xlfn.XLOOKUP($A698,METALS!$B:$B,METALS!$N:$N))</f>
        <v>0</v>
      </c>
      <c r="U698" s="168">
        <f>IF(ISNA(_xlfn.XLOOKUP($A698,GENCHEM!$B:$B,GENCHEM!$N:$N)),"",  _xlfn.XLOOKUP($A698,GENCHEM!$B:$B,GENCHEM!$N:$N))</f>
        <v>45831</v>
      </c>
      <c r="V698" s="85">
        <f>IF(ISNA(_xlfn.XLOOKUP($A698,HG!$B:$B,HG!$N:$N)),"",  _xlfn.XLOOKUP($A698,HG!$B:$B,HG!$N:$N))</f>
        <v>0</v>
      </c>
    </row>
    <row r="699" spans="1:22" ht="24" customHeight="1">
      <c r="A699" s="77" t="s">
        <v>803</v>
      </c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O699" s="75"/>
      <c r="P699" s="75"/>
      <c r="Q699" s="75"/>
      <c r="R699" s="75"/>
      <c r="S699" s="75"/>
      <c r="T699" s="75"/>
      <c r="U699" s="75"/>
      <c r="V699" s="75"/>
    </row>
    <row r="700" spans="1:22" ht="24" customHeight="1">
      <c r="A700" s="129" t="s">
        <v>881</v>
      </c>
      <c r="B700" s="84" t="s">
        <v>157</v>
      </c>
      <c r="C700" s="84" t="s">
        <v>882</v>
      </c>
      <c r="D700" s="84" t="s">
        <v>79</v>
      </c>
      <c r="E700" s="130">
        <v>45825</v>
      </c>
      <c r="F700" s="130">
        <v>45835</v>
      </c>
      <c r="G700" s="130">
        <v>45835</v>
      </c>
      <c r="H700" s="84">
        <v>10</v>
      </c>
      <c r="I700" s="84">
        <v>6</v>
      </c>
      <c r="J700" s="84">
        <v>-8</v>
      </c>
      <c r="K700" s="84" t="s">
        <v>128</v>
      </c>
      <c r="L700" s="84" t="s">
        <v>27</v>
      </c>
      <c r="M700" s="84" t="s">
        <v>134</v>
      </c>
      <c r="N700" s="84"/>
      <c r="O700" s="85" t="str">
        <f>IF(ISNA(_xlfn.XLOOKUP($A700,GCVOA!$B:$B,GCVOA!$N:$N)),"",  _xlfn.XLOOKUP($A700,GCVOA!$B:$B,GCVOA!$N:$N))</f>
        <v/>
      </c>
      <c r="P700" s="85" t="str">
        <f>IF(ISNA(_xlfn.XLOOKUP($A700,GCSEMI!$B:$B,GCSEMI!$N:$N)),"",  _xlfn.XLOOKUP($A700,GCSEMI!$B:$B,GCSEMI!$N:$N))</f>
        <v/>
      </c>
      <c r="Q700" s="85" t="str">
        <f>IF(ISNA(_xlfn.XLOOKUP($A700,ORGPREP!$B:$B,ORGPREP!$N:$N)),"",  _xlfn.XLOOKUP($A700,ORGPREP!$B:$B,ORGPREP!$N:$N))</f>
        <v/>
      </c>
      <c r="R700" s="85" t="str">
        <f>IF(ISNA(_xlfn.XLOOKUP($A700,MSSEMI!$B:$B,MSSEMI!$N:$N)),"",  _xlfn.XLOOKUP($A700,MSSEMI!$B:$B,MSSEMI!$N:$N))</f>
        <v/>
      </c>
      <c r="S700" s="85">
        <f>IF(ISNA(_xlfn.XLOOKUP($A700,MSVOA!$B:$B,MSVOA!$N:$N)),"",  _xlfn.XLOOKUP($A700,MSVOA!$B:$B,MSVOA!$N:$N))</f>
        <v>0</v>
      </c>
      <c r="T700" s="85" t="str">
        <f>IF(ISNA(_xlfn.XLOOKUP($A700,METALS!$B:$B,METALS!$N:$N)),"",  _xlfn.XLOOKUP($A700,METALS!$B:$B,METALS!$N:$N))</f>
        <v/>
      </c>
      <c r="U700" s="85" t="str">
        <f>IF(ISNA(_xlfn.XLOOKUP($A700,GENCHEM!$B:$B,GENCHEM!$N:$N)),"",  _xlfn.XLOOKUP($A700,GENCHEM!$B:$B,GENCHEM!$N:$N))</f>
        <v/>
      </c>
      <c r="V700" s="85" t="str">
        <f>IF(ISNA(_xlfn.XLOOKUP($A700,HG!$B:$B,HG!$N:$N)),"",  _xlfn.XLOOKUP($A700,HG!$B:$B,HG!$N:$N))</f>
        <v/>
      </c>
    </row>
    <row r="701" spans="1:22" ht="24" customHeight="1">
      <c r="A701" s="77" t="s">
        <v>883</v>
      </c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O701" s="75"/>
      <c r="P701" s="75"/>
      <c r="Q701" s="75"/>
      <c r="R701" s="75"/>
      <c r="S701" s="75"/>
      <c r="T701" s="75"/>
      <c r="U701" s="75"/>
      <c r="V701" s="75"/>
    </row>
    <row r="702" spans="1:22" ht="24" customHeight="1">
      <c r="A702" s="129" t="s">
        <v>884</v>
      </c>
      <c r="B702" s="84" t="s">
        <v>157</v>
      </c>
      <c r="C702" s="84" t="s">
        <v>885</v>
      </c>
      <c r="D702" s="84" t="s">
        <v>79</v>
      </c>
      <c r="E702" s="130">
        <v>45825</v>
      </c>
      <c r="F702" s="130">
        <v>45835</v>
      </c>
      <c r="G702" s="130">
        <v>45835</v>
      </c>
      <c r="H702" s="84">
        <v>10</v>
      </c>
      <c r="I702" s="84">
        <v>6</v>
      </c>
      <c r="J702" s="84">
        <v>-8</v>
      </c>
      <c r="K702" s="84" t="s">
        <v>128</v>
      </c>
      <c r="L702" s="84" t="s">
        <v>27</v>
      </c>
      <c r="M702" s="84" t="s">
        <v>134</v>
      </c>
      <c r="N702" s="84"/>
      <c r="O702" s="85" t="str">
        <f>IF(ISNA(_xlfn.XLOOKUP($A702,GCVOA!$B:$B,GCVOA!$N:$N)),"",  _xlfn.XLOOKUP($A702,GCVOA!$B:$B,GCVOA!$N:$N))</f>
        <v/>
      </c>
      <c r="P702" s="85" t="str">
        <f>IF(ISNA(_xlfn.XLOOKUP($A702,GCSEMI!$B:$B,GCSEMI!$N:$N)),"",  _xlfn.XLOOKUP($A702,GCSEMI!$B:$B,GCSEMI!$N:$N))</f>
        <v/>
      </c>
      <c r="Q702" s="85" t="str">
        <f>IF(ISNA(_xlfn.XLOOKUP($A702,ORGPREP!$B:$B,ORGPREP!$N:$N)),"",  _xlfn.XLOOKUP($A702,ORGPREP!$B:$B,ORGPREP!$N:$N))</f>
        <v/>
      </c>
      <c r="R702" s="85" t="str">
        <f>IF(ISNA(_xlfn.XLOOKUP($A702,MSSEMI!$B:$B,MSSEMI!$N:$N)),"",  _xlfn.XLOOKUP($A702,MSSEMI!$B:$B,MSSEMI!$N:$N))</f>
        <v/>
      </c>
      <c r="S702" s="85">
        <f>IF(ISNA(_xlfn.XLOOKUP($A702,MSVOA!$B:$B,MSVOA!$N:$N)),"",  _xlfn.XLOOKUP($A702,MSVOA!$B:$B,MSVOA!$N:$N))</f>
        <v>0</v>
      </c>
      <c r="T702" s="85" t="str">
        <f>IF(ISNA(_xlfn.XLOOKUP($A702,METALS!$B:$B,METALS!$N:$N)),"",  _xlfn.XLOOKUP($A702,METALS!$B:$B,METALS!$N:$N))</f>
        <v/>
      </c>
      <c r="U702" s="85" t="str">
        <f>IF(ISNA(_xlfn.XLOOKUP($A702,GENCHEM!$B:$B,GENCHEM!$N:$N)),"",  _xlfn.XLOOKUP($A702,GENCHEM!$B:$B,GENCHEM!$N:$N))</f>
        <v/>
      </c>
      <c r="V702" s="85" t="str">
        <f>IF(ISNA(_xlfn.XLOOKUP($A702,HG!$B:$B,HG!$N:$N)),"",  _xlfn.XLOOKUP($A702,HG!$B:$B,HG!$N:$N))</f>
        <v/>
      </c>
    </row>
    <row r="703" spans="1:22" ht="24" customHeight="1">
      <c r="A703" s="77" t="s">
        <v>883</v>
      </c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O703" s="75"/>
      <c r="P703" s="75"/>
      <c r="Q703" s="75"/>
      <c r="R703" s="75"/>
      <c r="S703" s="75"/>
      <c r="T703" s="75"/>
      <c r="U703" s="75"/>
      <c r="V703" s="75"/>
    </row>
    <row r="704" spans="1:22" ht="24" customHeight="1">
      <c r="A704" s="129" t="s">
        <v>886</v>
      </c>
      <c r="B704" s="84" t="s">
        <v>777</v>
      </c>
      <c r="C704" s="84" t="s">
        <v>887</v>
      </c>
      <c r="D704" s="84" t="s">
        <v>79</v>
      </c>
      <c r="E704" s="130">
        <v>45826</v>
      </c>
      <c r="F704" s="130">
        <v>45835</v>
      </c>
      <c r="G704" s="130">
        <v>45835</v>
      </c>
      <c r="H704" s="84">
        <v>9</v>
      </c>
      <c r="I704" s="84">
        <v>2</v>
      </c>
      <c r="J704" s="84">
        <v>-8</v>
      </c>
      <c r="K704" s="84" t="s">
        <v>94</v>
      </c>
      <c r="L704" s="84" t="s">
        <v>27</v>
      </c>
      <c r="M704" s="84" t="s">
        <v>81</v>
      </c>
      <c r="N704" s="84"/>
      <c r="O704" s="85" t="str">
        <f>IF(ISNA(_xlfn.XLOOKUP($A704,GCVOA!$B:$B,GCVOA!$N:$N)),"",  _xlfn.XLOOKUP($A704,GCVOA!$B:$B,GCVOA!$N:$N))</f>
        <v/>
      </c>
      <c r="P704" s="85" t="str">
        <f>IF(ISNA(_xlfn.XLOOKUP($A704,GCSEMI!$B:$B,GCSEMI!$N:$N)),"",  _xlfn.XLOOKUP($A704,GCSEMI!$B:$B,GCSEMI!$N:$N))</f>
        <v/>
      </c>
      <c r="Q704" s="85" t="str">
        <f>IF(ISNA(_xlfn.XLOOKUP($A704,ORGPREP!$B:$B,ORGPREP!$N:$N)),"",  _xlfn.XLOOKUP($A704,ORGPREP!$B:$B,ORGPREP!$N:$N))</f>
        <v/>
      </c>
      <c r="R704" s="85" t="str">
        <f>IF(ISNA(_xlfn.XLOOKUP($A704,MSSEMI!$B:$B,MSSEMI!$N:$N)),"",  _xlfn.XLOOKUP($A704,MSSEMI!$B:$B,MSSEMI!$N:$N))</f>
        <v/>
      </c>
      <c r="S704" s="85" t="str">
        <f>IF(ISNA(_xlfn.XLOOKUP($A704,MSVOA!$B:$B,MSVOA!$N:$N)),"",  _xlfn.XLOOKUP($A704,MSVOA!$B:$B,MSVOA!$N:$N))</f>
        <v/>
      </c>
      <c r="T704" s="85" t="str">
        <f>IF(ISNA(_xlfn.XLOOKUP($A704,METALS!$B:$B,METALS!$N:$N)),"",  _xlfn.XLOOKUP($A704,METALS!$B:$B,METALS!$N:$N))</f>
        <v/>
      </c>
      <c r="U704" s="85">
        <f>IF(ISNA(_xlfn.XLOOKUP($A704,GENCHEM!$B:$B,GENCHEM!$N:$N)),"",  _xlfn.XLOOKUP($A704,GENCHEM!$B:$B,GENCHEM!$N:$N))</f>
        <v>45827</v>
      </c>
      <c r="V704" s="85" t="str">
        <f>IF(ISNA(_xlfn.XLOOKUP($A704,HG!$B:$B,HG!$N:$N)),"",  _xlfn.XLOOKUP($A704,HG!$B:$B,HG!$N:$N))</f>
        <v/>
      </c>
    </row>
    <row r="705" spans="1:22" ht="24" customHeight="1">
      <c r="A705" s="77" t="s">
        <v>310</v>
      </c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O705" s="75"/>
      <c r="P705" s="75"/>
      <c r="Q705" s="75"/>
      <c r="R705" s="75"/>
      <c r="S705" s="75"/>
      <c r="T705" s="75"/>
      <c r="U705" s="75"/>
      <c r="V705" s="75"/>
    </row>
    <row r="706" spans="1:22" ht="24" customHeight="1">
      <c r="A706" s="129" t="s">
        <v>888</v>
      </c>
      <c r="B706" s="84" t="s">
        <v>204</v>
      </c>
      <c r="C706" s="84" t="s">
        <v>205</v>
      </c>
      <c r="D706" s="84" t="s">
        <v>56</v>
      </c>
      <c r="E706" s="130">
        <v>45827</v>
      </c>
      <c r="F706" s="130">
        <v>45838</v>
      </c>
      <c r="G706" s="130">
        <v>45838</v>
      </c>
      <c r="H706" s="84">
        <v>10</v>
      </c>
      <c r="I706" s="84">
        <v>2</v>
      </c>
      <c r="J706" s="84">
        <v>-11</v>
      </c>
      <c r="K706" s="84" t="s">
        <v>57</v>
      </c>
      <c r="L706" s="84" t="s">
        <v>27</v>
      </c>
      <c r="M706" s="84" t="s">
        <v>81</v>
      </c>
      <c r="N706" s="84">
        <v>0</v>
      </c>
      <c r="O706" s="85" t="str">
        <f>IF(ISNA(_xlfn.XLOOKUP($A706,GCVOA!$B:$B,GCVOA!$N:$N)),"",  _xlfn.XLOOKUP($A706,GCVOA!$B:$B,GCVOA!$N:$N))</f>
        <v/>
      </c>
      <c r="P706" s="85" t="str">
        <f>IF(ISNA(_xlfn.XLOOKUP($A706,GCSEMI!$B:$B,GCSEMI!$N:$N)),"",  _xlfn.XLOOKUP($A706,GCSEMI!$B:$B,GCSEMI!$N:$N))</f>
        <v/>
      </c>
      <c r="Q706" s="85" t="str">
        <f>IF(ISNA(_xlfn.XLOOKUP($A706,ORGPREP!$B:$B,ORGPREP!$N:$N)),"",  _xlfn.XLOOKUP($A706,ORGPREP!$B:$B,ORGPREP!$N:$N))</f>
        <v/>
      </c>
      <c r="R706" s="85" t="str">
        <f>IF(ISNA(_xlfn.XLOOKUP($A706,MSSEMI!$B:$B,MSSEMI!$N:$N)),"",  _xlfn.XLOOKUP($A706,MSSEMI!$B:$B,MSSEMI!$N:$N))</f>
        <v/>
      </c>
      <c r="S706" s="85" t="str">
        <f>IF(ISNA(_xlfn.XLOOKUP($A706,MSVOA!$B:$B,MSVOA!$N:$N)),"",  _xlfn.XLOOKUP($A706,MSVOA!$B:$B,MSVOA!$N:$N))</f>
        <v/>
      </c>
      <c r="T706" s="85" t="str">
        <f>IF(ISNA(_xlfn.XLOOKUP($A706,METALS!$B:$B,METALS!$N:$N)),"",  _xlfn.XLOOKUP($A706,METALS!$B:$B,METALS!$N:$N))</f>
        <v/>
      </c>
      <c r="U706" s="168">
        <f>IF(ISNA(_xlfn.XLOOKUP($A706,GENCHEM!$B:$B,GENCHEM!$N:$N)),"",  _xlfn.XLOOKUP($A706,GENCHEM!$B:$B,GENCHEM!$N:$N))</f>
        <v>45833</v>
      </c>
      <c r="V706" s="85" t="str">
        <f>IF(ISNA(_xlfn.XLOOKUP($A706,HG!$B:$B,HG!$N:$N)),"",  _xlfn.XLOOKUP($A706,HG!$B:$B,HG!$N:$N))</f>
        <v/>
      </c>
    </row>
    <row r="707" spans="1:22" ht="24" customHeight="1">
      <c r="A707" s="77" t="s">
        <v>889</v>
      </c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O707" s="75"/>
      <c r="P707" s="75"/>
      <c r="Q707" s="75"/>
      <c r="R707" s="75"/>
      <c r="S707" s="75"/>
      <c r="T707" s="75"/>
      <c r="U707" s="75"/>
      <c r="V707" s="75"/>
    </row>
    <row r="708" spans="1:22" ht="24" customHeight="1">
      <c r="A708" s="129" t="s">
        <v>890</v>
      </c>
      <c r="B708" s="84" t="s">
        <v>629</v>
      </c>
      <c r="C708" s="84" t="s">
        <v>891</v>
      </c>
      <c r="D708" s="84" t="s">
        <v>631</v>
      </c>
      <c r="E708" s="130">
        <v>45822</v>
      </c>
      <c r="F708" s="130">
        <v>45838</v>
      </c>
      <c r="G708" s="130">
        <v>45838</v>
      </c>
      <c r="H708" s="84">
        <v>14</v>
      </c>
      <c r="I708" s="84">
        <v>1</v>
      </c>
      <c r="J708" s="84">
        <v>-11</v>
      </c>
      <c r="K708" s="84" t="s">
        <v>94</v>
      </c>
      <c r="L708" s="84" t="s">
        <v>27</v>
      </c>
      <c r="M708" s="84" t="s">
        <v>265</v>
      </c>
      <c r="N708" s="84">
        <v>0</v>
      </c>
      <c r="O708" s="85" t="str">
        <f>IF(ISNA(_xlfn.XLOOKUP($A708,GCVOA!$B:$B,GCVOA!$N:$N)),"",  _xlfn.XLOOKUP($A708,GCVOA!$B:$B,GCVOA!$N:$N))</f>
        <v/>
      </c>
      <c r="P708" s="85" t="str">
        <f>IF(ISNA(_xlfn.XLOOKUP($A708,GCSEMI!$B:$B,GCSEMI!$N:$N)),"",  _xlfn.XLOOKUP($A708,GCSEMI!$B:$B,GCSEMI!$N:$N))</f>
        <v/>
      </c>
      <c r="Q708" s="85" t="str">
        <f>IF(ISNA(_xlfn.XLOOKUP($A708,ORGPREP!$B:$B,ORGPREP!$N:$N)),"",  _xlfn.XLOOKUP($A708,ORGPREP!$B:$B,ORGPREP!$N:$N))</f>
        <v/>
      </c>
      <c r="R708" s="85" t="str">
        <f>IF(ISNA(_xlfn.XLOOKUP($A708,MSSEMI!$B:$B,MSSEMI!$N:$N)),"",  _xlfn.XLOOKUP($A708,MSSEMI!$B:$B,MSSEMI!$N:$N))</f>
        <v/>
      </c>
      <c r="S708" s="85" t="str">
        <f>IF(ISNA(_xlfn.XLOOKUP($A708,MSVOA!$B:$B,MSVOA!$N:$N)),"",  _xlfn.XLOOKUP($A708,MSVOA!$B:$B,MSVOA!$N:$N))</f>
        <v/>
      </c>
      <c r="T708" s="85">
        <f>IF(ISNA(_xlfn.XLOOKUP($A708,METALS!$B:$B,METALS!$N:$N)),"",  _xlfn.XLOOKUP($A708,METALS!$B:$B,METALS!$N:$N))</f>
        <v>0</v>
      </c>
      <c r="U708" s="168">
        <f>IF(ISNA(_xlfn.XLOOKUP($A708,GENCHEM!$B:$B,GENCHEM!$N:$N)),"",  _xlfn.XLOOKUP($A708,GENCHEM!$B:$B,GENCHEM!$N:$N))</f>
        <v>45831</v>
      </c>
      <c r="V708" s="85" t="str">
        <f>IF(ISNA(_xlfn.XLOOKUP($A708,HG!$B:$B,HG!$N:$N)),"",  _xlfn.XLOOKUP($A708,HG!$B:$B,HG!$N:$N))</f>
        <v/>
      </c>
    </row>
    <row r="709" spans="1:22" ht="24" customHeight="1">
      <c r="A709" s="77" t="s">
        <v>892</v>
      </c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O709" s="75"/>
      <c r="P709" s="75"/>
      <c r="Q709" s="75"/>
      <c r="R709" s="75"/>
      <c r="S709" s="75"/>
      <c r="T709" s="75"/>
      <c r="U709" s="75"/>
      <c r="V709" s="75"/>
    </row>
    <row r="710" spans="1:22" ht="24" customHeight="1">
      <c r="A710" s="129" t="s">
        <v>893</v>
      </c>
      <c r="B710" s="84" t="s">
        <v>829</v>
      </c>
      <c r="C710" s="84" t="s">
        <v>894</v>
      </c>
      <c r="D710" s="84" t="s">
        <v>56</v>
      </c>
      <c r="E710" s="130">
        <v>45822</v>
      </c>
      <c r="F710" s="130">
        <v>45838</v>
      </c>
      <c r="G710" s="130">
        <v>45838</v>
      </c>
      <c r="H710" s="84">
        <v>14</v>
      </c>
      <c r="I710" s="84">
        <v>1</v>
      </c>
      <c r="J710" s="84">
        <v>-11</v>
      </c>
      <c r="K710" s="84" t="s">
        <v>94</v>
      </c>
      <c r="L710" s="84" t="s">
        <v>80</v>
      </c>
      <c r="M710" s="84" t="s">
        <v>81</v>
      </c>
      <c r="N710" s="84">
        <v>0</v>
      </c>
      <c r="O710" s="85" t="str">
        <f>IF(ISNA(_xlfn.XLOOKUP($A710,GCVOA!$B:$B,GCVOA!$N:$N)),"",  _xlfn.XLOOKUP($A710,GCVOA!$B:$B,GCVOA!$N:$N))</f>
        <v/>
      </c>
      <c r="P710" s="85" t="str">
        <f>IF(ISNA(_xlfn.XLOOKUP($A710,GCSEMI!$B:$B,GCSEMI!$N:$N)),"",  _xlfn.XLOOKUP($A710,GCSEMI!$B:$B,GCSEMI!$N:$N))</f>
        <v/>
      </c>
      <c r="Q710" s="85" t="str">
        <f>IF(ISNA(_xlfn.XLOOKUP($A710,ORGPREP!$B:$B,ORGPREP!$N:$N)),"",  _xlfn.XLOOKUP($A710,ORGPREP!$B:$B,ORGPREP!$N:$N))</f>
        <v/>
      </c>
      <c r="R710" s="85" t="str">
        <f>IF(ISNA(_xlfn.XLOOKUP($A710,MSSEMI!$B:$B,MSSEMI!$N:$N)),"",  _xlfn.XLOOKUP($A710,MSSEMI!$B:$B,MSSEMI!$N:$N))</f>
        <v/>
      </c>
      <c r="S710" s="85" t="str">
        <f>IF(ISNA(_xlfn.XLOOKUP($A710,MSVOA!$B:$B,MSVOA!$N:$N)),"",  _xlfn.XLOOKUP($A710,MSVOA!$B:$B,MSVOA!$N:$N))</f>
        <v/>
      </c>
      <c r="T710" s="85" t="str">
        <f>IF(ISNA(_xlfn.XLOOKUP($A710,METALS!$B:$B,METALS!$N:$N)),"",  _xlfn.XLOOKUP($A710,METALS!$B:$B,METALS!$N:$N))</f>
        <v/>
      </c>
      <c r="U710" s="85" t="str">
        <f>IF(ISNA(_xlfn.XLOOKUP($A710,GENCHEM!$B:$B,GENCHEM!$N:$N)),"",  _xlfn.XLOOKUP($A710,GENCHEM!$B:$B,GENCHEM!$N:$N))</f>
        <v/>
      </c>
      <c r="V710" s="85" t="str">
        <f>IF(ISNA(_xlfn.XLOOKUP($A710,HG!$B:$B,HG!$N:$N)),"",  _xlfn.XLOOKUP($A710,HG!$B:$B,HG!$N:$N))</f>
        <v/>
      </c>
    </row>
    <row r="711" spans="1:22" ht="24" customHeight="1">
      <c r="A711" s="77" t="s">
        <v>713</v>
      </c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O711" s="75"/>
      <c r="P711" s="75"/>
      <c r="Q711" s="75"/>
      <c r="R711" s="75"/>
      <c r="S711" s="75"/>
      <c r="T711" s="75"/>
      <c r="U711" s="75"/>
      <c r="V711" s="75"/>
    </row>
    <row r="712" spans="1:22" ht="24" customHeight="1">
      <c r="A712" s="129" t="s">
        <v>895</v>
      </c>
      <c r="B712" s="84" t="s">
        <v>138</v>
      </c>
      <c r="C712" s="84" t="s">
        <v>896</v>
      </c>
      <c r="D712" s="84" t="s">
        <v>56</v>
      </c>
      <c r="E712" s="130">
        <v>45822</v>
      </c>
      <c r="F712" s="130">
        <v>45838</v>
      </c>
      <c r="G712" s="130">
        <v>45838</v>
      </c>
      <c r="H712" s="84">
        <v>14</v>
      </c>
      <c r="I712" s="84">
        <v>1</v>
      </c>
      <c r="J712" s="84">
        <v>-11</v>
      </c>
      <c r="K712" s="84" t="s">
        <v>57</v>
      </c>
      <c r="L712" s="84" t="s">
        <v>80</v>
      </c>
      <c r="M712" s="84" t="s">
        <v>81</v>
      </c>
      <c r="N712" s="84">
        <v>0</v>
      </c>
      <c r="O712" s="85" t="str">
        <f>IF(ISNA(_xlfn.XLOOKUP($A712,GCVOA!$B:$B,GCVOA!$N:$N)),"",  _xlfn.XLOOKUP($A712,GCVOA!$B:$B,GCVOA!$N:$N))</f>
        <v/>
      </c>
      <c r="P712" s="85" t="str">
        <f>IF(ISNA(_xlfn.XLOOKUP($A712,GCSEMI!$B:$B,GCSEMI!$N:$N)),"",  _xlfn.XLOOKUP($A712,GCSEMI!$B:$B,GCSEMI!$N:$N))</f>
        <v/>
      </c>
      <c r="Q712" s="85" t="str">
        <f>IF(ISNA(_xlfn.XLOOKUP($A712,ORGPREP!$B:$B,ORGPREP!$N:$N)),"",  _xlfn.XLOOKUP($A712,ORGPREP!$B:$B,ORGPREP!$N:$N))</f>
        <v/>
      </c>
      <c r="R712" s="85" t="str">
        <f>IF(ISNA(_xlfn.XLOOKUP($A712,MSSEMI!$B:$B,MSSEMI!$N:$N)),"",  _xlfn.XLOOKUP($A712,MSSEMI!$B:$B,MSSEMI!$N:$N))</f>
        <v/>
      </c>
      <c r="S712" s="85" t="str">
        <f>IF(ISNA(_xlfn.XLOOKUP($A712,MSVOA!$B:$B,MSVOA!$N:$N)),"",  _xlfn.XLOOKUP($A712,MSVOA!$B:$B,MSVOA!$N:$N))</f>
        <v/>
      </c>
      <c r="T712" s="85" t="str">
        <f>IF(ISNA(_xlfn.XLOOKUP($A712,METALS!$B:$B,METALS!$N:$N)),"",  _xlfn.XLOOKUP($A712,METALS!$B:$B,METALS!$N:$N))</f>
        <v/>
      </c>
      <c r="U712" s="85" t="str">
        <f>IF(ISNA(_xlfn.XLOOKUP($A712,GENCHEM!$B:$B,GENCHEM!$N:$N)),"",  _xlfn.XLOOKUP($A712,GENCHEM!$B:$B,GENCHEM!$N:$N))</f>
        <v/>
      </c>
      <c r="V712" s="85" t="str">
        <f>IF(ISNA(_xlfn.XLOOKUP($A712,HG!$B:$B,HG!$N:$N)),"",  _xlfn.XLOOKUP($A712,HG!$B:$B,HG!$N:$N))</f>
        <v/>
      </c>
    </row>
    <row r="713" spans="1:22" ht="24" customHeight="1">
      <c r="A713" s="77" t="s">
        <v>82</v>
      </c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O713" s="75"/>
      <c r="P713" s="75"/>
      <c r="Q713" s="75"/>
      <c r="R713" s="75"/>
      <c r="S713" s="75"/>
      <c r="T713" s="75"/>
      <c r="U713" s="75"/>
      <c r="V713" s="75"/>
    </row>
    <row r="714" spans="1:22" ht="24" customHeight="1">
      <c r="A714" s="129" t="s">
        <v>897</v>
      </c>
      <c r="B714" s="84" t="s">
        <v>138</v>
      </c>
      <c r="C714" s="84" t="s">
        <v>208</v>
      </c>
      <c r="D714" s="84" t="s">
        <v>56</v>
      </c>
      <c r="E714" s="130">
        <v>45822</v>
      </c>
      <c r="F714" s="130">
        <v>45838</v>
      </c>
      <c r="G714" s="130">
        <v>45838</v>
      </c>
      <c r="H714" s="84">
        <v>14</v>
      </c>
      <c r="I714" s="84">
        <v>1</v>
      </c>
      <c r="J714" s="84">
        <v>-11</v>
      </c>
      <c r="K714" s="84" t="s">
        <v>57</v>
      </c>
      <c r="L714" s="84" t="s">
        <v>80</v>
      </c>
      <c r="M714" s="84" t="s">
        <v>81</v>
      </c>
      <c r="N714" s="84">
        <v>0</v>
      </c>
      <c r="O714" s="85" t="str">
        <f>IF(ISNA(_xlfn.XLOOKUP($A714,GCVOA!$B:$B,GCVOA!$N:$N)),"",  _xlfn.XLOOKUP($A714,GCVOA!$B:$B,GCVOA!$N:$N))</f>
        <v/>
      </c>
      <c r="P714" s="85" t="str">
        <f>IF(ISNA(_xlfn.XLOOKUP($A714,GCSEMI!$B:$B,GCSEMI!$N:$N)),"",  _xlfn.XLOOKUP($A714,GCSEMI!$B:$B,GCSEMI!$N:$N))</f>
        <v/>
      </c>
      <c r="Q714" s="85" t="str">
        <f>IF(ISNA(_xlfn.XLOOKUP($A714,ORGPREP!$B:$B,ORGPREP!$N:$N)),"",  _xlfn.XLOOKUP($A714,ORGPREP!$B:$B,ORGPREP!$N:$N))</f>
        <v/>
      </c>
      <c r="R714" s="85" t="str">
        <f>IF(ISNA(_xlfn.XLOOKUP($A714,MSSEMI!$B:$B,MSSEMI!$N:$N)),"",  _xlfn.XLOOKUP($A714,MSSEMI!$B:$B,MSSEMI!$N:$N))</f>
        <v/>
      </c>
      <c r="S714" s="85" t="str">
        <f>IF(ISNA(_xlfn.XLOOKUP($A714,MSVOA!$B:$B,MSVOA!$N:$N)),"",  _xlfn.XLOOKUP($A714,MSVOA!$B:$B,MSVOA!$N:$N))</f>
        <v/>
      </c>
      <c r="T714" s="85" t="str">
        <f>IF(ISNA(_xlfn.XLOOKUP($A714,METALS!$B:$B,METALS!$N:$N)),"",  _xlfn.XLOOKUP($A714,METALS!$B:$B,METALS!$N:$N))</f>
        <v/>
      </c>
      <c r="U714" s="85" t="str">
        <f>IF(ISNA(_xlfn.XLOOKUP($A714,GENCHEM!$B:$B,GENCHEM!$N:$N)),"",  _xlfn.XLOOKUP($A714,GENCHEM!$B:$B,GENCHEM!$N:$N))</f>
        <v/>
      </c>
      <c r="V714" s="85" t="str">
        <f>IF(ISNA(_xlfn.XLOOKUP($A714,HG!$B:$B,HG!$N:$N)),"",  _xlfn.XLOOKUP($A714,HG!$B:$B,HG!$N:$N))</f>
        <v/>
      </c>
    </row>
    <row r="715" spans="1:22" ht="24" customHeight="1">
      <c r="A715" s="77" t="s">
        <v>82</v>
      </c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O715" s="75"/>
      <c r="P715" s="75"/>
      <c r="Q715" s="75"/>
      <c r="R715" s="75"/>
      <c r="S715" s="75"/>
      <c r="T715" s="75"/>
      <c r="U715" s="75"/>
      <c r="V715" s="75"/>
    </row>
    <row r="716" spans="1:22" ht="24" customHeight="1">
      <c r="A716" s="129" t="s">
        <v>898</v>
      </c>
      <c r="B716" s="84" t="s">
        <v>138</v>
      </c>
      <c r="C716" s="84" t="s">
        <v>208</v>
      </c>
      <c r="D716" s="84" t="s">
        <v>56</v>
      </c>
      <c r="E716" s="130">
        <v>45822</v>
      </c>
      <c r="F716" s="130">
        <v>45838</v>
      </c>
      <c r="G716" s="130">
        <v>45838</v>
      </c>
      <c r="H716" s="84">
        <v>14</v>
      </c>
      <c r="I716" s="84">
        <v>1</v>
      </c>
      <c r="J716" s="84">
        <v>-11</v>
      </c>
      <c r="K716" s="84" t="s">
        <v>57</v>
      </c>
      <c r="L716" s="84" t="s">
        <v>133</v>
      </c>
      <c r="M716" s="84" t="s">
        <v>81</v>
      </c>
      <c r="N716" s="84">
        <v>0</v>
      </c>
      <c r="O716" s="85" t="str">
        <f>IF(ISNA(_xlfn.XLOOKUP($A716,GCVOA!$B:$B,GCVOA!$N:$N)),"",  _xlfn.XLOOKUP($A716,GCVOA!$B:$B,GCVOA!$N:$N))</f>
        <v/>
      </c>
      <c r="P716" s="85" t="str">
        <f>IF(ISNA(_xlfn.XLOOKUP($A716,GCSEMI!$B:$B,GCSEMI!$N:$N)),"",  _xlfn.XLOOKUP($A716,GCSEMI!$B:$B,GCSEMI!$N:$N))</f>
        <v/>
      </c>
      <c r="Q716" s="85" t="str">
        <f>IF(ISNA(_xlfn.XLOOKUP($A716,ORGPREP!$B:$B,ORGPREP!$N:$N)),"",  _xlfn.XLOOKUP($A716,ORGPREP!$B:$B,ORGPREP!$N:$N))</f>
        <v/>
      </c>
      <c r="R716" s="85" t="str">
        <f>IF(ISNA(_xlfn.XLOOKUP($A716,MSSEMI!$B:$B,MSSEMI!$N:$N)),"",  _xlfn.XLOOKUP($A716,MSSEMI!$B:$B,MSSEMI!$N:$N))</f>
        <v/>
      </c>
      <c r="S716" s="85" t="str">
        <f>IF(ISNA(_xlfn.XLOOKUP($A716,MSVOA!$B:$B,MSVOA!$N:$N)),"",  _xlfn.XLOOKUP($A716,MSVOA!$B:$B,MSVOA!$N:$N))</f>
        <v/>
      </c>
      <c r="T716" s="85" t="str">
        <f>IF(ISNA(_xlfn.XLOOKUP($A716,METALS!$B:$B,METALS!$N:$N)),"",  _xlfn.XLOOKUP($A716,METALS!$B:$B,METALS!$N:$N))</f>
        <v/>
      </c>
      <c r="U716" s="85" t="str">
        <f>IF(ISNA(_xlfn.XLOOKUP($A716,GENCHEM!$B:$B,GENCHEM!$N:$N)),"",  _xlfn.XLOOKUP($A716,GENCHEM!$B:$B,GENCHEM!$N:$N))</f>
        <v>DONE</v>
      </c>
      <c r="V716" s="85" t="str">
        <f>IF(ISNA(_xlfn.XLOOKUP($A716,HG!$B:$B,HG!$N:$N)),"",  _xlfn.XLOOKUP($A716,HG!$B:$B,HG!$N:$N))</f>
        <v/>
      </c>
    </row>
    <row r="717" spans="1:22" ht="24" customHeight="1">
      <c r="A717" s="77" t="s">
        <v>899</v>
      </c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O717" s="75"/>
      <c r="P717" s="75"/>
      <c r="Q717" s="75"/>
      <c r="R717" s="75"/>
      <c r="S717" s="75"/>
      <c r="T717" s="75"/>
      <c r="U717" s="75"/>
      <c r="V717" s="75"/>
    </row>
    <row r="718" spans="1:22" ht="24" customHeight="1">
      <c r="A718" s="129" t="s">
        <v>900</v>
      </c>
      <c r="B718" s="84" t="s">
        <v>138</v>
      </c>
      <c r="C718" s="84" t="s">
        <v>208</v>
      </c>
      <c r="D718" s="84" t="s">
        <v>56</v>
      </c>
      <c r="E718" s="130">
        <v>45822</v>
      </c>
      <c r="F718" s="130">
        <v>45838</v>
      </c>
      <c r="G718" s="130">
        <v>45838</v>
      </c>
      <c r="H718" s="84">
        <v>14</v>
      </c>
      <c r="I718" s="84">
        <v>7</v>
      </c>
      <c r="J718" s="84">
        <v>-11</v>
      </c>
      <c r="K718" s="84" t="s">
        <v>57</v>
      </c>
      <c r="L718" s="84" t="s">
        <v>133</v>
      </c>
      <c r="M718" s="84" t="s">
        <v>81</v>
      </c>
      <c r="N718" s="84">
        <v>0</v>
      </c>
      <c r="O718" s="85" t="str">
        <f>IF(ISNA(_xlfn.XLOOKUP($A718,GCVOA!$B:$B,GCVOA!$N:$N)),"",  _xlfn.XLOOKUP($A718,GCVOA!$B:$B,GCVOA!$N:$N))</f>
        <v/>
      </c>
      <c r="P718" s="85" t="str">
        <f>IF(ISNA(_xlfn.XLOOKUP($A718,GCSEMI!$B:$B,GCSEMI!$N:$N)),"",  _xlfn.XLOOKUP($A718,GCSEMI!$B:$B,GCSEMI!$N:$N))</f>
        <v/>
      </c>
      <c r="Q718" s="85" t="str">
        <f>IF(ISNA(_xlfn.XLOOKUP($A718,ORGPREP!$B:$B,ORGPREP!$N:$N)),"",  _xlfn.XLOOKUP($A718,ORGPREP!$B:$B,ORGPREP!$N:$N))</f>
        <v/>
      </c>
      <c r="R718" s="85" t="str">
        <f>IF(ISNA(_xlfn.XLOOKUP($A718,MSSEMI!$B:$B,MSSEMI!$N:$N)),"",  _xlfn.XLOOKUP($A718,MSSEMI!$B:$B,MSSEMI!$N:$N))</f>
        <v/>
      </c>
      <c r="S718" s="85" t="str">
        <f>IF(ISNA(_xlfn.XLOOKUP($A718,MSVOA!$B:$B,MSVOA!$N:$N)),"",  _xlfn.XLOOKUP($A718,MSVOA!$B:$B,MSVOA!$N:$N))</f>
        <v/>
      </c>
      <c r="T718" s="85" t="str">
        <f>IF(ISNA(_xlfn.XLOOKUP($A718,METALS!$B:$B,METALS!$N:$N)),"",  _xlfn.XLOOKUP($A718,METALS!$B:$B,METALS!$N:$N))</f>
        <v/>
      </c>
      <c r="U718" s="85" t="str">
        <f>IF(ISNA(_xlfn.XLOOKUP($A718,GENCHEM!$B:$B,GENCHEM!$N:$N)),"",  _xlfn.XLOOKUP($A718,GENCHEM!$B:$B,GENCHEM!$N:$N))</f>
        <v>DONE</v>
      </c>
      <c r="V718" s="85" t="str">
        <f>IF(ISNA(_xlfn.XLOOKUP($A718,HG!$B:$B,HG!$N:$N)),"",  _xlfn.XLOOKUP($A718,HG!$B:$B,HG!$N:$N))</f>
        <v/>
      </c>
    </row>
    <row r="719" spans="1:22" ht="24" customHeight="1">
      <c r="A719" s="77" t="s">
        <v>901</v>
      </c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O719" s="75"/>
      <c r="P719" s="75"/>
      <c r="Q719" s="75"/>
      <c r="R719" s="75"/>
      <c r="S719" s="75"/>
      <c r="T719" s="75"/>
      <c r="U719" s="75"/>
      <c r="V719" s="75"/>
    </row>
    <row r="720" spans="1:22" ht="24" customHeight="1">
      <c r="A720" s="129" t="s">
        <v>902</v>
      </c>
      <c r="B720" s="84" t="s">
        <v>138</v>
      </c>
      <c r="C720" s="84" t="s">
        <v>792</v>
      </c>
      <c r="D720" s="84" t="s">
        <v>56</v>
      </c>
      <c r="E720" s="130">
        <v>45822</v>
      </c>
      <c r="F720" s="130">
        <v>45838</v>
      </c>
      <c r="G720" s="130">
        <v>45838</v>
      </c>
      <c r="H720" s="84">
        <v>14</v>
      </c>
      <c r="I720" s="84">
        <v>1</v>
      </c>
      <c r="J720" s="84">
        <v>-11</v>
      </c>
      <c r="K720" s="84" t="s">
        <v>57</v>
      </c>
      <c r="L720" s="84" t="s">
        <v>27</v>
      </c>
      <c r="M720" s="84" t="s">
        <v>134</v>
      </c>
      <c r="N720" s="84">
        <v>0</v>
      </c>
      <c r="O720" s="85" t="str">
        <f>IF(ISNA(_xlfn.XLOOKUP($A720,GCVOA!$B:$B,GCVOA!$N:$N)),"",  _xlfn.XLOOKUP($A720,GCVOA!$B:$B,GCVOA!$N:$N))</f>
        <v/>
      </c>
      <c r="P720" s="85" t="str">
        <f>IF(ISNA(_xlfn.XLOOKUP($A720,GCSEMI!$B:$B,GCSEMI!$N:$N)),"",  _xlfn.XLOOKUP($A720,GCSEMI!$B:$B,GCSEMI!$N:$N))</f>
        <v/>
      </c>
      <c r="Q720" s="85" t="str">
        <f>IF(ISNA(_xlfn.XLOOKUP($A720,ORGPREP!$B:$B,ORGPREP!$N:$N)),"",  _xlfn.XLOOKUP($A720,ORGPREP!$B:$B,ORGPREP!$N:$N))</f>
        <v>done</v>
      </c>
      <c r="R720" s="85">
        <f>IF(ISNA(_xlfn.XLOOKUP($A720,MSSEMI!$B:$B,MSSEMI!$N:$N)),"",  _xlfn.XLOOKUP($A720,MSSEMI!$B:$B,MSSEMI!$N:$N))</f>
        <v>0</v>
      </c>
      <c r="S720" s="85" t="str">
        <f>IF(ISNA(_xlfn.XLOOKUP($A720,MSVOA!$B:$B,MSVOA!$N:$N)),"",  _xlfn.XLOOKUP($A720,MSVOA!$B:$B,MSVOA!$N:$N))</f>
        <v/>
      </c>
      <c r="T720" s="85" t="str">
        <f>IF(ISNA(_xlfn.XLOOKUP($A720,METALS!$B:$B,METALS!$N:$N)),"",  _xlfn.XLOOKUP($A720,METALS!$B:$B,METALS!$N:$N))</f>
        <v/>
      </c>
      <c r="U720" s="85" t="str">
        <f>IF(ISNA(_xlfn.XLOOKUP($A720,GENCHEM!$B:$B,GENCHEM!$N:$N)),"",  _xlfn.XLOOKUP($A720,GENCHEM!$B:$B,GENCHEM!$N:$N))</f>
        <v/>
      </c>
      <c r="V720" s="85" t="str">
        <f>IF(ISNA(_xlfn.XLOOKUP($A720,HG!$B:$B,HG!$N:$N)),"",  _xlfn.XLOOKUP($A720,HG!$B:$B,HG!$N:$N))</f>
        <v/>
      </c>
    </row>
    <row r="721" spans="1:22" ht="24" customHeight="1">
      <c r="A721" s="77" t="s">
        <v>903</v>
      </c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O721" s="75"/>
      <c r="P721" s="75"/>
      <c r="Q721" s="75"/>
      <c r="R721" s="75"/>
      <c r="S721" s="75"/>
      <c r="T721" s="75"/>
      <c r="U721" s="75"/>
      <c r="V721" s="75"/>
    </row>
    <row r="722" spans="1:22" ht="24" customHeight="1">
      <c r="A722" s="129" t="s">
        <v>904</v>
      </c>
      <c r="B722" s="84" t="s">
        <v>138</v>
      </c>
      <c r="C722" s="84" t="s">
        <v>905</v>
      </c>
      <c r="D722" s="84" t="s">
        <v>56</v>
      </c>
      <c r="E722" s="130">
        <v>45822</v>
      </c>
      <c r="F722" s="130">
        <v>45838</v>
      </c>
      <c r="G722" s="130">
        <v>45838</v>
      </c>
      <c r="H722" s="84">
        <v>14</v>
      </c>
      <c r="I722" s="84">
        <v>1</v>
      </c>
      <c r="J722" s="84">
        <v>-11</v>
      </c>
      <c r="K722" s="84" t="s">
        <v>57</v>
      </c>
      <c r="L722" s="84" t="s">
        <v>258</v>
      </c>
      <c r="M722" s="84" t="s">
        <v>81</v>
      </c>
      <c r="N722" s="84">
        <v>0</v>
      </c>
      <c r="O722" s="85" t="str">
        <f>IF(ISNA(_xlfn.XLOOKUP($A722,GCVOA!$B:$B,GCVOA!$N:$N)),"",  _xlfn.XLOOKUP($A722,GCVOA!$B:$B,GCVOA!$N:$N))</f>
        <v/>
      </c>
      <c r="P722" s="85" t="str">
        <f>IF(ISNA(_xlfn.XLOOKUP($A722,GCSEMI!$B:$B,GCSEMI!$N:$N)),"",  _xlfn.XLOOKUP($A722,GCSEMI!$B:$B,GCSEMI!$N:$N))</f>
        <v/>
      </c>
      <c r="Q722" s="85" t="str">
        <f>IF(ISNA(_xlfn.XLOOKUP($A722,ORGPREP!$B:$B,ORGPREP!$N:$N)),"",  _xlfn.XLOOKUP($A722,ORGPREP!$B:$B,ORGPREP!$N:$N))</f>
        <v/>
      </c>
      <c r="R722" s="85" t="str">
        <f>IF(ISNA(_xlfn.XLOOKUP($A722,MSSEMI!$B:$B,MSSEMI!$N:$N)),"",  _xlfn.XLOOKUP($A722,MSSEMI!$B:$B,MSSEMI!$N:$N))</f>
        <v/>
      </c>
      <c r="S722" s="85" t="str">
        <f>IF(ISNA(_xlfn.XLOOKUP($A722,MSVOA!$B:$B,MSVOA!$N:$N)),"",  _xlfn.XLOOKUP($A722,MSVOA!$B:$B,MSVOA!$N:$N))</f>
        <v/>
      </c>
      <c r="T722" s="85" t="str">
        <f>IF(ISNA(_xlfn.XLOOKUP($A722,METALS!$B:$B,METALS!$N:$N)),"",  _xlfn.XLOOKUP($A722,METALS!$B:$B,METALS!$N:$N))</f>
        <v/>
      </c>
      <c r="U722" s="168" t="str">
        <f>IF(ISNA(_xlfn.XLOOKUP($A722,GENCHEM!$B:$B,GENCHEM!$N:$N)),"",  _xlfn.XLOOKUP($A722,GENCHEM!$B:$B,GENCHEM!$N:$N))</f>
        <v>DONE</v>
      </c>
      <c r="V722" s="85" t="str">
        <f>IF(ISNA(_xlfn.XLOOKUP($A722,HG!$B:$B,HG!$N:$N)),"",  _xlfn.XLOOKUP($A722,HG!$B:$B,HG!$N:$N))</f>
        <v/>
      </c>
    </row>
    <row r="723" spans="1:22" ht="24" customHeight="1">
      <c r="A723" s="77" t="s">
        <v>418</v>
      </c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O723" s="75"/>
      <c r="P723" s="75"/>
      <c r="Q723" s="75"/>
      <c r="R723" s="75"/>
      <c r="S723" s="75"/>
      <c r="T723" s="75"/>
      <c r="U723" s="75"/>
      <c r="V723" s="75"/>
    </row>
    <row r="724" spans="1:22" ht="24" customHeight="1">
      <c r="A724" s="129" t="s">
        <v>906</v>
      </c>
      <c r="B724" s="84" t="s">
        <v>138</v>
      </c>
      <c r="C724" s="84" t="s">
        <v>792</v>
      </c>
      <c r="D724" s="84" t="s">
        <v>56</v>
      </c>
      <c r="E724" s="130">
        <v>45822</v>
      </c>
      <c r="F724" s="130">
        <v>45838</v>
      </c>
      <c r="G724" s="130">
        <v>45838</v>
      </c>
      <c r="H724" s="84">
        <v>14</v>
      </c>
      <c r="I724" s="84">
        <v>1</v>
      </c>
      <c r="J724" s="84">
        <v>-11</v>
      </c>
      <c r="K724" s="84" t="s">
        <v>57</v>
      </c>
      <c r="L724" s="84" t="s">
        <v>80</v>
      </c>
      <c r="M724" s="84" t="s">
        <v>81</v>
      </c>
      <c r="N724" s="84">
        <v>0</v>
      </c>
      <c r="O724" s="85" t="str">
        <f>IF(ISNA(_xlfn.XLOOKUP($A724,GCVOA!$B:$B,GCVOA!$N:$N)),"",  _xlfn.XLOOKUP($A724,GCVOA!$B:$B,GCVOA!$N:$N))</f>
        <v/>
      </c>
      <c r="P724" s="85" t="str">
        <f>IF(ISNA(_xlfn.XLOOKUP($A724,GCSEMI!$B:$B,GCSEMI!$N:$N)),"",  _xlfn.XLOOKUP($A724,GCSEMI!$B:$B,GCSEMI!$N:$N))</f>
        <v/>
      </c>
      <c r="Q724" s="85" t="str">
        <f>IF(ISNA(_xlfn.XLOOKUP($A724,ORGPREP!$B:$B,ORGPREP!$N:$N)),"",  _xlfn.XLOOKUP($A724,ORGPREP!$B:$B,ORGPREP!$N:$N))</f>
        <v/>
      </c>
      <c r="R724" s="85" t="str">
        <f>IF(ISNA(_xlfn.XLOOKUP($A724,MSSEMI!$B:$B,MSSEMI!$N:$N)),"",  _xlfn.XLOOKUP($A724,MSSEMI!$B:$B,MSSEMI!$N:$N))</f>
        <v/>
      </c>
      <c r="S724" s="85" t="str">
        <f>IF(ISNA(_xlfn.XLOOKUP($A724,MSVOA!$B:$B,MSVOA!$N:$N)),"",  _xlfn.XLOOKUP($A724,MSVOA!$B:$B,MSVOA!$N:$N))</f>
        <v/>
      </c>
      <c r="T724" s="85" t="str">
        <f>IF(ISNA(_xlfn.XLOOKUP($A724,METALS!$B:$B,METALS!$N:$N)),"",  _xlfn.XLOOKUP($A724,METALS!$B:$B,METALS!$N:$N))</f>
        <v/>
      </c>
      <c r="U724" s="85" t="str">
        <f>IF(ISNA(_xlfn.XLOOKUP($A724,GENCHEM!$B:$B,GENCHEM!$N:$N)),"",  _xlfn.XLOOKUP($A724,GENCHEM!$B:$B,GENCHEM!$N:$N))</f>
        <v/>
      </c>
      <c r="V724" s="85" t="str">
        <f>IF(ISNA(_xlfn.XLOOKUP($A724,HG!$B:$B,HG!$N:$N)),"",  _xlfn.XLOOKUP($A724,HG!$B:$B,HG!$N:$N))</f>
        <v/>
      </c>
    </row>
    <row r="725" spans="1:22" ht="24" customHeight="1">
      <c r="A725" s="77" t="s">
        <v>82</v>
      </c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O725" s="75"/>
      <c r="P725" s="75"/>
      <c r="Q725" s="75"/>
      <c r="R725" s="75"/>
      <c r="S725" s="75"/>
      <c r="T725" s="75"/>
      <c r="U725" s="75"/>
      <c r="V725" s="75"/>
    </row>
    <row r="726" spans="1:22" ht="24" customHeight="1">
      <c r="A726" s="129" t="s">
        <v>907</v>
      </c>
      <c r="B726" s="84" t="s">
        <v>138</v>
      </c>
      <c r="C726" s="84" t="s">
        <v>792</v>
      </c>
      <c r="D726" s="84" t="s">
        <v>56</v>
      </c>
      <c r="E726" s="130">
        <v>45822</v>
      </c>
      <c r="F726" s="130">
        <v>45838</v>
      </c>
      <c r="G726" s="130">
        <v>45838</v>
      </c>
      <c r="H726" s="84">
        <v>14</v>
      </c>
      <c r="I726" s="84">
        <v>1</v>
      </c>
      <c r="J726" s="84">
        <v>-11</v>
      </c>
      <c r="K726" s="84" t="s">
        <v>57</v>
      </c>
      <c r="L726" s="84" t="s">
        <v>80</v>
      </c>
      <c r="M726" s="84" t="s">
        <v>81</v>
      </c>
      <c r="N726" s="84">
        <v>0</v>
      </c>
      <c r="O726" s="85" t="str">
        <f>IF(ISNA(_xlfn.XLOOKUP($A726,GCVOA!$B:$B,GCVOA!$N:$N)),"",  _xlfn.XLOOKUP($A726,GCVOA!$B:$B,GCVOA!$N:$N))</f>
        <v/>
      </c>
      <c r="P726" s="85" t="str">
        <f>IF(ISNA(_xlfn.XLOOKUP($A726,GCSEMI!$B:$B,GCSEMI!$N:$N)),"",  _xlfn.XLOOKUP($A726,GCSEMI!$B:$B,GCSEMI!$N:$N))</f>
        <v/>
      </c>
      <c r="Q726" s="85" t="str">
        <f>IF(ISNA(_xlfn.XLOOKUP($A726,ORGPREP!$B:$B,ORGPREP!$N:$N)),"",  _xlfn.XLOOKUP($A726,ORGPREP!$B:$B,ORGPREP!$N:$N))</f>
        <v/>
      </c>
      <c r="R726" s="85" t="str">
        <f>IF(ISNA(_xlfn.XLOOKUP($A726,MSSEMI!$B:$B,MSSEMI!$N:$N)),"",  _xlfn.XLOOKUP($A726,MSSEMI!$B:$B,MSSEMI!$N:$N))</f>
        <v/>
      </c>
      <c r="S726" s="85" t="str">
        <f>IF(ISNA(_xlfn.XLOOKUP($A726,MSVOA!$B:$B,MSVOA!$N:$N)),"",  _xlfn.XLOOKUP($A726,MSVOA!$B:$B,MSVOA!$N:$N))</f>
        <v/>
      </c>
      <c r="T726" s="85" t="str">
        <f>IF(ISNA(_xlfn.XLOOKUP($A726,METALS!$B:$B,METALS!$N:$N)),"",  _xlfn.XLOOKUP($A726,METALS!$B:$B,METALS!$N:$N))</f>
        <v/>
      </c>
      <c r="U726" s="85" t="str">
        <f>IF(ISNA(_xlfn.XLOOKUP($A726,GENCHEM!$B:$B,GENCHEM!$N:$N)),"",  _xlfn.XLOOKUP($A726,GENCHEM!$B:$B,GENCHEM!$N:$N))</f>
        <v/>
      </c>
      <c r="V726" s="85" t="str">
        <f>IF(ISNA(_xlfn.XLOOKUP($A726,HG!$B:$B,HG!$N:$N)),"",  _xlfn.XLOOKUP($A726,HG!$B:$B,HG!$N:$N))</f>
        <v/>
      </c>
    </row>
    <row r="727" spans="1:22" ht="24" customHeight="1">
      <c r="A727" s="77" t="s">
        <v>82</v>
      </c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O727" s="75"/>
      <c r="P727" s="75"/>
      <c r="Q727" s="75"/>
      <c r="R727" s="75"/>
      <c r="S727" s="75"/>
      <c r="T727" s="75"/>
      <c r="U727" s="75"/>
      <c r="V727" s="75"/>
    </row>
    <row r="728" spans="1:22" ht="24" customHeight="1">
      <c r="A728" s="129" t="s">
        <v>908</v>
      </c>
      <c r="B728" s="84" t="s">
        <v>138</v>
      </c>
      <c r="C728" s="84" t="s">
        <v>905</v>
      </c>
      <c r="D728" s="84" t="s">
        <v>56</v>
      </c>
      <c r="E728" s="130">
        <v>45822</v>
      </c>
      <c r="F728" s="130">
        <v>45838</v>
      </c>
      <c r="G728" s="130">
        <v>45838</v>
      </c>
      <c r="H728" s="84">
        <v>14</v>
      </c>
      <c r="I728" s="84">
        <v>1</v>
      </c>
      <c r="J728" s="84">
        <v>-11</v>
      </c>
      <c r="K728" s="84" t="s">
        <v>57</v>
      </c>
      <c r="L728" s="84" t="s">
        <v>258</v>
      </c>
      <c r="M728" s="84" t="s">
        <v>81</v>
      </c>
      <c r="N728" s="84">
        <v>0</v>
      </c>
      <c r="O728" s="85" t="str">
        <f>IF(ISNA(_xlfn.XLOOKUP($A728,GCVOA!$B:$B,GCVOA!$N:$N)),"",  _xlfn.XLOOKUP($A728,GCVOA!$B:$B,GCVOA!$N:$N))</f>
        <v/>
      </c>
      <c r="P728" s="85" t="str">
        <f>IF(ISNA(_xlfn.XLOOKUP($A728,GCSEMI!$B:$B,GCSEMI!$N:$N)),"",  _xlfn.XLOOKUP($A728,GCSEMI!$B:$B,GCSEMI!$N:$N))</f>
        <v/>
      </c>
      <c r="Q728" s="85" t="str">
        <f>IF(ISNA(_xlfn.XLOOKUP($A728,ORGPREP!$B:$B,ORGPREP!$N:$N)),"",  _xlfn.XLOOKUP($A728,ORGPREP!$B:$B,ORGPREP!$N:$N))</f>
        <v/>
      </c>
      <c r="R728" s="85" t="str">
        <f>IF(ISNA(_xlfn.XLOOKUP($A728,MSSEMI!$B:$B,MSSEMI!$N:$N)),"",  _xlfn.XLOOKUP($A728,MSSEMI!$B:$B,MSSEMI!$N:$N))</f>
        <v/>
      </c>
      <c r="S728" s="85" t="str">
        <f>IF(ISNA(_xlfn.XLOOKUP($A728,MSVOA!$B:$B,MSVOA!$N:$N)),"",  _xlfn.XLOOKUP($A728,MSVOA!$B:$B,MSVOA!$N:$N))</f>
        <v/>
      </c>
      <c r="T728" s="85" t="str">
        <f>IF(ISNA(_xlfn.XLOOKUP($A728,METALS!$B:$B,METALS!$N:$N)),"",  _xlfn.XLOOKUP($A728,METALS!$B:$B,METALS!$N:$N))</f>
        <v/>
      </c>
      <c r="U728" s="168" t="str">
        <f>IF(ISNA(_xlfn.XLOOKUP($A728,GENCHEM!$B:$B,GENCHEM!$N:$N)),"",  _xlfn.XLOOKUP($A728,GENCHEM!$B:$B,GENCHEM!$N:$N))</f>
        <v>DONE</v>
      </c>
      <c r="V728" s="85" t="str">
        <f>IF(ISNA(_xlfn.XLOOKUP($A728,HG!$B:$B,HG!$N:$N)),"",  _xlfn.XLOOKUP($A728,HG!$B:$B,HG!$N:$N))</f>
        <v/>
      </c>
    </row>
    <row r="729" spans="1:22" ht="24" customHeight="1">
      <c r="A729" s="77" t="s">
        <v>418</v>
      </c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O729" s="75"/>
      <c r="P729" s="75"/>
      <c r="Q729" s="75"/>
      <c r="R729" s="75"/>
      <c r="S729" s="75"/>
      <c r="T729" s="75"/>
      <c r="U729" s="75"/>
      <c r="V729" s="75"/>
    </row>
    <row r="730" spans="1:22" ht="24" customHeight="1">
      <c r="A730" s="129" t="s">
        <v>909</v>
      </c>
      <c r="B730" s="84" t="s">
        <v>138</v>
      </c>
      <c r="C730" s="84" t="s">
        <v>208</v>
      </c>
      <c r="D730" s="84" t="s">
        <v>56</v>
      </c>
      <c r="E730" s="130">
        <v>45822</v>
      </c>
      <c r="F730" s="130">
        <v>45838</v>
      </c>
      <c r="G730" s="130">
        <v>45838</v>
      </c>
      <c r="H730" s="84">
        <v>14</v>
      </c>
      <c r="I730" s="84">
        <v>1</v>
      </c>
      <c r="J730" s="84">
        <v>-11</v>
      </c>
      <c r="K730" s="84" t="s">
        <v>57</v>
      </c>
      <c r="L730" s="84" t="s">
        <v>258</v>
      </c>
      <c r="M730" s="84" t="s">
        <v>81</v>
      </c>
      <c r="N730" s="84">
        <v>0</v>
      </c>
      <c r="O730" s="85" t="str">
        <f>IF(ISNA(_xlfn.XLOOKUP($A730,GCVOA!$B:$B,GCVOA!$N:$N)),"",  _xlfn.XLOOKUP($A730,GCVOA!$B:$B,GCVOA!$N:$N))</f>
        <v/>
      </c>
      <c r="P730" s="85" t="str">
        <f>IF(ISNA(_xlfn.XLOOKUP($A730,GCSEMI!$B:$B,GCSEMI!$N:$N)),"",  _xlfn.XLOOKUP($A730,GCSEMI!$B:$B,GCSEMI!$N:$N))</f>
        <v/>
      </c>
      <c r="Q730" s="85" t="str">
        <f>IF(ISNA(_xlfn.XLOOKUP($A730,ORGPREP!$B:$B,ORGPREP!$N:$N)),"",  _xlfn.XLOOKUP($A730,ORGPREP!$B:$B,ORGPREP!$N:$N))</f>
        <v/>
      </c>
      <c r="R730" s="85" t="str">
        <f>IF(ISNA(_xlfn.XLOOKUP($A730,MSSEMI!$B:$B,MSSEMI!$N:$N)),"",  _xlfn.XLOOKUP($A730,MSSEMI!$B:$B,MSSEMI!$N:$N))</f>
        <v/>
      </c>
      <c r="S730" s="85" t="str">
        <f>IF(ISNA(_xlfn.XLOOKUP($A730,MSVOA!$B:$B,MSVOA!$N:$N)),"",  _xlfn.XLOOKUP($A730,MSVOA!$B:$B,MSVOA!$N:$N))</f>
        <v/>
      </c>
      <c r="T730" s="85" t="str">
        <f>IF(ISNA(_xlfn.XLOOKUP($A730,METALS!$B:$B,METALS!$N:$N)),"",  _xlfn.XLOOKUP($A730,METALS!$B:$B,METALS!$N:$N))</f>
        <v/>
      </c>
      <c r="U730" s="168" t="str">
        <f>IF(ISNA(_xlfn.XLOOKUP($A730,GENCHEM!$B:$B,GENCHEM!$N:$N)),"",  _xlfn.XLOOKUP($A730,GENCHEM!$B:$B,GENCHEM!$N:$N))</f>
        <v>DONE</v>
      </c>
      <c r="V730" s="85" t="str">
        <f>IF(ISNA(_xlfn.XLOOKUP($A730,HG!$B:$B,HG!$N:$N)),"",  _xlfn.XLOOKUP($A730,HG!$B:$B,HG!$N:$N))</f>
        <v/>
      </c>
    </row>
    <row r="731" spans="1:22" ht="24" customHeight="1">
      <c r="A731" s="77" t="s">
        <v>418</v>
      </c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O731" s="75"/>
      <c r="P731" s="75"/>
      <c r="Q731" s="75"/>
      <c r="R731" s="75"/>
      <c r="S731" s="75"/>
      <c r="T731" s="75"/>
      <c r="U731" s="75"/>
      <c r="V731" s="75"/>
    </row>
    <row r="732" spans="1:22" ht="24" customHeight="1">
      <c r="A732" s="129" t="s">
        <v>910</v>
      </c>
      <c r="B732" s="84" t="s">
        <v>138</v>
      </c>
      <c r="C732" s="84" t="s">
        <v>208</v>
      </c>
      <c r="D732" s="84" t="s">
        <v>56</v>
      </c>
      <c r="E732" s="130">
        <v>45822</v>
      </c>
      <c r="F732" s="130">
        <v>45838</v>
      </c>
      <c r="G732" s="130">
        <v>45838</v>
      </c>
      <c r="H732" s="84">
        <v>14</v>
      </c>
      <c r="I732" s="84">
        <v>1</v>
      </c>
      <c r="J732" s="84">
        <v>-11</v>
      </c>
      <c r="K732" s="84" t="s">
        <v>57</v>
      </c>
      <c r="L732" s="84" t="s">
        <v>80</v>
      </c>
      <c r="M732" s="84" t="s">
        <v>81</v>
      </c>
      <c r="N732" s="84">
        <v>0</v>
      </c>
      <c r="O732" s="85" t="str">
        <f>IF(ISNA(_xlfn.XLOOKUP($A732,GCVOA!$B:$B,GCVOA!$N:$N)),"",  _xlfn.XLOOKUP($A732,GCVOA!$B:$B,GCVOA!$N:$N))</f>
        <v/>
      </c>
      <c r="P732" s="85" t="str">
        <f>IF(ISNA(_xlfn.XLOOKUP($A732,GCSEMI!$B:$B,GCSEMI!$N:$N)),"",  _xlfn.XLOOKUP($A732,GCSEMI!$B:$B,GCSEMI!$N:$N))</f>
        <v/>
      </c>
      <c r="Q732" s="85" t="str">
        <f>IF(ISNA(_xlfn.XLOOKUP($A732,ORGPREP!$B:$B,ORGPREP!$N:$N)),"",  _xlfn.XLOOKUP($A732,ORGPREP!$B:$B,ORGPREP!$N:$N))</f>
        <v/>
      </c>
      <c r="R732" s="85" t="str">
        <f>IF(ISNA(_xlfn.XLOOKUP($A732,MSSEMI!$B:$B,MSSEMI!$N:$N)),"",  _xlfn.XLOOKUP($A732,MSSEMI!$B:$B,MSSEMI!$N:$N))</f>
        <v/>
      </c>
      <c r="S732" s="85" t="str">
        <f>IF(ISNA(_xlfn.XLOOKUP($A732,MSVOA!$B:$B,MSVOA!$N:$N)),"",  _xlfn.XLOOKUP($A732,MSVOA!$B:$B,MSVOA!$N:$N))</f>
        <v/>
      </c>
      <c r="T732" s="85" t="str">
        <f>IF(ISNA(_xlfn.XLOOKUP($A732,METALS!$B:$B,METALS!$N:$N)),"",  _xlfn.XLOOKUP($A732,METALS!$B:$B,METALS!$N:$N))</f>
        <v/>
      </c>
      <c r="U732" s="85" t="str">
        <f>IF(ISNA(_xlfn.XLOOKUP($A732,GENCHEM!$B:$B,GENCHEM!$N:$N)),"",  _xlfn.XLOOKUP($A732,GENCHEM!$B:$B,GENCHEM!$N:$N))</f>
        <v/>
      </c>
      <c r="V732" s="85" t="str">
        <f>IF(ISNA(_xlfn.XLOOKUP($A732,HG!$B:$B,HG!$N:$N)),"",  _xlfn.XLOOKUP($A732,HG!$B:$B,HG!$N:$N))</f>
        <v/>
      </c>
    </row>
    <row r="733" spans="1:22" ht="24" customHeight="1">
      <c r="A733" s="77" t="s">
        <v>82</v>
      </c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O733" s="75"/>
      <c r="P733" s="75"/>
      <c r="Q733" s="75"/>
      <c r="R733" s="75"/>
      <c r="S733" s="75"/>
      <c r="T733" s="75"/>
      <c r="U733" s="75"/>
      <c r="V733" s="75"/>
    </row>
    <row r="734" spans="1:22" ht="24" customHeight="1">
      <c r="A734" s="129" t="s">
        <v>911</v>
      </c>
      <c r="B734" s="84" t="s">
        <v>138</v>
      </c>
      <c r="C734" s="84" t="s">
        <v>208</v>
      </c>
      <c r="D734" s="84" t="s">
        <v>56</v>
      </c>
      <c r="E734" s="130">
        <v>45822</v>
      </c>
      <c r="F734" s="130">
        <v>45838</v>
      </c>
      <c r="G734" s="130">
        <v>45838</v>
      </c>
      <c r="H734" s="84">
        <v>14</v>
      </c>
      <c r="I734" s="84">
        <v>1</v>
      </c>
      <c r="J734" s="84">
        <v>-11</v>
      </c>
      <c r="K734" s="84" t="s">
        <v>57</v>
      </c>
      <c r="L734" s="84" t="s">
        <v>133</v>
      </c>
      <c r="M734" s="84" t="s">
        <v>81</v>
      </c>
      <c r="N734" s="84">
        <v>0</v>
      </c>
      <c r="O734" s="85" t="str">
        <f>IF(ISNA(_xlfn.XLOOKUP($A734,GCVOA!$B:$B,GCVOA!$N:$N)),"",  _xlfn.XLOOKUP($A734,GCVOA!$B:$B,GCVOA!$N:$N))</f>
        <v/>
      </c>
      <c r="P734" s="85" t="str">
        <f>IF(ISNA(_xlfn.XLOOKUP($A734,GCSEMI!$B:$B,GCSEMI!$N:$N)),"",  _xlfn.XLOOKUP($A734,GCSEMI!$B:$B,GCSEMI!$N:$N))</f>
        <v/>
      </c>
      <c r="Q734" s="85" t="str">
        <f>IF(ISNA(_xlfn.XLOOKUP($A734,ORGPREP!$B:$B,ORGPREP!$N:$N)),"",  _xlfn.XLOOKUP($A734,ORGPREP!$B:$B,ORGPREP!$N:$N))</f>
        <v/>
      </c>
      <c r="R734" s="85" t="str">
        <f>IF(ISNA(_xlfn.XLOOKUP($A734,MSSEMI!$B:$B,MSSEMI!$N:$N)),"",  _xlfn.XLOOKUP($A734,MSSEMI!$B:$B,MSSEMI!$N:$N))</f>
        <v/>
      </c>
      <c r="S734" s="85" t="str">
        <f>IF(ISNA(_xlfn.XLOOKUP($A734,MSVOA!$B:$B,MSVOA!$N:$N)),"",  _xlfn.XLOOKUP($A734,MSVOA!$B:$B,MSVOA!$N:$N))</f>
        <v/>
      </c>
      <c r="T734" s="85" t="str">
        <f>IF(ISNA(_xlfn.XLOOKUP($A734,METALS!$B:$B,METALS!$N:$N)),"",  _xlfn.XLOOKUP($A734,METALS!$B:$B,METALS!$N:$N))</f>
        <v/>
      </c>
      <c r="U734" s="85" t="str">
        <f>IF(ISNA(_xlfn.XLOOKUP($A734,GENCHEM!$B:$B,GENCHEM!$N:$N)),"",  _xlfn.XLOOKUP($A734,GENCHEM!$B:$B,GENCHEM!$N:$N))</f>
        <v>DONE</v>
      </c>
      <c r="V734" s="85" t="str">
        <f>IF(ISNA(_xlfn.XLOOKUP($A734,HG!$B:$B,HG!$N:$N)),"",  _xlfn.XLOOKUP($A734,HG!$B:$B,HG!$N:$N))</f>
        <v/>
      </c>
    </row>
    <row r="735" spans="1:22" ht="24" customHeight="1">
      <c r="A735" s="77" t="s">
        <v>418</v>
      </c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O735" s="75"/>
      <c r="P735" s="75"/>
      <c r="Q735" s="75"/>
      <c r="R735" s="75"/>
      <c r="S735" s="75"/>
      <c r="T735" s="75"/>
      <c r="U735" s="75"/>
      <c r="V735" s="75"/>
    </row>
    <row r="736" spans="1:22" ht="24" customHeight="1">
      <c r="A736" s="129" t="s">
        <v>912</v>
      </c>
      <c r="B736" s="84" t="s">
        <v>138</v>
      </c>
      <c r="C736" s="84" t="s">
        <v>896</v>
      </c>
      <c r="D736" s="84" t="s">
        <v>56</v>
      </c>
      <c r="E736" s="130">
        <v>45822</v>
      </c>
      <c r="F736" s="130">
        <v>45838</v>
      </c>
      <c r="G736" s="130">
        <v>45838</v>
      </c>
      <c r="H736" s="84">
        <v>14</v>
      </c>
      <c r="I736" s="84">
        <v>1</v>
      </c>
      <c r="J736" s="84">
        <v>-11</v>
      </c>
      <c r="K736" s="84" t="s">
        <v>57</v>
      </c>
      <c r="L736" s="84" t="s">
        <v>80</v>
      </c>
      <c r="M736" s="84" t="s">
        <v>81</v>
      </c>
      <c r="N736" s="84">
        <v>0</v>
      </c>
      <c r="O736" s="85" t="str">
        <f>IF(ISNA(_xlfn.XLOOKUP($A736,GCVOA!$B:$B,GCVOA!$N:$N)),"",  _xlfn.XLOOKUP($A736,GCVOA!$B:$B,GCVOA!$N:$N))</f>
        <v/>
      </c>
      <c r="P736" s="85" t="str">
        <f>IF(ISNA(_xlfn.XLOOKUP($A736,GCSEMI!$B:$B,GCSEMI!$N:$N)),"",  _xlfn.XLOOKUP($A736,GCSEMI!$B:$B,GCSEMI!$N:$N))</f>
        <v/>
      </c>
      <c r="Q736" s="85" t="str">
        <f>IF(ISNA(_xlfn.XLOOKUP($A736,ORGPREP!$B:$B,ORGPREP!$N:$N)),"",  _xlfn.XLOOKUP($A736,ORGPREP!$B:$B,ORGPREP!$N:$N))</f>
        <v/>
      </c>
      <c r="R736" s="85" t="str">
        <f>IF(ISNA(_xlfn.XLOOKUP($A736,MSSEMI!$B:$B,MSSEMI!$N:$N)),"",  _xlfn.XLOOKUP($A736,MSSEMI!$B:$B,MSSEMI!$N:$N))</f>
        <v/>
      </c>
      <c r="S736" s="85" t="str">
        <f>IF(ISNA(_xlfn.XLOOKUP($A736,MSVOA!$B:$B,MSVOA!$N:$N)),"",  _xlfn.XLOOKUP($A736,MSVOA!$B:$B,MSVOA!$N:$N))</f>
        <v/>
      </c>
      <c r="T736" s="85" t="str">
        <f>IF(ISNA(_xlfn.XLOOKUP($A736,METALS!$B:$B,METALS!$N:$N)),"",  _xlfn.XLOOKUP($A736,METALS!$B:$B,METALS!$N:$N))</f>
        <v/>
      </c>
      <c r="U736" s="85" t="str">
        <f>IF(ISNA(_xlfn.XLOOKUP($A736,GENCHEM!$B:$B,GENCHEM!$N:$N)),"",  _xlfn.XLOOKUP($A736,GENCHEM!$B:$B,GENCHEM!$N:$N))</f>
        <v/>
      </c>
      <c r="V736" s="85" t="str">
        <f>IF(ISNA(_xlfn.XLOOKUP($A736,HG!$B:$B,HG!$N:$N)),"",  _xlfn.XLOOKUP($A736,HG!$B:$B,HG!$N:$N))</f>
        <v/>
      </c>
    </row>
    <row r="737" spans="1:22" ht="24" customHeight="1">
      <c r="A737" s="77" t="s">
        <v>82</v>
      </c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O737" s="75"/>
      <c r="P737" s="75"/>
      <c r="Q737" s="75"/>
      <c r="R737" s="75"/>
      <c r="S737" s="75"/>
      <c r="T737" s="75"/>
      <c r="U737" s="75"/>
      <c r="V737" s="75"/>
    </row>
    <row r="738" spans="1:22" ht="24" customHeight="1">
      <c r="A738" s="129" t="s">
        <v>913</v>
      </c>
      <c r="B738" s="84" t="s">
        <v>138</v>
      </c>
      <c r="C738" s="84" t="s">
        <v>896</v>
      </c>
      <c r="D738" s="84" t="s">
        <v>56</v>
      </c>
      <c r="E738" s="130">
        <v>45822</v>
      </c>
      <c r="F738" s="130">
        <v>45838</v>
      </c>
      <c r="G738" s="130">
        <v>45838</v>
      </c>
      <c r="H738" s="84">
        <v>14</v>
      </c>
      <c r="I738" s="84">
        <v>1</v>
      </c>
      <c r="J738" s="84">
        <v>-11</v>
      </c>
      <c r="K738" s="84" t="s">
        <v>57</v>
      </c>
      <c r="L738" s="84" t="s">
        <v>133</v>
      </c>
      <c r="M738" s="84" t="s">
        <v>134</v>
      </c>
      <c r="N738" s="84">
        <v>0</v>
      </c>
      <c r="O738" s="85" t="str">
        <f>IF(ISNA(_xlfn.XLOOKUP($A738,GCVOA!$B:$B,GCVOA!$N:$N)),"",  _xlfn.XLOOKUP($A738,GCVOA!$B:$B,GCVOA!$N:$N))</f>
        <v/>
      </c>
      <c r="P738" s="85" t="str">
        <f>IF(ISNA(_xlfn.XLOOKUP($A738,GCSEMI!$B:$B,GCSEMI!$N:$N)),"",  _xlfn.XLOOKUP($A738,GCSEMI!$B:$B,GCSEMI!$N:$N))</f>
        <v/>
      </c>
      <c r="Q738" s="85" t="str">
        <f>IF(ISNA(_xlfn.XLOOKUP($A738,ORGPREP!$B:$B,ORGPREP!$N:$N)),"",  _xlfn.XLOOKUP($A738,ORGPREP!$B:$B,ORGPREP!$N:$N))</f>
        <v/>
      </c>
      <c r="R738" s="85" t="str">
        <f>IF(ISNA(_xlfn.XLOOKUP($A738,MSSEMI!$B:$B,MSSEMI!$N:$N)),"",  _xlfn.XLOOKUP($A738,MSSEMI!$B:$B,MSSEMI!$N:$N))</f>
        <v/>
      </c>
      <c r="S738" s="85" t="str">
        <f>IF(ISNA(_xlfn.XLOOKUP($A738,MSVOA!$B:$B,MSVOA!$N:$N)),"",  _xlfn.XLOOKUP($A738,MSVOA!$B:$B,MSVOA!$N:$N))</f>
        <v>ETA 6/19 - EB 6/18</v>
      </c>
      <c r="T738" s="85" t="str">
        <f>IF(ISNA(_xlfn.XLOOKUP($A738,METALS!$B:$B,METALS!$N:$N)),"",  _xlfn.XLOOKUP($A738,METALS!$B:$B,METALS!$N:$N))</f>
        <v/>
      </c>
      <c r="U738" s="85" t="str">
        <f>IF(ISNA(_xlfn.XLOOKUP($A738,GENCHEM!$B:$B,GENCHEM!$N:$N)),"",  _xlfn.XLOOKUP($A738,GENCHEM!$B:$B,GENCHEM!$N:$N))</f>
        <v/>
      </c>
      <c r="V738" s="85" t="str">
        <f>IF(ISNA(_xlfn.XLOOKUP($A738,HG!$B:$B,HG!$N:$N)),"",  _xlfn.XLOOKUP($A738,HG!$B:$B,HG!$N:$N))</f>
        <v/>
      </c>
    </row>
    <row r="739" spans="1:22" ht="24" customHeight="1">
      <c r="A739" s="77" t="s">
        <v>914</v>
      </c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O739" s="75"/>
      <c r="P739" s="75"/>
      <c r="Q739" s="75"/>
      <c r="R739" s="75"/>
      <c r="S739" s="75"/>
      <c r="T739" s="75"/>
      <c r="U739" s="75"/>
      <c r="V739" s="75"/>
    </row>
    <row r="740" spans="1:22" ht="24" customHeight="1">
      <c r="A740" s="129" t="s">
        <v>915</v>
      </c>
      <c r="B740" s="84" t="s">
        <v>430</v>
      </c>
      <c r="C740" s="84" t="s">
        <v>431</v>
      </c>
      <c r="D740" s="84" t="s">
        <v>79</v>
      </c>
      <c r="E740" s="130">
        <v>45822</v>
      </c>
      <c r="F740" s="130">
        <v>45838</v>
      </c>
      <c r="G740" s="130">
        <v>45838</v>
      </c>
      <c r="H740" s="84">
        <v>15</v>
      </c>
      <c r="I740" s="84">
        <v>1</v>
      </c>
      <c r="J740" s="84">
        <v>-11</v>
      </c>
      <c r="K740" s="84" t="s">
        <v>94</v>
      </c>
      <c r="L740" s="84" t="s">
        <v>27</v>
      </c>
      <c r="M740" s="84" t="s">
        <v>28</v>
      </c>
      <c r="N740" s="84">
        <v>0</v>
      </c>
      <c r="O740" s="85" t="str">
        <f>IF(ISNA(_xlfn.XLOOKUP($A740,GCVOA!$B:$B,GCVOA!$N:$N)),"",  _xlfn.XLOOKUP($A740,GCVOA!$B:$B,GCVOA!$N:$N))</f>
        <v/>
      </c>
      <c r="P740" s="85" t="str">
        <f>IF(ISNA(_xlfn.XLOOKUP($A740,GCSEMI!$B:$B,GCSEMI!$N:$N)),"",  _xlfn.XLOOKUP($A740,GCSEMI!$B:$B,GCSEMI!$N:$N))</f>
        <v/>
      </c>
      <c r="Q740" s="85" t="str">
        <f>IF(ISNA(_xlfn.XLOOKUP($A740,ORGPREP!$B:$B,ORGPREP!$N:$N)),"",  _xlfn.XLOOKUP($A740,ORGPREP!$B:$B,ORGPREP!$N:$N))</f>
        <v/>
      </c>
      <c r="R740" s="85" t="str">
        <f>IF(ISNA(_xlfn.XLOOKUP($A740,MSSEMI!$B:$B,MSSEMI!$N:$N)),"",  _xlfn.XLOOKUP($A740,MSSEMI!$B:$B,MSSEMI!$N:$N))</f>
        <v/>
      </c>
      <c r="S740" s="85" t="str">
        <f>IF(ISNA(_xlfn.XLOOKUP($A740,MSVOA!$B:$B,MSVOA!$N:$N)),"",  _xlfn.XLOOKUP($A740,MSVOA!$B:$B,MSVOA!$N:$N))</f>
        <v/>
      </c>
      <c r="T740" s="85" t="str">
        <f>IF(ISNA(_xlfn.XLOOKUP($A740,METALS!$B:$B,METALS!$N:$N)),"",  _xlfn.XLOOKUP($A740,METALS!$B:$B,METALS!$N:$N))</f>
        <v/>
      </c>
      <c r="U740" s="85" t="str">
        <f>IF(ISNA(_xlfn.XLOOKUP($A740,GENCHEM!$B:$B,GENCHEM!$N:$N)),"",  _xlfn.XLOOKUP($A740,GENCHEM!$B:$B,GENCHEM!$N:$N))</f>
        <v/>
      </c>
      <c r="V740" s="85" t="str">
        <f>IF(ISNA(_xlfn.XLOOKUP($A740,HG!$B:$B,HG!$N:$N)),"",  _xlfn.XLOOKUP($A740,HG!$B:$B,HG!$N:$N))</f>
        <v/>
      </c>
    </row>
    <row r="741" spans="1:22" ht="24" customHeight="1">
      <c r="A741" s="77" t="s">
        <v>916</v>
      </c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O741" s="75"/>
      <c r="P741" s="75"/>
      <c r="Q741" s="75"/>
      <c r="R741" s="75"/>
      <c r="S741" s="75"/>
      <c r="T741" s="75"/>
      <c r="U741" s="75"/>
      <c r="V741" s="75"/>
    </row>
    <row r="742" spans="1:22" ht="24" customHeight="1">
      <c r="A742" s="129" t="s">
        <v>917</v>
      </c>
      <c r="B742" s="84" t="s">
        <v>629</v>
      </c>
      <c r="C742" s="84" t="s">
        <v>690</v>
      </c>
      <c r="D742" s="84" t="s">
        <v>631</v>
      </c>
      <c r="E742" s="130">
        <v>45824</v>
      </c>
      <c r="F742" s="130">
        <v>45838</v>
      </c>
      <c r="G742" s="130">
        <v>45838</v>
      </c>
      <c r="H742" s="84">
        <v>14</v>
      </c>
      <c r="I742" s="84">
        <v>4</v>
      </c>
      <c r="J742" s="84">
        <v>-11</v>
      </c>
      <c r="K742" s="84" t="s">
        <v>94</v>
      </c>
      <c r="L742" s="84" t="s">
        <v>27</v>
      </c>
      <c r="M742" s="84" t="s">
        <v>265</v>
      </c>
      <c r="N742" s="84"/>
      <c r="O742" s="85" t="str">
        <f>IF(ISNA(_xlfn.XLOOKUP($A742,GCVOA!$B:$B,GCVOA!$N:$N)),"",  _xlfn.XLOOKUP($A742,GCVOA!$B:$B,GCVOA!$N:$N))</f>
        <v/>
      </c>
      <c r="P742" s="85">
        <f>IF(ISNA(_xlfn.XLOOKUP($A742,GCSEMI!$B:$B,GCSEMI!$N:$N)),"",  _xlfn.XLOOKUP($A742,GCSEMI!$B:$B,GCSEMI!$N:$N))</f>
        <v>0</v>
      </c>
      <c r="Q742" s="85" t="str">
        <f>IF(ISNA(_xlfn.XLOOKUP($A742,ORGPREP!$B:$B,ORGPREP!$N:$N)),"",  _xlfn.XLOOKUP($A742,ORGPREP!$B:$B,ORGPREP!$N:$N))</f>
        <v>DROORO Done</v>
      </c>
      <c r="R742" s="85">
        <f>IF(ISNA(_xlfn.XLOOKUP($A742,MSSEMI!$B:$B,MSSEMI!$N:$N)),"",  _xlfn.XLOOKUP($A742,MSSEMI!$B:$B,MSSEMI!$N:$N))</f>
        <v>0</v>
      </c>
      <c r="S742" s="85" t="str">
        <f>IF(ISNA(_xlfn.XLOOKUP($A742,MSVOA!$B:$B,MSVOA!$N:$N)),"",  _xlfn.XLOOKUP($A742,MSVOA!$B:$B,MSVOA!$N:$N))</f>
        <v/>
      </c>
      <c r="T742" s="85">
        <f>IF(ISNA(_xlfn.XLOOKUP($A742,METALS!$B:$B,METALS!$N:$N)),"",  _xlfn.XLOOKUP($A742,METALS!$B:$B,METALS!$N:$N))</f>
        <v>0</v>
      </c>
      <c r="U742" s="85">
        <f>IF(ISNA(_xlfn.XLOOKUP($A742,GENCHEM!$B:$B,GENCHEM!$N:$N)),"",  _xlfn.XLOOKUP($A742,GENCHEM!$B:$B,GENCHEM!$N:$N))</f>
        <v>45833</v>
      </c>
      <c r="V742" s="85" t="str">
        <f>IF(ISNA(_xlfn.XLOOKUP($A742,HG!$B:$B,HG!$N:$N)),"",  _xlfn.XLOOKUP($A742,HG!$B:$B,HG!$N:$N))</f>
        <v/>
      </c>
    </row>
    <row r="743" spans="1:22" ht="24" customHeight="1">
      <c r="A743" s="77" t="s">
        <v>918</v>
      </c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O743" s="75"/>
      <c r="P743" s="75"/>
      <c r="Q743" s="75"/>
      <c r="R743" s="75"/>
      <c r="S743" s="75"/>
      <c r="T743" s="75"/>
      <c r="U743" s="75"/>
      <c r="V743" s="75"/>
    </row>
    <row r="744" spans="1:22" ht="24" customHeight="1">
      <c r="A744" s="129" t="s">
        <v>919</v>
      </c>
      <c r="B744" s="84" t="s">
        <v>464</v>
      </c>
      <c r="C744" s="84" t="s">
        <v>920</v>
      </c>
      <c r="D744" s="84" t="s">
        <v>79</v>
      </c>
      <c r="E744" s="130">
        <v>45824</v>
      </c>
      <c r="F744" s="130">
        <v>45838</v>
      </c>
      <c r="G744" s="130">
        <v>45838</v>
      </c>
      <c r="H744" s="84">
        <v>14</v>
      </c>
      <c r="I744" s="84">
        <v>4</v>
      </c>
      <c r="J744" s="84">
        <v>-11</v>
      </c>
      <c r="K744" s="84" t="s">
        <v>128</v>
      </c>
      <c r="L744" s="84" t="s">
        <v>27</v>
      </c>
      <c r="M744" s="84" t="s">
        <v>265</v>
      </c>
      <c r="N744" s="84">
        <v>0</v>
      </c>
      <c r="O744" s="85" t="str">
        <f>IF(ISNA(_xlfn.XLOOKUP($A744,GCVOA!$B:$B,GCVOA!$N:$N)),"",  _xlfn.XLOOKUP($A744,GCVOA!$B:$B,GCVOA!$N:$N))</f>
        <v/>
      </c>
      <c r="P744" s="85" t="str">
        <f>IF(ISNA(_xlfn.XLOOKUP($A744,GCSEMI!$B:$B,GCSEMI!$N:$N)),"",  _xlfn.XLOOKUP($A744,GCSEMI!$B:$B,GCSEMI!$N:$N))</f>
        <v/>
      </c>
      <c r="Q744" s="85" t="str">
        <f>IF(ISNA(_xlfn.XLOOKUP($A744,ORGPREP!$B:$B,ORGPREP!$N:$N)),"",  _xlfn.XLOOKUP($A744,ORGPREP!$B:$B,ORGPREP!$N:$N))</f>
        <v/>
      </c>
      <c r="R744" s="85" t="str">
        <f>IF(ISNA(_xlfn.XLOOKUP($A744,MSSEMI!$B:$B,MSSEMI!$N:$N)),"",  _xlfn.XLOOKUP($A744,MSSEMI!$B:$B,MSSEMI!$N:$N))</f>
        <v/>
      </c>
      <c r="S744" s="85" t="str">
        <f>IF(ISNA(_xlfn.XLOOKUP($A744,MSVOA!$B:$B,MSVOA!$N:$N)),"",  _xlfn.XLOOKUP($A744,MSVOA!$B:$B,MSVOA!$N:$N))</f>
        <v/>
      </c>
      <c r="T744" s="85">
        <f>IF(ISNA(_xlfn.XLOOKUP($A744,METALS!$B:$B,METALS!$N:$N)),"",  _xlfn.XLOOKUP($A744,METALS!$B:$B,METALS!$N:$N))</f>
        <v>0</v>
      </c>
      <c r="U744" s="85" t="str">
        <f>IF(ISNA(_xlfn.XLOOKUP($A744,GENCHEM!$B:$B,GENCHEM!$N:$N)),"",  _xlfn.XLOOKUP($A744,GENCHEM!$B:$B,GENCHEM!$N:$N))</f>
        <v/>
      </c>
      <c r="V744" s="85" t="str">
        <f>IF(ISNA(_xlfn.XLOOKUP($A744,HG!$B:$B,HG!$N:$N)),"",  _xlfn.XLOOKUP($A744,HG!$B:$B,HG!$N:$N))</f>
        <v/>
      </c>
    </row>
    <row r="745" spans="1:22" ht="24" customHeight="1">
      <c r="A745" s="77" t="s">
        <v>921</v>
      </c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O745" s="75"/>
      <c r="P745" s="75"/>
      <c r="Q745" s="75"/>
      <c r="R745" s="75"/>
      <c r="S745" s="75"/>
      <c r="T745" s="75"/>
      <c r="U745" s="75"/>
      <c r="V745" s="75"/>
    </row>
    <row r="746" spans="1:22" ht="24" customHeight="1">
      <c r="A746" s="129" t="s">
        <v>922</v>
      </c>
      <c r="B746" s="84" t="s">
        <v>434</v>
      </c>
      <c r="C746" s="84" t="s">
        <v>923</v>
      </c>
      <c r="D746" s="84" t="s">
        <v>79</v>
      </c>
      <c r="E746" s="130">
        <v>45824</v>
      </c>
      <c r="F746" s="130">
        <v>45838</v>
      </c>
      <c r="G746" s="130">
        <v>45838</v>
      </c>
      <c r="H746" s="84">
        <v>14</v>
      </c>
      <c r="I746" s="84">
        <v>1</v>
      </c>
      <c r="J746" s="84">
        <v>-11</v>
      </c>
      <c r="K746" s="84" t="s">
        <v>94</v>
      </c>
      <c r="L746" s="84" t="s">
        <v>258</v>
      </c>
      <c r="M746" s="84" t="s">
        <v>81</v>
      </c>
      <c r="N746" s="84">
        <v>0</v>
      </c>
      <c r="O746" s="85" t="str">
        <f>IF(ISNA(_xlfn.XLOOKUP($A746,GCVOA!$B:$B,GCVOA!$N:$N)),"",  _xlfn.XLOOKUP($A746,GCVOA!$B:$B,GCVOA!$N:$N))</f>
        <v/>
      </c>
      <c r="P746" s="85" t="str">
        <f>IF(ISNA(_xlfn.XLOOKUP($A746,GCSEMI!$B:$B,GCSEMI!$N:$N)),"",  _xlfn.XLOOKUP($A746,GCSEMI!$B:$B,GCSEMI!$N:$N))</f>
        <v/>
      </c>
      <c r="Q746" s="85" t="str">
        <f>IF(ISNA(_xlfn.XLOOKUP($A746,ORGPREP!$B:$B,ORGPREP!$N:$N)),"",  _xlfn.XLOOKUP($A746,ORGPREP!$B:$B,ORGPREP!$N:$N))</f>
        <v/>
      </c>
      <c r="R746" s="85" t="str">
        <f>IF(ISNA(_xlfn.XLOOKUP($A746,MSSEMI!$B:$B,MSSEMI!$N:$N)),"",  _xlfn.XLOOKUP($A746,MSSEMI!$B:$B,MSSEMI!$N:$N))</f>
        <v/>
      </c>
      <c r="S746" s="85" t="str">
        <f>IF(ISNA(_xlfn.XLOOKUP($A746,MSVOA!$B:$B,MSVOA!$N:$N)),"",  _xlfn.XLOOKUP($A746,MSVOA!$B:$B,MSVOA!$N:$N))</f>
        <v/>
      </c>
      <c r="T746" s="85" t="str">
        <f>IF(ISNA(_xlfn.XLOOKUP($A746,METALS!$B:$B,METALS!$N:$N)),"",  _xlfn.XLOOKUP($A746,METALS!$B:$B,METALS!$N:$N))</f>
        <v/>
      </c>
      <c r="U746" s="168" t="str">
        <f>IF(ISNA(_xlfn.XLOOKUP($A746,GENCHEM!$B:$B,GENCHEM!$N:$N)),"",  _xlfn.XLOOKUP($A746,GENCHEM!$B:$B,GENCHEM!$N:$N))</f>
        <v>SCH</v>
      </c>
      <c r="V746" s="85" t="str">
        <f>IF(ISNA(_xlfn.XLOOKUP($A746,HG!$B:$B,HG!$N:$N)),"",  _xlfn.XLOOKUP($A746,HG!$B:$B,HG!$N:$N))</f>
        <v/>
      </c>
    </row>
    <row r="747" spans="1:22" ht="24" customHeight="1">
      <c r="A747" s="77" t="s">
        <v>310</v>
      </c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O747" s="75"/>
      <c r="P747" s="75"/>
      <c r="Q747" s="75"/>
      <c r="R747" s="75"/>
      <c r="S747" s="75"/>
      <c r="T747" s="75"/>
      <c r="U747" s="75"/>
      <c r="V747" s="75"/>
    </row>
    <row r="748" spans="1:22" ht="24" customHeight="1">
      <c r="A748" s="129" t="s">
        <v>924</v>
      </c>
      <c r="B748" s="84" t="s">
        <v>68</v>
      </c>
      <c r="C748" s="84" t="s">
        <v>925</v>
      </c>
      <c r="D748" s="84" t="s">
        <v>56</v>
      </c>
      <c r="E748" s="130">
        <v>45826</v>
      </c>
      <c r="F748" s="130">
        <v>45838</v>
      </c>
      <c r="G748" s="130">
        <v>45838</v>
      </c>
      <c r="H748" s="84">
        <v>10</v>
      </c>
      <c r="I748" s="84">
        <v>1</v>
      </c>
      <c r="J748" s="84">
        <v>-11</v>
      </c>
      <c r="K748" s="84" t="s">
        <v>57</v>
      </c>
      <c r="L748" s="84" t="s">
        <v>27</v>
      </c>
      <c r="M748" s="84" t="s">
        <v>81</v>
      </c>
      <c r="N748" s="84"/>
      <c r="O748" s="85" t="str">
        <f>IF(ISNA(_xlfn.XLOOKUP($A748,GCVOA!$B:$B,GCVOA!$N:$N)),"",  _xlfn.XLOOKUP($A748,GCVOA!$B:$B,GCVOA!$N:$N))</f>
        <v/>
      </c>
      <c r="P748" s="85" t="str">
        <f>IF(ISNA(_xlfn.XLOOKUP($A748,GCSEMI!$B:$B,GCSEMI!$N:$N)),"",  _xlfn.XLOOKUP($A748,GCSEMI!$B:$B,GCSEMI!$N:$N))</f>
        <v/>
      </c>
      <c r="Q748" s="85" t="str">
        <f>IF(ISNA(_xlfn.XLOOKUP($A748,ORGPREP!$B:$B,ORGPREP!$N:$N)),"",  _xlfn.XLOOKUP($A748,ORGPREP!$B:$B,ORGPREP!$N:$N))</f>
        <v/>
      </c>
      <c r="R748" s="85" t="str">
        <f>IF(ISNA(_xlfn.XLOOKUP($A748,MSSEMI!$B:$B,MSSEMI!$N:$N)),"",  _xlfn.XLOOKUP($A748,MSSEMI!$B:$B,MSSEMI!$N:$N))</f>
        <v/>
      </c>
      <c r="S748" s="85" t="str">
        <f>IF(ISNA(_xlfn.XLOOKUP($A748,MSVOA!$B:$B,MSVOA!$N:$N)),"",  _xlfn.XLOOKUP($A748,MSVOA!$B:$B,MSVOA!$N:$N))</f>
        <v/>
      </c>
      <c r="T748" s="85" t="str">
        <f>IF(ISNA(_xlfn.XLOOKUP($A748,METALS!$B:$B,METALS!$N:$N)),"",  _xlfn.XLOOKUP($A748,METALS!$B:$B,METALS!$N:$N))</f>
        <v/>
      </c>
      <c r="U748" s="85">
        <f>IF(ISNA(_xlfn.XLOOKUP($A748,GENCHEM!$B:$B,GENCHEM!$N:$N)),"",  _xlfn.XLOOKUP($A748,GENCHEM!$B:$B,GENCHEM!$N:$N))</f>
        <v>45833</v>
      </c>
      <c r="V748" s="85" t="str">
        <f>IF(ISNA(_xlfn.XLOOKUP($A748,HG!$B:$B,HG!$N:$N)),"",  _xlfn.XLOOKUP($A748,HG!$B:$B,HG!$N:$N))</f>
        <v/>
      </c>
    </row>
    <row r="749" spans="1:22" ht="24" customHeight="1">
      <c r="A749" s="77" t="s">
        <v>926</v>
      </c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O749" s="75"/>
      <c r="P749" s="75"/>
      <c r="Q749" s="75"/>
      <c r="R749" s="75"/>
      <c r="S749" s="75"/>
      <c r="T749" s="75"/>
      <c r="U749" s="75"/>
      <c r="V749" s="75"/>
    </row>
    <row r="750" spans="1:22" ht="24" customHeight="1">
      <c r="A750" s="129" t="s">
        <v>927</v>
      </c>
      <c r="B750" s="84" t="s">
        <v>68</v>
      </c>
      <c r="C750" s="84" t="s">
        <v>928</v>
      </c>
      <c r="D750" s="84" t="s">
        <v>56</v>
      </c>
      <c r="E750" s="130">
        <v>45826</v>
      </c>
      <c r="F750" s="130">
        <v>45838</v>
      </c>
      <c r="G750" s="130">
        <v>45838</v>
      </c>
      <c r="H750" s="84">
        <v>10</v>
      </c>
      <c r="I750" s="84">
        <v>1</v>
      </c>
      <c r="J750" s="84">
        <v>-11</v>
      </c>
      <c r="K750" s="84" t="s">
        <v>57</v>
      </c>
      <c r="L750" s="84" t="s">
        <v>27</v>
      </c>
      <c r="M750" s="84" t="s">
        <v>81</v>
      </c>
      <c r="N750" s="84"/>
      <c r="O750" s="85" t="str">
        <f>IF(ISNA(_xlfn.XLOOKUP($A750,GCVOA!$B:$B,GCVOA!$N:$N)),"",  _xlfn.XLOOKUP($A750,GCVOA!$B:$B,GCVOA!$N:$N))</f>
        <v/>
      </c>
      <c r="P750" s="85" t="str">
        <f>IF(ISNA(_xlfn.XLOOKUP($A750,GCSEMI!$B:$B,GCSEMI!$N:$N)),"",  _xlfn.XLOOKUP($A750,GCSEMI!$B:$B,GCSEMI!$N:$N))</f>
        <v/>
      </c>
      <c r="Q750" s="85" t="str">
        <f>IF(ISNA(_xlfn.XLOOKUP($A750,ORGPREP!$B:$B,ORGPREP!$N:$N)),"",  _xlfn.XLOOKUP($A750,ORGPREP!$B:$B,ORGPREP!$N:$N))</f>
        <v/>
      </c>
      <c r="R750" s="85" t="str">
        <f>IF(ISNA(_xlfn.XLOOKUP($A750,MSSEMI!$B:$B,MSSEMI!$N:$N)),"",  _xlfn.XLOOKUP($A750,MSSEMI!$B:$B,MSSEMI!$N:$N))</f>
        <v/>
      </c>
      <c r="S750" s="85" t="str">
        <f>IF(ISNA(_xlfn.XLOOKUP($A750,MSVOA!$B:$B,MSVOA!$N:$N)),"",  _xlfn.XLOOKUP($A750,MSVOA!$B:$B,MSVOA!$N:$N))</f>
        <v/>
      </c>
      <c r="T750" s="85" t="str">
        <f>IF(ISNA(_xlfn.XLOOKUP($A750,METALS!$B:$B,METALS!$N:$N)),"",  _xlfn.XLOOKUP($A750,METALS!$B:$B,METALS!$N:$N))</f>
        <v/>
      </c>
      <c r="U750" s="85">
        <f>IF(ISNA(_xlfn.XLOOKUP($A750,GENCHEM!$B:$B,GENCHEM!$N:$N)),"",  _xlfn.XLOOKUP($A750,GENCHEM!$B:$B,GENCHEM!$N:$N))</f>
        <v>45833</v>
      </c>
      <c r="V750" s="85" t="str">
        <f>IF(ISNA(_xlfn.XLOOKUP($A750,HG!$B:$B,HG!$N:$N)),"",  _xlfn.XLOOKUP($A750,HG!$B:$B,HG!$N:$N))</f>
        <v/>
      </c>
    </row>
    <row r="751" spans="1:22" ht="24" customHeight="1">
      <c r="A751" s="77" t="s">
        <v>926</v>
      </c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O751" s="75"/>
      <c r="P751" s="75"/>
      <c r="Q751" s="75"/>
      <c r="R751" s="75"/>
      <c r="S751" s="75"/>
      <c r="T751" s="75"/>
      <c r="U751" s="75"/>
      <c r="V751" s="75"/>
    </row>
    <row r="752" spans="1:22" ht="24" customHeight="1">
      <c r="A752" s="129" t="s">
        <v>929</v>
      </c>
      <c r="B752" s="84" t="s">
        <v>68</v>
      </c>
      <c r="C752" s="84" t="s">
        <v>930</v>
      </c>
      <c r="D752" s="84" t="s">
        <v>56</v>
      </c>
      <c r="E752" s="130">
        <v>45826</v>
      </c>
      <c r="F752" s="130">
        <v>45838</v>
      </c>
      <c r="G752" s="130">
        <v>45838</v>
      </c>
      <c r="H752" s="84">
        <v>10</v>
      </c>
      <c r="I752" s="84">
        <v>1</v>
      </c>
      <c r="J752" s="84">
        <v>-11</v>
      </c>
      <c r="K752" s="84" t="s">
        <v>57</v>
      </c>
      <c r="L752" s="84" t="s">
        <v>27</v>
      </c>
      <c r="M752" s="84" t="s">
        <v>81</v>
      </c>
      <c r="N752" s="84"/>
      <c r="O752" s="85" t="str">
        <f>IF(ISNA(_xlfn.XLOOKUP($A752,GCVOA!$B:$B,GCVOA!$N:$N)),"",  _xlfn.XLOOKUP($A752,GCVOA!$B:$B,GCVOA!$N:$N))</f>
        <v/>
      </c>
      <c r="P752" s="85" t="str">
        <f>IF(ISNA(_xlfn.XLOOKUP($A752,GCSEMI!$B:$B,GCSEMI!$N:$N)),"",  _xlfn.XLOOKUP($A752,GCSEMI!$B:$B,GCSEMI!$N:$N))</f>
        <v/>
      </c>
      <c r="Q752" s="85" t="str">
        <f>IF(ISNA(_xlfn.XLOOKUP($A752,ORGPREP!$B:$B,ORGPREP!$N:$N)),"",  _xlfn.XLOOKUP($A752,ORGPREP!$B:$B,ORGPREP!$N:$N))</f>
        <v/>
      </c>
      <c r="R752" s="85" t="str">
        <f>IF(ISNA(_xlfn.XLOOKUP($A752,MSSEMI!$B:$B,MSSEMI!$N:$N)),"",  _xlfn.XLOOKUP($A752,MSSEMI!$B:$B,MSSEMI!$N:$N))</f>
        <v/>
      </c>
      <c r="S752" s="85" t="str">
        <f>IF(ISNA(_xlfn.XLOOKUP($A752,MSVOA!$B:$B,MSVOA!$N:$N)),"",  _xlfn.XLOOKUP($A752,MSVOA!$B:$B,MSVOA!$N:$N))</f>
        <v/>
      </c>
      <c r="T752" s="85" t="str">
        <f>IF(ISNA(_xlfn.XLOOKUP($A752,METALS!$B:$B,METALS!$N:$N)),"",  _xlfn.XLOOKUP($A752,METALS!$B:$B,METALS!$N:$N))</f>
        <v/>
      </c>
      <c r="U752" s="85">
        <f>IF(ISNA(_xlfn.XLOOKUP($A752,GENCHEM!$B:$B,GENCHEM!$N:$N)),"",  _xlfn.XLOOKUP($A752,GENCHEM!$B:$B,GENCHEM!$N:$N))</f>
        <v>45833</v>
      </c>
      <c r="V752" s="85" t="str">
        <f>IF(ISNA(_xlfn.XLOOKUP($A752,HG!$B:$B,HG!$N:$N)),"",  _xlfn.XLOOKUP($A752,HG!$B:$B,HG!$N:$N))</f>
        <v/>
      </c>
    </row>
    <row r="753" spans="1:22" ht="24" customHeight="1">
      <c r="A753" s="77" t="s">
        <v>926</v>
      </c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O753" s="75"/>
      <c r="P753" s="75"/>
      <c r="Q753" s="75"/>
      <c r="R753" s="75"/>
      <c r="S753" s="75"/>
      <c r="T753" s="75"/>
      <c r="U753" s="75"/>
      <c r="V753" s="75"/>
    </row>
    <row r="754" spans="1:22" ht="24" customHeight="1">
      <c r="A754" s="129" t="s">
        <v>931</v>
      </c>
      <c r="B754" s="84" t="s">
        <v>104</v>
      </c>
      <c r="C754" s="84" t="s">
        <v>215</v>
      </c>
      <c r="D754" s="84" t="s">
        <v>56</v>
      </c>
      <c r="E754" s="130">
        <v>45826</v>
      </c>
      <c r="F754" s="130">
        <v>45838</v>
      </c>
      <c r="G754" s="130">
        <v>45838</v>
      </c>
      <c r="H754" s="84">
        <v>10</v>
      </c>
      <c r="I754" s="84">
        <v>1</v>
      </c>
      <c r="J754" s="84">
        <v>-11</v>
      </c>
      <c r="K754" s="84" t="s">
        <v>57</v>
      </c>
      <c r="L754" s="84" t="s">
        <v>27</v>
      </c>
      <c r="M754" s="84" t="s">
        <v>89</v>
      </c>
      <c r="N754" s="84"/>
      <c r="O754" s="85">
        <f>IF(ISNA(_xlfn.XLOOKUP($A754,GCVOA!$B:$B,GCVOA!$N:$N)),"",  _xlfn.XLOOKUP($A754,GCVOA!$B:$B,GCVOA!$N:$N))</f>
        <v>0</v>
      </c>
      <c r="P754" s="85" t="str">
        <f>IF(ISNA(_xlfn.XLOOKUP($A754,GCSEMI!$B:$B,GCSEMI!$N:$N)),"",  _xlfn.XLOOKUP($A754,GCSEMI!$B:$B,GCSEMI!$N:$N))</f>
        <v/>
      </c>
      <c r="Q754" s="85" t="str">
        <f>IF(ISNA(_xlfn.XLOOKUP($A754,ORGPREP!$B:$B,ORGPREP!$N:$N)),"",  _xlfn.XLOOKUP($A754,ORGPREP!$B:$B,ORGPREP!$N:$N))</f>
        <v/>
      </c>
      <c r="R754" s="85" t="str">
        <f>IF(ISNA(_xlfn.XLOOKUP($A754,MSSEMI!$B:$B,MSSEMI!$N:$N)),"",  _xlfn.XLOOKUP($A754,MSSEMI!$B:$B,MSSEMI!$N:$N))</f>
        <v/>
      </c>
      <c r="S754" s="85" t="str">
        <f>IF(ISNA(_xlfn.XLOOKUP($A754,MSVOA!$B:$B,MSVOA!$N:$N)),"",  _xlfn.XLOOKUP($A754,MSVOA!$B:$B,MSVOA!$N:$N))</f>
        <v xml:space="preserve">SCREEN TODAY </v>
      </c>
      <c r="T754" s="85" t="str">
        <f>IF(ISNA(_xlfn.XLOOKUP($A754,METALS!$B:$B,METALS!$N:$N)),"",  _xlfn.XLOOKUP($A754,METALS!$B:$B,METALS!$N:$N))</f>
        <v/>
      </c>
      <c r="U754" s="85">
        <f>IF(ISNA(_xlfn.XLOOKUP($A754,GENCHEM!$B:$B,GENCHEM!$N:$N)),"",  _xlfn.XLOOKUP($A754,GENCHEM!$B:$B,GENCHEM!$N:$N))</f>
        <v>45833</v>
      </c>
      <c r="V754" s="85" t="str">
        <f>IF(ISNA(_xlfn.XLOOKUP($A754,HG!$B:$B,HG!$N:$N)),"",  _xlfn.XLOOKUP($A754,HG!$B:$B,HG!$N:$N))</f>
        <v/>
      </c>
    </row>
    <row r="755" spans="1:22" ht="24" customHeight="1">
      <c r="A755" s="77" t="s">
        <v>932</v>
      </c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O755" s="75"/>
      <c r="P755" s="75"/>
      <c r="Q755" s="75"/>
      <c r="R755" s="75"/>
      <c r="S755" s="75"/>
      <c r="T755" s="75"/>
      <c r="U755" s="75"/>
      <c r="V755" s="75"/>
    </row>
    <row r="756" spans="1:22" ht="24" customHeight="1">
      <c r="A756" s="131" t="s">
        <v>933</v>
      </c>
      <c r="B756" s="92" t="s">
        <v>104</v>
      </c>
      <c r="C756" s="92" t="s">
        <v>525</v>
      </c>
      <c r="D756" s="92" t="s">
        <v>56</v>
      </c>
      <c r="E756" s="132">
        <v>45826</v>
      </c>
      <c r="F756" s="132">
        <v>45828</v>
      </c>
      <c r="G756" s="132">
        <v>45838</v>
      </c>
      <c r="H756" s="92" t="s">
        <v>479</v>
      </c>
      <c r="I756" s="92">
        <v>4</v>
      </c>
      <c r="J756" s="92">
        <v>-11</v>
      </c>
      <c r="K756" s="92" t="s">
        <v>57</v>
      </c>
      <c r="L756" s="92" t="s">
        <v>27</v>
      </c>
      <c r="M756" s="92" t="s">
        <v>81</v>
      </c>
      <c r="N756" s="92"/>
      <c r="O756" s="93" t="str">
        <f>IF(ISNA(_xlfn.XLOOKUP($A756,GCVOA!$B:$B,GCVOA!$N:$N)),"",  _xlfn.XLOOKUP($A756,GCVOA!$B:$B,GCVOA!$N:$N))</f>
        <v/>
      </c>
      <c r="P756" s="93" t="str">
        <f>IF(ISNA(_xlfn.XLOOKUP($A756,GCSEMI!$B:$B,GCSEMI!$N:$N)),"",  _xlfn.XLOOKUP($A756,GCSEMI!$B:$B,GCSEMI!$N:$N))</f>
        <v/>
      </c>
      <c r="Q756" s="93" t="str">
        <f>IF(ISNA(_xlfn.XLOOKUP($A756,ORGPREP!$B:$B,ORGPREP!$N:$N)),"",  _xlfn.XLOOKUP($A756,ORGPREP!$B:$B,ORGPREP!$N:$N))</f>
        <v/>
      </c>
      <c r="R756" s="93" t="str">
        <f>IF(ISNA(_xlfn.XLOOKUP($A756,MSSEMI!$B:$B,MSSEMI!$N:$N)),"",  _xlfn.XLOOKUP($A756,MSSEMI!$B:$B,MSSEMI!$N:$N))</f>
        <v/>
      </c>
      <c r="S756" s="93" t="str">
        <f>IF(ISNA(_xlfn.XLOOKUP($A756,MSVOA!$B:$B,MSVOA!$N:$N)),"",  _xlfn.XLOOKUP($A756,MSVOA!$B:$B,MSVOA!$N:$N))</f>
        <v/>
      </c>
      <c r="T756" s="93" t="str">
        <f>IF(ISNA(_xlfn.XLOOKUP($A756,METALS!$B:$B,METALS!$N:$N)),"",  _xlfn.XLOOKUP($A756,METALS!$B:$B,METALS!$N:$N))</f>
        <v>ETA 6-20</v>
      </c>
      <c r="U756" s="93">
        <f>IF(ISNA(_xlfn.XLOOKUP($A756,GENCHEM!$B:$B,GENCHEM!$N:$N)),"",  _xlfn.XLOOKUP($A756,GENCHEM!$B:$B,GENCHEM!$N:$N))</f>
        <v>45827</v>
      </c>
      <c r="V756" s="93" t="str">
        <f>IF(ISNA(_xlfn.XLOOKUP($A756,HG!$B:$B,HG!$N:$N)),"",  _xlfn.XLOOKUP($A756,HG!$B:$B,HG!$N:$N))</f>
        <v/>
      </c>
    </row>
    <row r="757" spans="1:22" ht="24" customHeight="1">
      <c r="A757" s="77" t="s">
        <v>934</v>
      </c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O757" s="75"/>
      <c r="P757" s="75"/>
      <c r="Q757" s="75"/>
      <c r="R757" s="75"/>
      <c r="S757" s="75"/>
      <c r="T757" s="75"/>
      <c r="U757" s="75"/>
      <c r="V757" s="75"/>
    </row>
    <row r="758" spans="1:22" ht="24" customHeight="1">
      <c r="A758" s="129" t="s">
        <v>935</v>
      </c>
      <c r="B758" s="84" t="s">
        <v>527</v>
      </c>
      <c r="C758" s="84" t="s">
        <v>528</v>
      </c>
      <c r="D758" s="84" t="s">
        <v>56</v>
      </c>
      <c r="E758" s="130">
        <v>45826</v>
      </c>
      <c r="F758" s="130">
        <v>45838</v>
      </c>
      <c r="G758" s="130">
        <v>45838</v>
      </c>
      <c r="H758" s="84">
        <v>10</v>
      </c>
      <c r="I758" s="84">
        <v>3</v>
      </c>
      <c r="J758" s="84">
        <v>-11</v>
      </c>
      <c r="K758" s="84" t="s">
        <v>57</v>
      </c>
      <c r="L758" s="84" t="s">
        <v>27</v>
      </c>
      <c r="M758" s="84" t="s">
        <v>81</v>
      </c>
      <c r="N758" s="84"/>
      <c r="O758" s="85" t="str">
        <f>IF(ISNA(_xlfn.XLOOKUP($A758,GCVOA!$B:$B,GCVOA!$N:$N)),"",  _xlfn.XLOOKUP($A758,GCVOA!$B:$B,GCVOA!$N:$N))</f>
        <v/>
      </c>
      <c r="P758" s="85" t="str">
        <f>IF(ISNA(_xlfn.XLOOKUP($A758,GCSEMI!$B:$B,GCSEMI!$N:$N)),"",  _xlfn.XLOOKUP($A758,GCSEMI!$B:$B,GCSEMI!$N:$N))</f>
        <v/>
      </c>
      <c r="Q758" s="85" t="str">
        <f>IF(ISNA(_xlfn.XLOOKUP($A758,ORGPREP!$B:$B,ORGPREP!$N:$N)),"",  _xlfn.XLOOKUP($A758,ORGPREP!$B:$B,ORGPREP!$N:$N))</f>
        <v/>
      </c>
      <c r="R758" s="85" t="str">
        <f>IF(ISNA(_xlfn.XLOOKUP($A758,MSSEMI!$B:$B,MSSEMI!$N:$N)),"",  _xlfn.XLOOKUP($A758,MSSEMI!$B:$B,MSSEMI!$N:$N))</f>
        <v/>
      </c>
      <c r="S758" s="85" t="str">
        <f>IF(ISNA(_xlfn.XLOOKUP($A758,MSVOA!$B:$B,MSVOA!$N:$N)),"",  _xlfn.XLOOKUP($A758,MSVOA!$B:$B,MSVOA!$N:$N))</f>
        <v/>
      </c>
      <c r="T758" s="85">
        <f>IF(ISNA(_xlfn.XLOOKUP($A758,METALS!$B:$B,METALS!$N:$N)),"",  _xlfn.XLOOKUP($A758,METALS!$B:$B,METALS!$N:$N))</f>
        <v>0</v>
      </c>
      <c r="U758" s="85">
        <f>IF(ISNA(_xlfn.XLOOKUP($A758,GENCHEM!$B:$B,GENCHEM!$N:$N)),"",  _xlfn.XLOOKUP($A758,GENCHEM!$B:$B,GENCHEM!$N:$N))</f>
        <v>45833</v>
      </c>
      <c r="V758" s="85" t="str">
        <f>IF(ISNA(_xlfn.XLOOKUP($A758,HG!$B:$B,HG!$N:$N)),"",  _xlfn.XLOOKUP($A758,HG!$B:$B,HG!$N:$N))</f>
        <v/>
      </c>
    </row>
    <row r="759" spans="1:22" ht="24" customHeight="1">
      <c r="A759" s="77" t="s">
        <v>936</v>
      </c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O759" s="75"/>
      <c r="P759" s="75"/>
      <c r="Q759" s="75"/>
      <c r="R759" s="75"/>
      <c r="S759" s="75"/>
      <c r="T759" s="75"/>
      <c r="U759" s="75"/>
      <c r="V759" s="75"/>
    </row>
    <row r="760" spans="1:22" ht="24" customHeight="1">
      <c r="A760" s="129" t="s">
        <v>937</v>
      </c>
      <c r="B760" s="84" t="s">
        <v>527</v>
      </c>
      <c r="C760" s="84" t="s">
        <v>528</v>
      </c>
      <c r="D760" s="84" t="s">
        <v>56</v>
      </c>
      <c r="E760" s="130">
        <v>45826</v>
      </c>
      <c r="F760" s="130">
        <v>45838</v>
      </c>
      <c r="G760" s="130">
        <v>45838</v>
      </c>
      <c r="H760" s="84">
        <v>10</v>
      </c>
      <c r="I760" s="84">
        <v>1</v>
      </c>
      <c r="J760" s="84">
        <v>-11</v>
      </c>
      <c r="K760" s="84" t="s">
        <v>57</v>
      </c>
      <c r="L760" s="84" t="s">
        <v>27</v>
      </c>
      <c r="M760" s="84" t="s">
        <v>265</v>
      </c>
      <c r="N760" s="84"/>
      <c r="O760" s="85" t="str">
        <f>IF(ISNA(_xlfn.XLOOKUP($A760,GCVOA!$B:$B,GCVOA!$N:$N)),"",  _xlfn.XLOOKUP($A760,GCVOA!$B:$B,GCVOA!$N:$N))</f>
        <v/>
      </c>
      <c r="P760" s="85" t="str">
        <f>IF(ISNA(_xlfn.XLOOKUP($A760,GCSEMI!$B:$B,GCSEMI!$N:$N)),"",  _xlfn.XLOOKUP($A760,GCSEMI!$B:$B,GCSEMI!$N:$N))</f>
        <v/>
      </c>
      <c r="Q760" s="85" t="str">
        <f>IF(ISNA(_xlfn.XLOOKUP($A760,ORGPREP!$B:$B,ORGPREP!$N:$N)),"",  _xlfn.XLOOKUP($A760,ORGPREP!$B:$B,ORGPREP!$N:$N))</f>
        <v/>
      </c>
      <c r="R760" s="85" t="str">
        <f>IF(ISNA(_xlfn.XLOOKUP($A760,MSSEMI!$B:$B,MSSEMI!$N:$N)),"",  _xlfn.XLOOKUP($A760,MSSEMI!$B:$B,MSSEMI!$N:$N))</f>
        <v/>
      </c>
      <c r="S760" s="85" t="str">
        <f>IF(ISNA(_xlfn.XLOOKUP($A760,MSVOA!$B:$B,MSVOA!$N:$N)),"",  _xlfn.XLOOKUP($A760,MSVOA!$B:$B,MSVOA!$N:$N))</f>
        <v/>
      </c>
      <c r="T760" s="85">
        <f>IF(ISNA(_xlfn.XLOOKUP($A760,METALS!$B:$B,METALS!$N:$N)),"",  _xlfn.XLOOKUP($A760,METALS!$B:$B,METALS!$N:$N))</f>
        <v>0</v>
      </c>
      <c r="U760" s="85" t="str">
        <f>IF(ISNA(_xlfn.XLOOKUP($A760,GENCHEM!$B:$B,GENCHEM!$N:$N)),"",  _xlfn.XLOOKUP($A760,GENCHEM!$B:$B,GENCHEM!$N:$N))</f>
        <v/>
      </c>
      <c r="V760" s="85" t="str">
        <f>IF(ISNA(_xlfn.XLOOKUP($A760,HG!$B:$B,HG!$N:$N)),"",  _xlfn.XLOOKUP($A760,HG!$B:$B,HG!$N:$N))</f>
        <v/>
      </c>
    </row>
    <row r="761" spans="1:22" ht="24" customHeight="1">
      <c r="A761" s="77" t="s">
        <v>938</v>
      </c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O761" s="75"/>
      <c r="P761" s="75"/>
      <c r="Q761" s="75"/>
      <c r="R761" s="75"/>
      <c r="S761" s="75"/>
      <c r="T761" s="75"/>
      <c r="U761" s="75"/>
      <c r="V761" s="75"/>
    </row>
    <row r="762" spans="1:22" ht="24" customHeight="1">
      <c r="A762" s="131" t="s">
        <v>939</v>
      </c>
      <c r="B762" s="92" t="s">
        <v>530</v>
      </c>
      <c r="C762" s="92" t="s">
        <v>531</v>
      </c>
      <c r="D762" s="92" t="s">
        <v>56</v>
      </c>
      <c r="E762" s="132">
        <v>45826</v>
      </c>
      <c r="F762" s="132">
        <v>45827</v>
      </c>
      <c r="G762" s="132">
        <v>45838</v>
      </c>
      <c r="H762" s="92" t="s">
        <v>412</v>
      </c>
      <c r="I762" s="92">
        <v>3</v>
      </c>
      <c r="J762" s="92">
        <v>-11</v>
      </c>
      <c r="K762" s="92" t="s">
        <v>128</v>
      </c>
      <c r="L762" s="92" t="s">
        <v>27</v>
      </c>
      <c r="M762" s="92" t="s">
        <v>81</v>
      </c>
      <c r="N762" s="92"/>
      <c r="O762" s="93" t="str">
        <f>IF(ISNA(_xlfn.XLOOKUP($A762,GCVOA!$B:$B,GCVOA!$N:$N)),"",  _xlfn.XLOOKUP($A762,GCVOA!$B:$B,GCVOA!$N:$N))</f>
        <v/>
      </c>
      <c r="P762" s="93" t="str">
        <f>IF(ISNA(_xlfn.XLOOKUP($A762,GCSEMI!$B:$B,GCSEMI!$N:$N)),"",  _xlfn.XLOOKUP($A762,GCSEMI!$B:$B,GCSEMI!$N:$N))</f>
        <v/>
      </c>
      <c r="Q762" s="93" t="str">
        <f>IF(ISNA(_xlfn.XLOOKUP($A762,ORGPREP!$B:$B,ORGPREP!$N:$N)),"",  _xlfn.XLOOKUP($A762,ORGPREP!$B:$B,ORGPREP!$N:$N))</f>
        <v/>
      </c>
      <c r="R762" s="93" t="str">
        <f>IF(ISNA(_xlfn.XLOOKUP($A762,MSSEMI!$B:$B,MSSEMI!$N:$N)),"",  _xlfn.XLOOKUP($A762,MSSEMI!$B:$B,MSSEMI!$N:$N))</f>
        <v/>
      </c>
      <c r="S762" s="93" t="str">
        <f>IF(ISNA(_xlfn.XLOOKUP($A762,MSVOA!$B:$B,MSVOA!$N:$N)),"",  _xlfn.XLOOKUP($A762,MSVOA!$B:$B,MSVOA!$N:$N))</f>
        <v/>
      </c>
      <c r="T762" s="93">
        <f>IF(ISNA(_xlfn.XLOOKUP($A762,METALS!$B:$B,METALS!$N:$N)),"",  _xlfn.XLOOKUP($A762,METALS!$B:$B,METALS!$N:$N))</f>
        <v>0</v>
      </c>
      <c r="U762" s="93" t="str">
        <f>IF(ISNA(_xlfn.XLOOKUP($A762,GENCHEM!$B:$B,GENCHEM!$N:$N)),"",  _xlfn.XLOOKUP($A762,GENCHEM!$B:$B,GENCHEM!$N:$N))</f>
        <v>DONE</v>
      </c>
      <c r="V762" s="93" t="str">
        <f>IF(ISNA(_xlfn.XLOOKUP($A762,HG!$B:$B,HG!$N:$N)),"",  _xlfn.XLOOKUP($A762,HG!$B:$B,HG!$N:$N))</f>
        <v/>
      </c>
    </row>
    <row r="763" spans="1:22" ht="24" customHeight="1">
      <c r="A763" s="77" t="s">
        <v>940</v>
      </c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O763" s="75"/>
      <c r="P763" s="75"/>
      <c r="Q763" s="75"/>
      <c r="R763" s="75"/>
      <c r="S763" s="75"/>
      <c r="T763" s="75"/>
      <c r="U763" s="75"/>
      <c r="V763" s="75"/>
    </row>
    <row r="764" spans="1:22" ht="24" customHeight="1">
      <c r="A764" s="129" t="s">
        <v>941</v>
      </c>
      <c r="B764" s="84" t="s">
        <v>942</v>
      </c>
      <c r="C764" s="84" t="s">
        <v>943</v>
      </c>
      <c r="D764" s="84" t="s">
        <v>79</v>
      </c>
      <c r="E764" s="130">
        <v>45826</v>
      </c>
      <c r="F764" s="130">
        <v>45838</v>
      </c>
      <c r="G764" s="130">
        <v>45838</v>
      </c>
      <c r="H764" s="84">
        <v>10</v>
      </c>
      <c r="I764" s="84">
        <v>10</v>
      </c>
      <c r="J764" s="84">
        <v>-11</v>
      </c>
      <c r="K764" s="84" t="s">
        <v>26</v>
      </c>
      <c r="L764" s="84" t="s">
        <v>27</v>
      </c>
      <c r="M764" s="84" t="s">
        <v>28</v>
      </c>
      <c r="N764" s="84"/>
      <c r="O764" s="85" t="str">
        <f>IF(ISNA(_xlfn.XLOOKUP($A764,GCVOA!$B:$B,GCVOA!$N:$N)),"",  _xlfn.XLOOKUP($A764,GCVOA!$B:$B,GCVOA!$N:$N))</f>
        <v/>
      </c>
      <c r="P764" s="85" t="str">
        <f>IF(ISNA(_xlfn.XLOOKUP($A764,GCSEMI!$B:$B,GCSEMI!$N:$N)),"",  _xlfn.XLOOKUP($A764,GCSEMI!$B:$B,GCSEMI!$N:$N))</f>
        <v/>
      </c>
      <c r="Q764" s="85" t="str">
        <f>IF(ISNA(_xlfn.XLOOKUP($A764,ORGPREP!$B:$B,ORGPREP!$N:$N)),"",  _xlfn.XLOOKUP($A764,ORGPREP!$B:$B,ORGPREP!$N:$N))</f>
        <v/>
      </c>
      <c r="R764" s="85" t="str">
        <f>IF(ISNA(_xlfn.XLOOKUP($A764,MSSEMI!$B:$B,MSSEMI!$N:$N)),"",  _xlfn.XLOOKUP($A764,MSSEMI!$B:$B,MSSEMI!$N:$N))</f>
        <v/>
      </c>
      <c r="S764" s="85" t="str">
        <f>IF(ISNA(_xlfn.XLOOKUP($A764,MSVOA!$B:$B,MSVOA!$N:$N)),"",  _xlfn.XLOOKUP($A764,MSVOA!$B:$B,MSVOA!$N:$N))</f>
        <v xml:space="preserve">SCREEN TODAY </v>
      </c>
      <c r="T764" s="85">
        <f>IF(ISNA(_xlfn.XLOOKUP($A764,METALS!$B:$B,METALS!$N:$N)),"",  _xlfn.XLOOKUP($A764,METALS!$B:$B,METALS!$N:$N))</f>
        <v>0</v>
      </c>
      <c r="U764" s="85">
        <f>IF(ISNA(_xlfn.XLOOKUP($A764,GENCHEM!$B:$B,GENCHEM!$N:$N)),"",  _xlfn.XLOOKUP($A764,GENCHEM!$B:$B,GENCHEM!$N:$N))</f>
        <v>45833</v>
      </c>
      <c r="V764" s="85" t="str">
        <f>IF(ISNA(_xlfn.XLOOKUP($A764,HG!$B:$B,HG!$N:$N)),"",  _xlfn.XLOOKUP($A764,HG!$B:$B,HG!$N:$N))</f>
        <v/>
      </c>
    </row>
    <row r="765" spans="1:22" ht="24" customHeight="1">
      <c r="A765" s="77" t="s">
        <v>944</v>
      </c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O765" s="75"/>
      <c r="P765" s="75"/>
      <c r="Q765" s="75"/>
      <c r="R765" s="75"/>
      <c r="S765" s="75"/>
      <c r="T765" s="75"/>
      <c r="U765" s="75"/>
      <c r="V765" s="75"/>
    </row>
    <row r="766" spans="1:22" ht="24" customHeight="1">
      <c r="A766" s="129" t="s">
        <v>945</v>
      </c>
      <c r="B766" s="84" t="s">
        <v>946</v>
      </c>
      <c r="C766" s="84" t="s">
        <v>947</v>
      </c>
      <c r="D766" s="84" t="s">
        <v>56</v>
      </c>
      <c r="E766" s="130">
        <v>45826</v>
      </c>
      <c r="F766" s="130">
        <v>45838</v>
      </c>
      <c r="G766" s="130">
        <v>45838</v>
      </c>
      <c r="H766" s="84">
        <v>10</v>
      </c>
      <c r="I766" s="84">
        <v>2</v>
      </c>
      <c r="J766" s="84">
        <v>-11</v>
      </c>
      <c r="K766" s="84" t="s">
        <v>57</v>
      </c>
      <c r="L766" s="84" t="s">
        <v>27</v>
      </c>
      <c r="M766" s="84" t="s">
        <v>134</v>
      </c>
      <c r="N766" s="84"/>
      <c r="O766" s="85" t="str">
        <f>IF(ISNA(_xlfn.XLOOKUP($A766,GCVOA!$B:$B,GCVOA!$N:$N)),"",  _xlfn.XLOOKUP($A766,GCVOA!$B:$B,GCVOA!$N:$N))</f>
        <v/>
      </c>
      <c r="P766" s="85" t="str">
        <f>IF(ISNA(_xlfn.XLOOKUP($A766,GCSEMI!$B:$B,GCSEMI!$N:$N)),"",  _xlfn.XLOOKUP($A766,GCSEMI!$B:$B,GCSEMI!$N:$N))</f>
        <v/>
      </c>
      <c r="Q766" s="85" t="str">
        <f>IF(ISNA(_xlfn.XLOOKUP($A766,ORGPREP!$B:$B,ORGPREP!$N:$N)),"",  _xlfn.XLOOKUP($A766,ORGPREP!$B:$B,ORGPREP!$N:$N))</f>
        <v/>
      </c>
      <c r="R766" s="85" t="str">
        <f>IF(ISNA(_xlfn.XLOOKUP($A766,MSSEMI!$B:$B,MSSEMI!$N:$N)),"",  _xlfn.XLOOKUP($A766,MSSEMI!$B:$B,MSSEMI!$N:$N))</f>
        <v/>
      </c>
      <c r="S766" s="85" t="str">
        <f>IF(ISNA(_xlfn.XLOOKUP($A766,MSVOA!$B:$B,MSVOA!$N:$N)),"",  _xlfn.XLOOKUP($A766,MSVOA!$B:$B,MSVOA!$N:$N))</f>
        <v>ETA 6/20 - EB 6/19</v>
      </c>
      <c r="T766" s="85" t="str">
        <f>IF(ISNA(_xlfn.XLOOKUP($A766,METALS!$B:$B,METALS!$N:$N)),"",  _xlfn.XLOOKUP($A766,METALS!$B:$B,METALS!$N:$N))</f>
        <v/>
      </c>
      <c r="U766" s="85" t="str">
        <f>IF(ISNA(_xlfn.XLOOKUP($A766,GENCHEM!$B:$B,GENCHEM!$N:$N)),"",  _xlfn.XLOOKUP($A766,GENCHEM!$B:$B,GENCHEM!$N:$N))</f>
        <v/>
      </c>
      <c r="V766" s="85" t="str">
        <f>IF(ISNA(_xlfn.XLOOKUP($A766,HG!$B:$B,HG!$N:$N)),"",  _xlfn.XLOOKUP($A766,HG!$B:$B,HG!$N:$N))</f>
        <v/>
      </c>
    </row>
    <row r="767" spans="1:22" ht="24" customHeight="1">
      <c r="A767" s="77" t="s">
        <v>948</v>
      </c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O767" s="75"/>
      <c r="P767" s="75"/>
      <c r="Q767" s="75"/>
      <c r="R767" s="75"/>
      <c r="S767" s="75"/>
      <c r="T767" s="75"/>
      <c r="U767" s="75"/>
      <c r="V767" s="75"/>
    </row>
    <row r="768" spans="1:22" ht="24" customHeight="1">
      <c r="A768" s="129" t="s">
        <v>949</v>
      </c>
      <c r="B768" s="84" t="s">
        <v>519</v>
      </c>
      <c r="C768" s="84" t="s">
        <v>950</v>
      </c>
      <c r="D768" s="84" t="s">
        <v>134</v>
      </c>
      <c r="E768" s="130">
        <v>45826</v>
      </c>
      <c r="F768" s="130">
        <v>45838</v>
      </c>
      <c r="G768" s="130">
        <v>45838</v>
      </c>
      <c r="H768" s="84">
        <v>10</v>
      </c>
      <c r="I768" s="84">
        <v>16</v>
      </c>
      <c r="J768" s="84">
        <v>-11</v>
      </c>
      <c r="K768" s="84" t="s">
        <v>128</v>
      </c>
      <c r="L768" s="84" t="s">
        <v>27</v>
      </c>
      <c r="M768" s="84" t="s">
        <v>134</v>
      </c>
      <c r="N768" s="84"/>
      <c r="O768" s="85" t="str">
        <f>IF(ISNA(_xlfn.XLOOKUP($A768,GCVOA!$B:$B,GCVOA!$N:$N)),"",  _xlfn.XLOOKUP($A768,GCVOA!$B:$B,GCVOA!$N:$N))</f>
        <v/>
      </c>
      <c r="P768" s="85" t="str">
        <f>IF(ISNA(_xlfn.XLOOKUP($A768,GCSEMI!$B:$B,GCSEMI!$N:$N)),"",  _xlfn.XLOOKUP($A768,GCSEMI!$B:$B,GCSEMI!$N:$N))</f>
        <v/>
      </c>
      <c r="Q768" s="85">
        <f>IF(ISNA(_xlfn.XLOOKUP($A768,ORGPREP!$B:$B,ORGPREP!$N:$N)),"",  _xlfn.XLOOKUP($A768,ORGPREP!$B:$B,ORGPREP!$N:$N))</f>
        <v>0</v>
      </c>
      <c r="R768" s="85">
        <f>IF(ISNA(_xlfn.XLOOKUP($A768,MSSEMI!$B:$B,MSSEMI!$N:$N)),"",  _xlfn.XLOOKUP($A768,MSSEMI!$B:$B,MSSEMI!$N:$N))</f>
        <v>0</v>
      </c>
      <c r="S768" s="85" t="str">
        <f>IF(ISNA(_xlfn.XLOOKUP($A768,MSVOA!$B:$B,MSVOA!$N:$N)),"",  _xlfn.XLOOKUP($A768,MSVOA!$B:$B,MSVOA!$N:$N))</f>
        <v xml:space="preserve">SCREEN TODAY </v>
      </c>
      <c r="T768" s="85" t="str">
        <f>IF(ISNA(_xlfn.XLOOKUP($A768,METALS!$B:$B,METALS!$N:$N)),"",  _xlfn.XLOOKUP($A768,METALS!$B:$B,METALS!$N:$N))</f>
        <v/>
      </c>
      <c r="U768" s="85" t="str">
        <f>IF(ISNA(_xlfn.XLOOKUP($A768,GENCHEM!$B:$B,GENCHEM!$N:$N)),"",  _xlfn.XLOOKUP($A768,GENCHEM!$B:$B,GENCHEM!$N:$N))</f>
        <v>DONE</v>
      </c>
      <c r="V768" s="85" t="str">
        <f>IF(ISNA(_xlfn.XLOOKUP($A768,HG!$B:$B,HG!$N:$N)),"",  _xlfn.XLOOKUP($A768,HG!$B:$B,HG!$N:$N))</f>
        <v/>
      </c>
    </row>
    <row r="769" spans="1:22" ht="24" customHeight="1">
      <c r="A769" s="77" t="s">
        <v>951</v>
      </c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O769" s="75"/>
      <c r="P769" s="75"/>
      <c r="Q769" s="75"/>
      <c r="R769" s="75"/>
      <c r="S769" s="75"/>
      <c r="T769" s="75"/>
      <c r="U769" s="75"/>
      <c r="V769" s="75"/>
    </row>
    <row r="770" spans="1:22" ht="24" customHeight="1">
      <c r="A770" s="129" t="s">
        <v>952</v>
      </c>
      <c r="B770" s="84" t="s">
        <v>953</v>
      </c>
      <c r="C770" s="84" t="s">
        <v>954</v>
      </c>
      <c r="D770" s="84" t="s">
        <v>79</v>
      </c>
      <c r="E770" s="130">
        <v>45826</v>
      </c>
      <c r="F770" s="130">
        <v>45838</v>
      </c>
      <c r="G770" s="130">
        <v>45838</v>
      </c>
      <c r="H770" s="84">
        <v>10</v>
      </c>
      <c r="I770" s="84">
        <v>1</v>
      </c>
      <c r="J770" s="84">
        <v>-11</v>
      </c>
      <c r="K770" s="84" t="s">
        <v>128</v>
      </c>
      <c r="L770" s="84" t="s">
        <v>27</v>
      </c>
      <c r="M770" s="84" t="s">
        <v>81</v>
      </c>
      <c r="N770" s="84"/>
      <c r="O770" s="85" t="str">
        <f>IF(ISNA(_xlfn.XLOOKUP($A770,GCVOA!$B:$B,GCVOA!$N:$N)),"",  _xlfn.XLOOKUP($A770,GCVOA!$B:$B,GCVOA!$N:$N))</f>
        <v/>
      </c>
      <c r="P770" s="85" t="str">
        <f>IF(ISNA(_xlfn.XLOOKUP($A770,GCSEMI!$B:$B,GCSEMI!$N:$N)),"",  _xlfn.XLOOKUP($A770,GCSEMI!$B:$B,GCSEMI!$N:$N))</f>
        <v/>
      </c>
      <c r="Q770" s="85" t="str">
        <f>IF(ISNA(_xlfn.XLOOKUP($A770,ORGPREP!$B:$B,ORGPREP!$N:$N)),"",  _xlfn.XLOOKUP($A770,ORGPREP!$B:$B,ORGPREP!$N:$N))</f>
        <v/>
      </c>
      <c r="R770" s="85" t="str">
        <f>IF(ISNA(_xlfn.XLOOKUP($A770,MSSEMI!$B:$B,MSSEMI!$N:$N)),"",  _xlfn.XLOOKUP($A770,MSSEMI!$B:$B,MSSEMI!$N:$N))</f>
        <v/>
      </c>
      <c r="S770" s="85" t="str">
        <f>IF(ISNA(_xlfn.XLOOKUP($A770,MSVOA!$B:$B,MSVOA!$N:$N)),"",  _xlfn.XLOOKUP($A770,MSVOA!$B:$B,MSVOA!$N:$N))</f>
        <v/>
      </c>
      <c r="T770" s="85" t="str">
        <f>IF(ISNA(_xlfn.XLOOKUP($A770,METALS!$B:$B,METALS!$N:$N)),"",  _xlfn.XLOOKUP($A770,METALS!$B:$B,METALS!$N:$N))</f>
        <v/>
      </c>
      <c r="U770" s="85">
        <f>IF(ISNA(_xlfn.XLOOKUP($A770,GENCHEM!$B:$B,GENCHEM!$N:$N)),"",  _xlfn.XLOOKUP($A770,GENCHEM!$B:$B,GENCHEM!$N:$N))</f>
        <v>45833</v>
      </c>
      <c r="V770" s="85" t="str">
        <f>IF(ISNA(_xlfn.XLOOKUP($A770,HG!$B:$B,HG!$N:$N)),"",  _xlfn.XLOOKUP($A770,HG!$B:$B,HG!$N:$N))</f>
        <v/>
      </c>
    </row>
    <row r="771" spans="1:22" ht="24" customHeight="1">
      <c r="A771" s="77" t="s">
        <v>955</v>
      </c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O771" s="75"/>
      <c r="P771" s="75"/>
      <c r="Q771" s="75"/>
      <c r="R771" s="75"/>
      <c r="S771" s="75"/>
      <c r="T771" s="75"/>
      <c r="U771" s="75"/>
      <c r="V771" s="75"/>
    </row>
    <row r="772" spans="1:22" ht="24" customHeight="1">
      <c r="A772" s="129" t="s">
        <v>956</v>
      </c>
      <c r="B772" s="84" t="s">
        <v>617</v>
      </c>
      <c r="C772" s="84" t="s">
        <v>957</v>
      </c>
      <c r="D772" s="84" t="s">
        <v>79</v>
      </c>
      <c r="E772" s="130">
        <v>45826</v>
      </c>
      <c r="F772" s="130">
        <v>45838</v>
      </c>
      <c r="G772" s="130">
        <v>45838</v>
      </c>
      <c r="H772" s="84">
        <v>10</v>
      </c>
      <c r="I772" s="84">
        <v>1</v>
      </c>
      <c r="J772" s="84">
        <v>-11</v>
      </c>
      <c r="K772" s="84" t="s">
        <v>94</v>
      </c>
      <c r="L772" s="84" t="s">
        <v>27</v>
      </c>
      <c r="M772" s="84" t="s">
        <v>81</v>
      </c>
      <c r="N772" s="84"/>
      <c r="O772" s="85" t="str">
        <f>IF(ISNA(_xlfn.XLOOKUP($A772,GCVOA!$B:$B,GCVOA!$N:$N)),"",  _xlfn.XLOOKUP($A772,GCVOA!$B:$B,GCVOA!$N:$N))</f>
        <v/>
      </c>
      <c r="P772" s="85" t="str">
        <f>IF(ISNA(_xlfn.XLOOKUP($A772,GCSEMI!$B:$B,GCSEMI!$N:$N)),"",  _xlfn.XLOOKUP($A772,GCSEMI!$B:$B,GCSEMI!$N:$N))</f>
        <v/>
      </c>
      <c r="Q772" s="85" t="str">
        <f>IF(ISNA(_xlfn.XLOOKUP($A772,ORGPREP!$B:$B,ORGPREP!$N:$N)),"",  _xlfn.XLOOKUP($A772,ORGPREP!$B:$B,ORGPREP!$N:$N))</f>
        <v/>
      </c>
      <c r="R772" s="85" t="str">
        <f>IF(ISNA(_xlfn.XLOOKUP($A772,MSSEMI!$B:$B,MSSEMI!$N:$N)),"",  _xlfn.XLOOKUP($A772,MSSEMI!$B:$B,MSSEMI!$N:$N))</f>
        <v/>
      </c>
      <c r="S772" s="85" t="str">
        <f>IF(ISNA(_xlfn.XLOOKUP($A772,MSVOA!$B:$B,MSVOA!$N:$N)),"",  _xlfn.XLOOKUP($A772,MSVOA!$B:$B,MSVOA!$N:$N))</f>
        <v/>
      </c>
      <c r="T772" s="85" t="str">
        <f>IF(ISNA(_xlfn.XLOOKUP($A772,METALS!$B:$B,METALS!$N:$N)),"",  _xlfn.XLOOKUP($A772,METALS!$B:$B,METALS!$N:$N))</f>
        <v/>
      </c>
      <c r="U772" s="85">
        <f>IF(ISNA(_xlfn.XLOOKUP($A772,GENCHEM!$B:$B,GENCHEM!$N:$N)),"",  _xlfn.XLOOKUP($A772,GENCHEM!$B:$B,GENCHEM!$N:$N))</f>
        <v>45833</v>
      </c>
      <c r="V772" s="85" t="str">
        <f>IF(ISNA(_xlfn.XLOOKUP($A772,HG!$B:$B,HG!$N:$N)),"",  _xlfn.XLOOKUP($A772,HG!$B:$B,HG!$N:$N))</f>
        <v/>
      </c>
    </row>
    <row r="773" spans="1:22" ht="24" customHeight="1">
      <c r="A773" s="77" t="s">
        <v>958</v>
      </c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O773" s="75"/>
      <c r="P773" s="75"/>
      <c r="Q773" s="75"/>
      <c r="R773" s="75"/>
      <c r="S773" s="75"/>
      <c r="T773" s="75"/>
      <c r="U773" s="75"/>
      <c r="V773" s="75"/>
    </row>
    <row r="774" spans="1:22" ht="24" customHeight="1">
      <c r="A774" s="129" t="s">
        <v>959</v>
      </c>
      <c r="B774" s="84" t="s">
        <v>960</v>
      </c>
      <c r="C774" s="84" t="s">
        <v>961</v>
      </c>
      <c r="D774" s="84" t="s">
        <v>79</v>
      </c>
      <c r="E774" s="130">
        <v>45826</v>
      </c>
      <c r="F774" s="130">
        <v>45838</v>
      </c>
      <c r="G774" s="130">
        <v>45838</v>
      </c>
      <c r="H774" s="84">
        <v>10</v>
      </c>
      <c r="I774" s="84">
        <v>1</v>
      </c>
      <c r="J774" s="84">
        <v>-11</v>
      </c>
      <c r="K774" s="84" t="s">
        <v>94</v>
      </c>
      <c r="L774" s="84" t="s">
        <v>27</v>
      </c>
      <c r="M774" s="84" t="s">
        <v>265</v>
      </c>
      <c r="N774" s="84"/>
      <c r="O774" s="85" t="str">
        <f>IF(ISNA(_xlfn.XLOOKUP($A774,GCVOA!$B:$B,GCVOA!$N:$N)),"",  _xlfn.XLOOKUP($A774,GCVOA!$B:$B,GCVOA!$N:$N))</f>
        <v/>
      </c>
      <c r="P774" s="85" t="str">
        <f>IF(ISNA(_xlfn.XLOOKUP($A774,GCSEMI!$B:$B,GCSEMI!$N:$N)),"",  _xlfn.XLOOKUP($A774,GCSEMI!$B:$B,GCSEMI!$N:$N))</f>
        <v/>
      </c>
      <c r="Q774" s="85" t="str">
        <f>IF(ISNA(_xlfn.XLOOKUP($A774,ORGPREP!$B:$B,ORGPREP!$N:$N)),"",  _xlfn.XLOOKUP($A774,ORGPREP!$B:$B,ORGPREP!$N:$N))</f>
        <v/>
      </c>
      <c r="R774" s="85" t="str">
        <f>IF(ISNA(_xlfn.XLOOKUP($A774,MSSEMI!$B:$B,MSSEMI!$N:$N)),"",  _xlfn.XLOOKUP($A774,MSSEMI!$B:$B,MSSEMI!$N:$N))</f>
        <v/>
      </c>
      <c r="S774" s="85" t="str">
        <f>IF(ISNA(_xlfn.XLOOKUP($A774,MSVOA!$B:$B,MSVOA!$N:$N)),"",  _xlfn.XLOOKUP($A774,MSVOA!$B:$B,MSVOA!$N:$N))</f>
        <v/>
      </c>
      <c r="T774" s="85">
        <f>IF(ISNA(_xlfn.XLOOKUP($A774,METALS!$B:$B,METALS!$N:$N)),"",  _xlfn.XLOOKUP($A774,METALS!$B:$B,METALS!$N:$N))</f>
        <v>0</v>
      </c>
      <c r="U774" s="85" t="str">
        <f>IF(ISNA(_xlfn.XLOOKUP($A774,GENCHEM!$B:$B,GENCHEM!$N:$N)),"",  _xlfn.XLOOKUP($A774,GENCHEM!$B:$B,GENCHEM!$N:$N))</f>
        <v/>
      </c>
      <c r="V774" s="85" t="str">
        <f>IF(ISNA(_xlfn.XLOOKUP($A774,HG!$B:$B,HG!$N:$N)),"",  _xlfn.XLOOKUP($A774,HG!$B:$B,HG!$N:$N))</f>
        <v/>
      </c>
    </row>
    <row r="775" spans="1:22" ht="24" customHeight="1">
      <c r="A775" s="77" t="s">
        <v>962</v>
      </c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O775" s="75"/>
      <c r="P775" s="75"/>
      <c r="Q775" s="75"/>
      <c r="R775" s="75"/>
      <c r="S775" s="75"/>
      <c r="T775" s="75"/>
      <c r="U775" s="75"/>
      <c r="V775" s="75"/>
    </row>
    <row r="776" spans="1:22" ht="24" customHeight="1">
      <c r="A776" s="129" t="s">
        <v>963</v>
      </c>
      <c r="B776" s="84" t="s">
        <v>964</v>
      </c>
      <c r="C776" s="84" t="s">
        <v>965</v>
      </c>
      <c r="D776" s="84" t="s">
        <v>79</v>
      </c>
      <c r="E776" s="130">
        <v>45826</v>
      </c>
      <c r="F776" s="130">
        <v>45838</v>
      </c>
      <c r="G776" s="130">
        <v>45838</v>
      </c>
      <c r="H776" s="84">
        <v>10</v>
      </c>
      <c r="I776" s="84">
        <v>1</v>
      </c>
      <c r="J776" s="84">
        <v>-11</v>
      </c>
      <c r="K776" s="84" t="s">
        <v>128</v>
      </c>
      <c r="L776" s="84" t="s">
        <v>27</v>
      </c>
      <c r="M776" s="84" t="s">
        <v>81</v>
      </c>
      <c r="N776" s="84"/>
      <c r="O776" s="85" t="str">
        <f>IF(ISNA(_xlfn.XLOOKUP($A776,GCVOA!$B:$B,GCVOA!$N:$N)),"",  _xlfn.XLOOKUP($A776,GCVOA!$B:$B,GCVOA!$N:$N))</f>
        <v/>
      </c>
      <c r="P776" s="85" t="str">
        <f>IF(ISNA(_xlfn.XLOOKUP($A776,GCSEMI!$B:$B,GCSEMI!$N:$N)),"",  _xlfn.XLOOKUP($A776,GCSEMI!$B:$B,GCSEMI!$N:$N))</f>
        <v/>
      </c>
      <c r="Q776" s="85" t="str">
        <f>IF(ISNA(_xlfn.XLOOKUP($A776,ORGPREP!$B:$B,ORGPREP!$N:$N)),"",  _xlfn.XLOOKUP($A776,ORGPREP!$B:$B,ORGPREP!$N:$N))</f>
        <v/>
      </c>
      <c r="R776" s="85" t="str">
        <f>IF(ISNA(_xlfn.XLOOKUP($A776,MSSEMI!$B:$B,MSSEMI!$N:$N)),"",  _xlfn.XLOOKUP($A776,MSSEMI!$B:$B,MSSEMI!$N:$N))</f>
        <v/>
      </c>
      <c r="S776" s="85" t="str">
        <f>IF(ISNA(_xlfn.XLOOKUP($A776,MSVOA!$B:$B,MSVOA!$N:$N)),"",  _xlfn.XLOOKUP($A776,MSVOA!$B:$B,MSVOA!$N:$N))</f>
        <v/>
      </c>
      <c r="T776" s="85" t="str">
        <f>IF(ISNA(_xlfn.XLOOKUP($A776,METALS!$B:$B,METALS!$N:$N)),"",  _xlfn.XLOOKUP($A776,METALS!$B:$B,METALS!$N:$N))</f>
        <v/>
      </c>
      <c r="U776" s="85">
        <f>IF(ISNA(_xlfn.XLOOKUP($A776,GENCHEM!$B:$B,GENCHEM!$N:$N)),"",  _xlfn.XLOOKUP($A776,GENCHEM!$B:$B,GENCHEM!$N:$N))</f>
        <v>45833</v>
      </c>
      <c r="V776" s="85" t="str">
        <f>IF(ISNA(_xlfn.XLOOKUP($A776,HG!$B:$B,HG!$N:$N)),"",  _xlfn.XLOOKUP($A776,HG!$B:$B,HG!$N:$N))</f>
        <v/>
      </c>
    </row>
    <row r="777" spans="1:22" ht="24" customHeight="1">
      <c r="A777" s="77" t="s">
        <v>966</v>
      </c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O777" s="75"/>
      <c r="P777" s="75"/>
      <c r="Q777" s="75"/>
      <c r="R777" s="75"/>
      <c r="S777" s="75"/>
      <c r="T777" s="75"/>
      <c r="U777" s="75"/>
      <c r="V777" s="75"/>
    </row>
    <row r="778" spans="1:22" ht="24" customHeight="1">
      <c r="A778" s="129" t="s">
        <v>967</v>
      </c>
      <c r="B778" s="84" t="s">
        <v>968</v>
      </c>
      <c r="C778" s="84" t="s">
        <v>969</v>
      </c>
      <c r="D778" s="84" t="s">
        <v>79</v>
      </c>
      <c r="E778" s="130">
        <v>45826</v>
      </c>
      <c r="F778" s="130">
        <v>45838</v>
      </c>
      <c r="G778" s="130">
        <v>45838</v>
      </c>
      <c r="H778" s="84">
        <v>10</v>
      </c>
      <c r="I778" s="84">
        <v>10</v>
      </c>
      <c r="J778" s="84">
        <v>-11</v>
      </c>
      <c r="K778" s="84" t="s">
        <v>128</v>
      </c>
      <c r="L778" s="84" t="s">
        <v>27</v>
      </c>
      <c r="M778" s="84" t="s">
        <v>81</v>
      </c>
      <c r="N778" s="84"/>
      <c r="O778" s="85" t="str">
        <f>IF(ISNA(_xlfn.XLOOKUP($A778,GCVOA!$B:$B,GCVOA!$N:$N)),"",  _xlfn.XLOOKUP($A778,GCVOA!$B:$B,GCVOA!$N:$N))</f>
        <v/>
      </c>
      <c r="P778" s="85" t="str">
        <f>IF(ISNA(_xlfn.XLOOKUP($A778,GCSEMI!$B:$B,GCSEMI!$N:$N)),"",  _xlfn.XLOOKUP($A778,GCSEMI!$B:$B,GCSEMI!$N:$N))</f>
        <v/>
      </c>
      <c r="Q778" s="85" t="str">
        <f>IF(ISNA(_xlfn.XLOOKUP($A778,ORGPREP!$B:$B,ORGPREP!$N:$N)),"",  _xlfn.XLOOKUP($A778,ORGPREP!$B:$B,ORGPREP!$N:$N))</f>
        <v/>
      </c>
      <c r="R778" s="85" t="str">
        <f>IF(ISNA(_xlfn.XLOOKUP($A778,MSSEMI!$B:$B,MSSEMI!$N:$N)),"",  _xlfn.XLOOKUP($A778,MSSEMI!$B:$B,MSSEMI!$N:$N))</f>
        <v/>
      </c>
      <c r="S778" s="85" t="str">
        <f>IF(ISNA(_xlfn.XLOOKUP($A778,MSVOA!$B:$B,MSVOA!$N:$N)),"",  _xlfn.XLOOKUP($A778,MSVOA!$B:$B,MSVOA!$N:$N))</f>
        <v/>
      </c>
      <c r="T778" s="85" t="str">
        <f>IF(ISNA(_xlfn.XLOOKUP($A778,METALS!$B:$B,METALS!$N:$N)),"",  _xlfn.XLOOKUP($A778,METALS!$B:$B,METALS!$N:$N))</f>
        <v/>
      </c>
      <c r="U778" s="85">
        <f>IF(ISNA(_xlfn.XLOOKUP($A778,GENCHEM!$B:$B,GENCHEM!$N:$N)),"",  _xlfn.XLOOKUP($A778,GENCHEM!$B:$B,GENCHEM!$N:$N))</f>
        <v>45833</v>
      </c>
      <c r="V778" s="85" t="str">
        <f>IF(ISNA(_xlfn.XLOOKUP($A778,HG!$B:$B,HG!$N:$N)),"",  _xlfn.XLOOKUP($A778,HG!$B:$B,HG!$N:$N))</f>
        <v/>
      </c>
    </row>
    <row r="779" spans="1:22" ht="24" customHeight="1">
      <c r="A779" s="77" t="s">
        <v>159</v>
      </c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O779" s="75"/>
      <c r="P779" s="75"/>
      <c r="Q779" s="75"/>
      <c r="R779" s="75"/>
      <c r="S779" s="75"/>
      <c r="T779" s="75"/>
      <c r="U779" s="75"/>
      <c r="V779" s="75"/>
    </row>
    <row r="780" spans="1:22" ht="24" customHeight="1">
      <c r="A780" s="129" t="s">
        <v>970</v>
      </c>
      <c r="B780" s="84" t="s">
        <v>971</v>
      </c>
      <c r="C780" s="84" t="s">
        <v>972</v>
      </c>
      <c r="D780" s="84" t="s">
        <v>79</v>
      </c>
      <c r="E780" s="130">
        <v>45826</v>
      </c>
      <c r="F780" s="130">
        <v>45838</v>
      </c>
      <c r="G780" s="130">
        <v>45838</v>
      </c>
      <c r="H780" s="84">
        <v>10</v>
      </c>
      <c r="I780" s="84">
        <v>2</v>
      </c>
      <c r="J780" s="84">
        <v>-11</v>
      </c>
      <c r="K780" s="84" t="s">
        <v>128</v>
      </c>
      <c r="L780" s="84" t="s">
        <v>27</v>
      </c>
      <c r="M780" s="84" t="s">
        <v>134</v>
      </c>
      <c r="N780" s="84"/>
      <c r="O780" s="85" t="str">
        <f>IF(ISNA(_xlfn.XLOOKUP($A780,GCVOA!$B:$B,GCVOA!$N:$N)),"",  _xlfn.XLOOKUP($A780,GCVOA!$B:$B,GCVOA!$N:$N))</f>
        <v/>
      </c>
      <c r="P780" s="85" t="str">
        <f>IF(ISNA(_xlfn.XLOOKUP($A780,GCSEMI!$B:$B,GCSEMI!$N:$N)),"",  _xlfn.XLOOKUP($A780,GCSEMI!$B:$B,GCSEMI!$N:$N))</f>
        <v/>
      </c>
      <c r="Q780" s="85" t="str">
        <f>IF(ISNA(_xlfn.XLOOKUP($A780,ORGPREP!$B:$B,ORGPREP!$N:$N)),"",  _xlfn.XLOOKUP($A780,ORGPREP!$B:$B,ORGPREP!$N:$N))</f>
        <v>done</v>
      </c>
      <c r="R780" s="85">
        <f>IF(ISNA(_xlfn.XLOOKUP($A780,MSSEMI!$B:$B,MSSEMI!$N:$N)),"",  _xlfn.XLOOKUP($A780,MSSEMI!$B:$B,MSSEMI!$N:$N))</f>
        <v>0</v>
      </c>
      <c r="S780" s="85" t="str">
        <f>IF(ISNA(_xlfn.XLOOKUP($A780,MSVOA!$B:$B,MSVOA!$N:$N)),"",  _xlfn.XLOOKUP($A780,MSVOA!$B:$B,MSVOA!$N:$N))</f>
        <v/>
      </c>
      <c r="T780" s="85" t="str">
        <f>IF(ISNA(_xlfn.XLOOKUP($A780,METALS!$B:$B,METALS!$N:$N)),"",  _xlfn.XLOOKUP($A780,METALS!$B:$B,METALS!$N:$N))</f>
        <v/>
      </c>
      <c r="U780" s="85" t="str">
        <f>IF(ISNA(_xlfn.XLOOKUP($A780,GENCHEM!$B:$B,GENCHEM!$N:$N)),"",  _xlfn.XLOOKUP($A780,GENCHEM!$B:$B,GENCHEM!$N:$N))</f>
        <v/>
      </c>
      <c r="V780" s="85" t="str">
        <f>IF(ISNA(_xlfn.XLOOKUP($A780,HG!$B:$B,HG!$N:$N)),"",  _xlfn.XLOOKUP($A780,HG!$B:$B,HG!$N:$N))</f>
        <v/>
      </c>
    </row>
    <row r="781" spans="1:22" ht="24" customHeight="1">
      <c r="A781" s="77" t="s">
        <v>226</v>
      </c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O781" s="75"/>
      <c r="P781" s="75"/>
      <c r="Q781" s="75"/>
      <c r="R781" s="75"/>
      <c r="S781" s="75"/>
      <c r="T781" s="75"/>
      <c r="U781" s="75"/>
      <c r="V781" s="75"/>
    </row>
    <row r="782" spans="1:22" ht="24" customHeight="1">
      <c r="A782" s="129" t="s">
        <v>973</v>
      </c>
      <c r="B782" s="84" t="s">
        <v>271</v>
      </c>
      <c r="C782" s="84" t="s">
        <v>272</v>
      </c>
      <c r="D782" s="84" t="s">
        <v>56</v>
      </c>
      <c r="E782" s="130">
        <v>45825</v>
      </c>
      <c r="F782" s="130">
        <v>45839</v>
      </c>
      <c r="G782" s="130">
        <v>45839</v>
      </c>
      <c r="H782" s="84">
        <v>14</v>
      </c>
      <c r="I782" s="84">
        <v>4</v>
      </c>
      <c r="J782" s="84">
        <v>-12</v>
      </c>
      <c r="K782" s="84" t="s">
        <v>94</v>
      </c>
      <c r="L782" s="84" t="s">
        <v>27</v>
      </c>
      <c r="M782" s="84" t="s">
        <v>81</v>
      </c>
      <c r="N782" s="84">
        <v>0</v>
      </c>
      <c r="O782" s="85" t="str">
        <f>IF(ISNA(_xlfn.XLOOKUP($A782,GCVOA!$B:$B,GCVOA!$N:$N)),"",  _xlfn.XLOOKUP($A782,GCVOA!$B:$B,GCVOA!$N:$N))</f>
        <v/>
      </c>
      <c r="P782" s="85" t="str">
        <f>IF(ISNA(_xlfn.XLOOKUP($A782,GCSEMI!$B:$B,GCSEMI!$N:$N)),"",  _xlfn.XLOOKUP($A782,GCSEMI!$B:$B,GCSEMI!$N:$N))</f>
        <v/>
      </c>
      <c r="Q782" s="85" t="str">
        <f>IF(ISNA(_xlfn.XLOOKUP($A782,ORGPREP!$B:$B,ORGPREP!$N:$N)),"",  _xlfn.XLOOKUP($A782,ORGPREP!$B:$B,ORGPREP!$N:$N))</f>
        <v/>
      </c>
      <c r="R782" s="85" t="str">
        <f>IF(ISNA(_xlfn.XLOOKUP($A782,MSSEMI!$B:$B,MSSEMI!$N:$N)),"",  _xlfn.XLOOKUP($A782,MSSEMI!$B:$B,MSSEMI!$N:$N))</f>
        <v/>
      </c>
      <c r="S782" s="85" t="str">
        <f>IF(ISNA(_xlfn.XLOOKUP($A782,MSVOA!$B:$B,MSVOA!$N:$N)),"",  _xlfn.XLOOKUP($A782,MSVOA!$B:$B,MSVOA!$N:$N))</f>
        <v/>
      </c>
      <c r="T782" s="85" t="str">
        <f>IF(ISNA(_xlfn.XLOOKUP($A782,METALS!$B:$B,METALS!$N:$N)),"",  _xlfn.XLOOKUP($A782,METALS!$B:$B,METALS!$N:$N))</f>
        <v/>
      </c>
      <c r="U782" s="168">
        <f>IF(ISNA(_xlfn.XLOOKUP($A782,GENCHEM!$B:$B,GENCHEM!$N:$N)),"",  _xlfn.XLOOKUP($A782,GENCHEM!$B:$B,GENCHEM!$N:$N))</f>
        <v>45831</v>
      </c>
      <c r="V782" s="85" t="str">
        <f>IF(ISNA(_xlfn.XLOOKUP($A782,HG!$B:$B,HG!$N:$N)),"",  _xlfn.XLOOKUP($A782,HG!$B:$B,HG!$N:$N))</f>
        <v/>
      </c>
    </row>
    <row r="783" spans="1:22" ht="24" customHeight="1">
      <c r="A783" s="77" t="s">
        <v>974</v>
      </c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O783" s="75"/>
      <c r="P783" s="75"/>
      <c r="Q783" s="75"/>
      <c r="R783" s="75"/>
      <c r="S783" s="75"/>
      <c r="T783" s="75"/>
      <c r="U783" s="75"/>
      <c r="V783" s="75"/>
    </row>
    <row r="784" spans="1:22" ht="24" customHeight="1">
      <c r="A784" s="129" t="s">
        <v>975</v>
      </c>
      <c r="B784" s="84" t="s">
        <v>629</v>
      </c>
      <c r="C784" s="84" t="s">
        <v>690</v>
      </c>
      <c r="D784" s="84" t="s">
        <v>631</v>
      </c>
      <c r="E784" s="130">
        <v>45825</v>
      </c>
      <c r="F784" s="130">
        <v>45839</v>
      </c>
      <c r="G784" s="130">
        <v>45839</v>
      </c>
      <c r="H784" s="84">
        <v>14</v>
      </c>
      <c r="I784" s="84">
        <v>22</v>
      </c>
      <c r="J784" s="84">
        <v>-12</v>
      </c>
      <c r="K784" s="84" t="s">
        <v>94</v>
      </c>
      <c r="L784" s="84" t="s">
        <v>27</v>
      </c>
      <c r="M784" s="84" t="s">
        <v>265</v>
      </c>
      <c r="N784" s="84">
        <v>0</v>
      </c>
      <c r="O784" s="85" t="str">
        <f>IF(ISNA(_xlfn.XLOOKUP($A784,GCVOA!$B:$B,GCVOA!$N:$N)),"",  _xlfn.XLOOKUP($A784,GCVOA!$B:$B,GCVOA!$N:$N))</f>
        <v/>
      </c>
      <c r="P784" s="85" t="str">
        <f>IF(ISNA(_xlfn.XLOOKUP($A784,GCSEMI!$B:$B,GCSEMI!$N:$N)),"",  _xlfn.XLOOKUP($A784,GCSEMI!$B:$B,GCSEMI!$N:$N))</f>
        <v/>
      </c>
      <c r="Q784" s="85" t="str">
        <f>IF(ISNA(_xlfn.XLOOKUP($A784,ORGPREP!$B:$B,ORGPREP!$N:$N)),"",  _xlfn.XLOOKUP($A784,ORGPREP!$B:$B,ORGPREP!$N:$N))</f>
        <v>done</v>
      </c>
      <c r="R784" s="85">
        <f>IF(ISNA(_xlfn.XLOOKUP($A784,MSSEMI!$B:$B,MSSEMI!$N:$N)),"",  _xlfn.XLOOKUP($A784,MSSEMI!$B:$B,MSSEMI!$N:$N))</f>
        <v>0</v>
      </c>
      <c r="S784" s="85" t="str">
        <f>IF(ISNA(_xlfn.XLOOKUP($A784,MSVOA!$B:$B,MSVOA!$N:$N)),"",  _xlfn.XLOOKUP($A784,MSVOA!$B:$B,MSVOA!$N:$N))</f>
        <v/>
      </c>
      <c r="T784" s="85">
        <f>IF(ISNA(_xlfn.XLOOKUP($A784,METALS!$B:$B,METALS!$N:$N)),"",  _xlfn.XLOOKUP($A784,METALS!$B:$B,METALS!$N:$N))</f>
        <v>0</v>
      </c>
      <c r="U784" s="85" t="str">
        <f>IF(ISNA(_xlfn.XLOOKUP($A784,GENCHEM!$B:$B,GENCHEM!$N:$N)),"",  _xlfn.XLOOKUP($A784,GENCHEM!$B:$B,GENCHEM!$N:$N))</f>
        <v/>
      </c>
      <c r="V784" s="85" t="str">
        <f>IF(ISNA(_xlfn.XLOOKUP($A784,HG!$B:$B,HG!$N:$N)),"",  _xlfn.XLOOKUP($A784,HG!$B:$B,HG!$N:$N))</f>
        <v/>
      </c>
    </row>
    <row r="785" spans="1:22" ht="24" customHeight="1">
      <c r="A785" s="77" t="s">
        <v>976</v>
      </c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O785" s="75"/>
      <c r="P785" s="75"/>
      <c r="Q785" s="75"/>
      <c r="R785" s="75"/>
      <c r="S785" s="75"/>
      <c r="T785" s="75"/>
      <c r="U785" s="75"/>
      <c r="V785" s="75"/>
    </row>
    <row r="786" spans="1:22" ht="24" customHeight="1">
      <c r="A786" s="129" t="s">
        <v>977</v>
      </c>
      <c r="B786" s="84" t="s">
        <v>684</v>
      </c>
      <c r="C786" s="84" t="s">
        <v>978</v>
      </c>
      <c r="D786" s="84" t="s">
        <v>79</v>
      </c>
      <c r="E786" s="130">
        <v>45825</v>
      </c>
      <c r="F786" s="130">
        <v>45839</v>
      </c>
      <c r="G786" s="130">
        <v>45839</v>
      </c>
      <c r="H786" s="84">
        <v>14</v>
      </c>
      <c r="I786" s="84">
        <v>1</v>
      </c>
      <c r="J786" s="84">
        <v>-12</v>
      </c>
      <c r="K786" s="84" t="s">
        <v>94</v>
      </c>
      <c r="L786" s="84" t="s">
        <v>258</v>
      </c>
      <c r="M786" s="84" t="s">
        <v>81</v>
      </c>
      <c r="N786" s="84">
        <v>0</v>
      </c>
      <c r="O786" s="85" t="str">
        <f>IF(ISNA(_xlfn.XLOOKUP($A786,GCVOA!$B:$B,GCVOA!$N:$N)),"",  _xlfn.XLOOKUP($A786,GCVOA!$B:$B,GCVOA!$N:$N))</f>
        <v/>
      </c>
      <c r="P786" s="85" t="str">
        <f>IF(ISNA(_xlfn.XLOOKUP($A786,GCSEMI!$B:$B,GCSEMI!$N:$N)),"",  _xlfn.XLOOKUP($A786,GCSEMI!$B:$B,GCSEMI!$N:$N))</f>
        <v/>
      </c>
      <c r="Q786" s="85" t="str">
        <f>IF(ISNA(_xlfn.XLOOKUP($A786,ORGPREP!$B:$B,ORGPREP!$N:$N)),"",  _xlfn.XLOOKUP($A786,ORGPREP!$B:$B,ORGPREP!$N:$N))</f>
        <v/>
      </c>
      <c r="R786" s="85" t="str">
        <f>IF(ISNA(_xlfn.XLOOKUP($A786,MSSEMI!$B:$B,MSSEMI!$N:$N)),"",  _xlfn.XLOOKUP($A786,MSSEMI!$B:$B,MSSEMI!$N:$N))</f>
        <v/>
      </c>
      <c r="S786" s="85" t="str">
        <f>IF(ISNA(_xlfn.XLOOKUP($A786,MSVOA!$B:$B,MSVOA!$N:$N)),"",  _xlfn.XLOOKUP($A786,MSVOA!$B:$B,MSVOA!$N:$N))</f>
        <v/>
      </c>
      <c r="T786" s="85" t="str">
        <f>IF(ISNA(_xlfn.XLOOKUP($A786,METALS!$B:$B,METALS!$N:$N)),"",  _xlfn.XLOOKUP($A786,METALS!$B:$B,METALS!$N:$N))</f>
        <v/>
      </c>
      <c r="U786" s="168" t="str">
        <f>IF(ISNA(_xlfn.XLOOKUP($A786,GENCHEM!$B:$B,GENCHEM!$N:$N)),"",  _xlfn.XLOOKUP($A786,GENCHEM!$B:$B,GENCHEM!$N:$N))</f>
        <v>SCH</v>
      </c>
      <c r="V786" s="85" t="str">
        <f>IF(ISNA(_xlfn.XLOOKUP($A786,HG!$B:$B,HG!$N:$N)),"",  _xlfn.XLOOKUP($A786,HG!$B:$B,HG!$N:$N))</f>
        <v/>
      </c>
    </row>
    <row r="787" spans="1:22" ht="24" customHeight="1">
      <c r="A787" s="77" t="s">
        <v>310</v>
      </c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O787" s="75"/>
      <c r="P787" s="75"/>
      <c r="Q787" s="75"/>
      <c r="R787" s="75"/>
      <c r="S787" s="75"/>
      <c r="T787" s="75"/>
      <c r="U787" s="75"/>
      <c r="V787" s="75"/>
    </row>
    <row r="788" spans="1:22" ht="24" customHeight="1">
      <c r="A788" s="129" t="s">
        <v>979</v>
      </c>
      <c r="B788" s="84" t="s">
        <v>980</v>
      </c>
      <c r="C788" s="84" t="s">
        <v>981</v>
      </c>
      <c r="D788" s="84" t="s">
        <v>79</v>
      </c>
      <c r="E788" s="130">
        <v>45825</v>
      </c>
      <c r="F788" s="130">
        <v>45839</v>
      </c>
      <c r="G788" s="130">
        <v>45839</v>
      </c>
      <c r="H788" s="84">
        <v>14</v>
      </c>
      <c r="I788" s="84">
        <v>3</v>
      </c>
      <c r="J788" s="84">
        <v>-12</v>
      </c>
      <c r="K788" s="84" t="s">
        <v>94</v>
      </c>
      <c r="L788" s="84" t="s">
        <v>27</v>
      </c>
      <c r="M788" s="84" t="s">
        <v>134</v>
      </c>
      <c r="N788" s="84"/>
      <c r="O788" s="85" t="str">
        <f>IF(ISNA(_xlfn.XLOOKUP($A788,GCVOA!$B:$B,GCVOA!$N:$N)),"",  _xlfn.XLOOKUP($A788,GCVOA!$B:$B,GCVOA!$N:$N))</f>
        <v/>
      </c>
      <c r="P788" s="85" t="str">
        <f>IF(ISNA(_xlfn.XLOOKUP($A788,GCSEMI!$B:$B,GCSEMI!$N:$N)),"",  _xlfn.XLOOKUP($A788,GCSEMI!$B:$B,GCSEMI!$N:$N))</f>
        <v/>
      </c>
      <c r="Q788" s="85" t="str">
        <f>IF(ISNA(_xlfn.XLOOKUP($A788,ORGPREP!$B:$B,ORGPREP!$N:$N)),"",  _xlfn.XLOOKUP($A788,ORGPREP!$B:$B,ORGPREP!$N:$N))</f>
        <v>done</v>
      </c>
      <c r="R788" s="85">
        <f>IF(ISNA(_xlfn.XLOOKUP($A788,MSSEMI!$B:$B,MSSEMI!$N:$N)),"",  _xlfn.XLOOKUP($A788,MSSEMI!$B:$B,MSSEMI!$N:$N))</f>
        <v>0</v>
      </c>
      <c r="S788" s="85">
        <f>IF(ISNA(_xlfn.XLOOKUP($A788,MSVOA!$B:$B,MSVOA!$N:$N)),"",  _xlfn.XLOOKUP($A788,MSVOA!$B:$B,MSVOA!$N:$N))</f>
        <v>0</v>
      </c>
      <c r="T788" s="85">
        <f>IF(ISNA(_xlfn.XLOOKUP($A788,METALS!$B:$B,METALS!$N:$N)),"",  _xlfn.XLOOKUP($A788,METALS!$B:$B,METALS!$N:$N))</f>
        <v>0</v>
      </c>
      <c r="U788" s="85">
        <f>IF(ISNA(_xlfn.XLOOKUP($A788,GENCHEM!$B:$B,GENCHEM!$N:$N)),"",  _xlfn.XLOOKUP($A788,GENCHEM!$B:$B,GENCHEM!$N:$N))</f>
        <v>45833</v>
      </c>
      <c r="V788" s="85" t="str">
        <f>IF(ISNA(_xlfn.XLOOKUP($A788,HG!$B:$B,HG!$N:$N)),"",  _xlfn.XLOOKUP($A788,HG!$B:$B,HG!$N:$N))</f>
        <v/>
      </c>
    </row>
    <row r="789" spans="1:22" ht="24" customHeight="1">
      <c r="A789" s="77" t="s">
        <v>982</v>
      </c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O789" s="75"/>
      <c r="P789" s="75"/>
      <c r="Q789" s="75"/>
      <c r="R789" s="75"/>
      <c r="S789" s="75"/>
      <c r="T789" s="75"/>
      <c r="U789" s="75"/>
      <c r="V789" s="75"/>
    </row>
    <row r="790" spans="1:22" ht="24" customHeight="1">
      <c r="A790" s="129" t="s">
        <v>983</v>
      </c>
      <c r="B790" s="84" t="s">
        <v>294</v>
      </c>
      <c r="C790" s="84" t="s">
        <v>295</v>
      </c>
      <c r="D790" s="84" t="s">
        <v>79</v>
      </c>
      <c r="E790" s="130">
        <v>45825</v>
      </c>
      <c r="F790" s="130">
        <v>45839</v>
      </c>
      <c r="G790" s="130">
        <v>45839</v>
      </c>
      <c r="H790" s="84">
        <v>14</v>
      </c>
      <c r="I790" s="84">
        <v>7</v>
      </c>
      <c r="J790" s="84">
        <v>-12</v>
      </c>
      <c r="K790" s="84" t="s">
        <v>128</v>
      </c>
      <c r="L790" s="84" t="s">
        <v>27</v>
      </c>
      <c r="M790" s="84" t="s">
        <v>81</v>
      </c>
      <c r="N790" s="84"/>
      <c r="O790" s="85" t="str">
        <f>IF(ISNA(_xlfn.XLOOKUP($A790,GCVOA!$B:$B,GCVOA!$N:$N)),"",  _xlfn.XLOOKUP($A790,GCVOA!$B:$B,GCVOA!$N:$N))</f>
        <v/>
      </c>
      <c r="P790" s="85" t="str">
        <f>IF(ISNA(_xlfn.XLOOKUP($A790,GCSEMI!$B:$B,GCSEMI!$N:$N)),"",  _xlfn.XLOOKUP($A790,GCSEMI!$B:$B,GCSEMI!$N:$N))</f>
        <v/>
      </c>
      <c r="Q790" s="85" t="str">
        <f>IF(ISNA(_xlfn.XLOOKUP($A790,ORGPREP!$B:$B,ORGPREP!$N:$N)),"",  _xlfn.XLOOKUP($A790,ORGPREP!$B:$B,ORGPREP!$N:$N))</f>
        <v/>
      </c>
      <c r="R790" s="85" t="str">
        <f>IF(ISNA(_xlfn.XLOOKUP($A790,MSSEMI!$B:$B,MSSEMI!$N:$N)),"",  _xlfn.XLOOKUP($A790,MSSEMI!$B:$B,MSSEMI!$N:$N))</f>
        <v/>
      </c>
      <c r="S790" s="85" t="str">
        <f>IF(ISNA(_xlfn.XLOOKUP($A790,MSVOA!$B:$B,MSVOA!$N:$N)),"",  _xlfn.XLOOKUP($A790,MSVOA!$B:$B,MSVOA!$N:$N))</f>
        <v/>
      </c>
      <c r="T790" s="85" t="str">
        <f>IF(ISNA(_xlfn.XLOOKUP($A790,METALS!$B:$B,METALS!$N:$N)),"",  _xlfn.XLOOKUP($A790,METALS!$B:$B,METALS!$N:$N))</f>
        <v/>
      </c>
      <c r="U790" s="85">
        <f>IF(ISNA(_xlfn.XLOOKUP($A790,GENCHEM!$B:$B,GENCHEM!$N:$N)),"",  _xlfn.XLOOKUP($A790,GENCHEM!$B:$B,GENCHEM!$N:$N))</f>
        <v>45833</v>
      </c>
      <c r="V790" s="85" t="str">
        <f>IF(ISNA(_xlfn.XLOOKUP($A790,HG!$B:$B,HG!$N:$N)),"",  _xlfn.XLOOKUP($A790,HG!$B:$B,HG!$N:$N))</f>
        <v/>
      </c>
    </row>
    <row r="791" spans="1:22" ht="24" customHeight="1">
      <c r="A791" s="77" t="s">
        <v>453</v>
      </c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O791" s="75"/>
      <c r="P791" s="75"/>
      <c r="Q791" s="75"/>
      <c r="R791" s="75"/>
      <c r="S791" s="75"/>
      <c r="T791" s="75"/>
      <c r="U791" s="75"/>
      <c r="V791" s="75"/>
    </row>
    <row r="792" spans="1:22" ht="24" customHeight="1">
      <c r="A792" s="129" t="s">
        <v>984</v>
      </c>
      <c r="B792" s="84" t="s">
        <v>294</v>
      </c>
      <c r="C792" s="84" t="s">
        <v>295</v>
      </c>
      <c r="D792" s="84" t="s">
        <v>79</v>
      </c>
      <c r="E792" s="130">
        <v>45825</v>
      </c>
      <c r="F792" s="130">
        <v>45839</v>
      </c>
      <c r="G792" s="130">
        <v>45839</v>
      </c>
      <c r="H792" s="84">
        <v>14</v>
      </c>
      <c r="I792" s="84">
        <v>5</v>
      </c>
      <c r="J792" s="84">
        <v>-12</v>
      </c>
      <c r="K792" s="84" t="s">
        <v>128</v>
      </c>
      <c r="L792" s="84" t="s">
        <v>27</v>
      </c>
      <c r="M792" s="84" t="s">
        <v>81</v>
      </c>
      <c r="N792" s="84"/>
      <c r="O792" s="85" t="str">
        <f>IF(ISNA(_xlfn.XLOOKUP($A792,GCVOA!$B:$B,GCVOA!$N:$N)),"",  _xlfn.XLOOKUP($A792,GCVOA!$B:$B,GCVOA!$N:$N))</f>
        <v/>
      </c>
      <c r="P792" s="85" t="str">
        <f>IF(ISNA(_xlfn.XLOOKUP($A792,GCSEMI!$B:$B,GCSEMI!$N:$N)),"",  _xlfn.XLOOKUP($A792,GCSEMI!$B:$B,GCSEMI!$N:$N))</f>
        <v/>
      </c>
      <c r="Q792" s="85" t="str">
        <f>IF(ISNA(_xlfn.XLOOKUP($A792,ORGPREP!$B:$B,ORGPREP!$N:$N)),"",  _xlfn.XLOOKUP($A792,ORGPREP!$B:$B,ORGPREP!$N:$N))</f>
        <v/>
      </c>
      <c r="R792" s="85" t="str">
        <f>IF(ISNA(_xlfn.XLOOKUP($A792,MSSEMI!$B:$B,MSSEMI!$N:$N)),"",  _xlfn.XLOOKUP($A792,MSSEMI!$B:$B,MSSEMI!$N:$N))</f>
        <v/>
      </c>
      <c r="S792" s="85" t="str">
        <f>IF(ISNA(_xlfn.XLOOKUP($A792,MSVOA!$B:$B,MSVOA!$N:$N)),"",  _xlfn.XLOOKUP($A792,MSVOA!$B:$B,MSVOA!$N:$N))</f>
        <v/>
      </c>
      <c r="T792" s="85" t="str">
        <f>IF(ISNA(_xlfn.XLOOKUP($A792,METALS!$B:$B,METALS!$N:$N)),"",  _xlfn.XLOOKUP($A792,METALS!$B:$B,METALS!$N:$N))</f>
        <v/>
      </c>
      <c r="U792" s="85">
        <f>IF(ISNA(_xlfn.XLOOKUP($A792,GENCHEM!$B:$B,GENCHEM!$N:$N)),"",  _xlfn.XLOOKUP($A792,GENCHEM!$B:$B,GENCHEM!$N:$N))</f>
        <v>45833</v>
      </c>
      <c r="V792" s="85" t="str">
        <f>IF(ISNA(_xlfn.XLOOKUP($A792,HG!$B:$B,HG!$N:$N)),"",  _xlfn.XLOOKUP($A792,HG!$B:$B,HG!$N:$N))</f>
        <v/>
      </c>
    </row>
    <row r="793" spans="1:22" ht="24" customHeight="1">
      <c r="A793" s="77" t="s">
        <v>453</v>
      </c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O793" s="75"/>
      <c r="P793" s="75"/>
      <c r="Q793" s="75"/>
      <c r="R793" s="75"/>
      <c r="S793" s="75"/>
      <c r="T793" s="75"/>
      <c r="U793" s="75"/>
      <c r="V793" s="75"/>
    </row>
    <row r="794" spans="1:22" ht="24" customHeight="1">
      <c r="A794" s="129" t="s">
        <v>985</v>
      </c>
      <c r="B794" s="84" t="s">
        <v>294</v>
      </c>
      <c r="C794" s="84" t="s">
        <v>295</v>
      </c>
      <c r="D794" s="84" t="s">
        <v>79</v>
      </c>
      <c r="E794" s="130">
        <v>45825</v>
      </c>
      <c r="F794" s="130">
        <v>45839</v>
      </c>
      <c r="G794" s="130">
        <v>45839</v>
      </c>
      <c r="H794" s="84">
        <v>14</v>
      </c>
      <c r="I794" s="84">
        <v>6</v>
      </c>
      <c r="J794" s="84">
        <v>-12</v>
      </c>
      <c r="K794" s="84" t="s">
        <v>128</v>
      </c>
      <c r="L794" s="84" t="s">
        <v>27</v>
      </c>
      <c r="M794" s="84" t="s">
        <v>89</v>
      </c>
      <c r="N794" s="84"/>
      <c r="O794" s="85" t="str">
        <f>IF(ISNA(_xlfn.XLOOKUP($A794,GCVOA!$B:$B,GCVOA!$N:$N)),"",  _xlfn.XLOOKUP($A794,GCVOA!$B:$B,GCVOA!$N:$N))</f>
        <v/>
      </c>
      <c r="P794" s="85">
        <f>IF(ISNA(_xlfn.XLOOKUP($A794,GCSEMI!$B:$B,GCSEMI!$N:$N)),"",  _xlfn.XLOOKUP($A794,GCSEMI!$B:$B,GCSEMI!$N:$N))</f>
        <v>0</v>
      </c>
      <c r="Q794" s="85" t="str">
        <f>IF(ISNA(_xlfn.XLOOKUP($A794,ORGPREP!$B:$B,ORGPREP!$N:$N)),"",  _xlfn.XLOOKUP($A794,ORGPREP!$B:$B,ORGPREP!$N:$N))</f>
        <v/>
      </c>
      <c r="R794" s="85" t="str">
        <f>IF(ISNA(_xlfn.XLOOKUP($A794,MSSEMI!$B:$B,MSSEMI!$N:$N)),"",  _xlfn.XLOOKUP($A794,MSSEMI!$B:$B,MSSEMI!$N:$N))</f>
        <v/>
      </c>
      <c r="S794" s="85" t="str">
        <f>IF(ISNA(_xlfn.XLOOKUP($A794,MSVOA!$B:$B,MSVOA!$N:$N)),"",  _xlfn.XLOOKUP($A794,MSVOA!$B:$B,MSVOA!$N:$N))</f>
        <v/>
      </c>
      <c r="T794" s="85" t="str">
        <f>IF(ISNA(_xlfn.XLOOKUP($A794,METALS!$B:$B,METALS!$N:$N)),"",  _xlfn.XLOOKUP($A794,METALS!$B:$B,METALS!$N:$N))</f>
        <v/>
      </c>
      <c r="U794" s="85" t="str">
        <f>IF(ISNA(_xlfn.XLOOKUP($A794,GENCHEM!$B:$B,GENCHEM!$N:$N)),"",  _xlfn.XLOOKUP($A794,GENCHEM!$B:$B,GENCHEM!$N:$N))</f>
        <v/>
      </c>
      <c r="V794" s="85" t="str">
        <f>IF(ISNA(_xlfn.XLOOKUP($A794,HG!$B:$B,HG!$N:$N)),"",  _xlfn.XLOOKUP($A794,HG!$B:$B,HG!$N:$N))</f>
        <v/>
      </c>
    </row>
    <row r="795" spans="1:22" ht="24" customHeight="1">
      <c r="A795" s="77" t="s">
        <v>402</v>
      </c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O795" s="75"/>
      <c r="P795" s="75"/>
      <c r="Q795" s="75"/>
      <c r="R795" s="75"/>
      <c r="S795" s="75"/>
      <c r="T795" s="75"/>
      <c r="U795" s="75"/>
      <c r="V795" s="75"/>
    </row>
    <row r="796" spans="1:22" ht="24" customHeight="1">
      <c r="A796" s="129" t="s">
        <v>986</v>
      </c>
      <c r="B796" s="84" t="s">
        <v>434</v>
      </c>
      <c r="C796" s="84" t="s">
        <v>923</v>
      </c>
      <c r="D796" s="84" t="s">
        <v>79</v>
      </c>
      <c r="E796" s="130">
        <v>45826</v>
      </c>
      <c r="F796" s="130">
        <v>45840</v>
      </c>
      <c r="G796" s="130">
        <v>45840</v>
      </c>
      <c r="H796" s="84">
        <v>14</v>
      </c>
      <c r="I796" s="84">
        <v>1</v>
      </c>
      <c r="J796" s="84">
        <v>-13</v>
      </c>
      <c r="K796" s="84" t="s">
        <v>94</v>
      </c>
      <c r="L796" s="84" t="s">
        <v>27</v>
      </c>
      <c r="M796" s="84" t="s">
        <v>81</v>
      </c>
      <c r="N796" s="84"/>
      <c r="O796" s="85" t="str">
        <f>IF(ISNA(_xlfn.XLOOKUP($A796,GCVOA!$B:$B,GCVOA!$N:$N)),"",  _xlfn.XLOOKUP($A796,GCVOA!$B:$B,GCVOA!$N:$N))</f>
        <v/>
      </c>
      <c r="P796" s="85" t="str">
        <f>IF(ISNA(_xlfn.XLOOKUP($A796,GCSEMI!$B:$B,GCSEMI!$N:$N)),"",  _xlfn.XLOOKUP($A796,GCSEMI!$B:$B,GCSEMI!$N:$N))</f>
        <v/>
      </c>
      <c r="Q796" s="85" t="str">
        <f>IF(ISNA(_xlfn.XLOOKUP($A796,ORGPREP!$B:$B,ORGPREP!$N:$N)),"",  _xlfn.XLOOKUP($A796,ORGPREP!$B:$B,ORGPREP!$N:$N))</f>
        <v/>
      </c>
      <c r="R796" s="85" t="str">
        <f>IF(ISNA(_xlfn.XLOOKUP($A796,MSSEMI!$B:$B,MSSEMI!$N:$N)),"",  _xlfn.XLOOKUP($A796,MSSEMI!$B:$B,MSSEMI!$N:$N))</f>
        <v/>
      </c>
      <c r="S796" s="85" t="str">
        <f>IF(ISNA(_xlfn.XLOOKUP($A796,MSVOA!$B:$B,MSVOA!$N:$N)),"",  _xlfn.XLOOKUP($A796,MSVOA!$B:$B,MSVOA!$N:$N))</f>
        <v/>
      </c>
      <c r="T796" s="85" t="str">
        <f>IF(ISNA(_xlfn.XLOOKUP($A796,METALS!$B:$B,METALS!$N:$N)),"",  _xlfn.XLOOKUP($A796,METALS!$B:$B,METALS!$N:$N))</f>
        <v/>
      </c>
      <c r="U796" s="85">
        <f>IF(ISNA(_xlfn.XLOOKUP($A796,GENCHEM!$B:$B,GENCHEM!$N:$N)),"",  _xlfn.XLOOKUP($A796,GENCHEM!$B:$B,GENCHEM!$N:$N))</f>
        <v>45833</v>
      </c>
      <c r="V796" s="85" t="str">
        <f>IF(ISNA(_xlfn.XLOOKUP($A796,HG!$B:$B,HG!$N:$N)),"",  _xlfn.XLOOKUP($A796,HG!$B:$B,HG!$N:$N))</f>
        <v/>
      </c>
    </row>
    <row r="797" spans="1:22" ht="24" customHeight="1">
      <c r="A797" s="77" t="s">
        <v>987</v>
      </c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O797" s="75"/>
      <c r="P797" s="75"/>
      <c r="Q797" s="75"/>
      <c r="R797" s="75"/>
      <c r="S797" s="75"/>
      <c r="T797" s="75"/>
      <c r="U797" s="75"/>
      <c r="V797" s="75"/>
    </row>
    <row r="798" spans="1:22" ht="24" customHeight="1">
      <c r="A798" s="129" t="s">
        <v>988</v>
      </c>
      <c r="B798" s="84" t="s">
        <v>989</v>
      </c>
      <c r="C798" s="84" t="s">
        <v>990</v>
      </c>
      <c r="D798" s="84" t="s">
        <v>79</v>
      </c>
      <c r="E798" s="130">
        <v>45826</v>
      </c>
      <c r="F798" s="130">
        <v>45840</v>
      </c>
      <c r="G798" s="130">
        <v>45840</v>
      </c>
      <c r="H798" s="84">
        <v>14</v>
      </c>
      <c r="I798" s="84">
        <v>1</v>
      </c>
      <c r="J798" s="84">
        <v>-13</v>
      </c>
      <c r="K798" s="84" t="s">
        <v>94</v>
      </c>
      <c r="L798" s="84" t="s">
        <v>27</v>
      </c>
      <c r="M798" s="84" t="s">
        <v>81</v>
      </c>
      <c r="N798" s="84"/>
      <c r="O798" s="85" t="str">
        <f>IF(ISNA(_xlfn.XLOOKUP($A798,GCVOA!$B:$B,GCVOA!$N:$N)),"",  _xlfn.XLOOKUP($A798,GCVOA!$B:$B,GCVOA!$N:$N))</f>
        <v/>
      </c>
      <c r="P798" s="85" t="str">
        <f>IF(ISNA(_xlfn.XLOOKUP($A798,GCSEMI!$B:$B,GCSEMI!$N:$N)),"",  _xlfn.XLOOKUP($A798,GCSEMI!$B:$B,GCSEMI!$N:$N))</f>
        <v/>
      </c>
      <c r="Q798" s="85" t="str">
        <f>IF(ISNA(_xlfn.XLOOKUP($A798,ORGPREP!$B:$B,ORGPREP!$N:$N)),"",  _xlfn.XLOOKUP($A798,ORGPREP!$B:$B,ORGPREP!$N:$N))</f>
        <v/>
      </c>
      <c r="R798" s="85" t="str">
        <f>IF(ISNA(_xlfn.XLOOKUP($A798,MSSEMI!$B:$B,MSSEMI!$N:$N)),"",  _xlfn.XLOOKUP($A798,MSSEMI!$B:$B,MSSEMI!$N:$N))</f>
        <v/>
      </c>
      <c r="S798" s="85" t="str">
        <f>IF(ISNA(_xlfn.XLOOKUP($A798,MSVOA!$B:$B,MSVOA!$N:$N)),"",  _xlfn.XLOOKUP($A798,MSVOA!$B:$B,MSVOA!$N:$N))</f>
        <v/>
      </c>
      <c r="T798" s="85" t="str">
        <f>IF(ISNA(_xlfn.XLOOKUP($A798,METALS!$B:$B,METALS!$N:$N)),"",  _xlfn.XLOOKUP($A798,METALS!$B:$B,METALS!$N:$N))</f>
        <v/>
      </c>
      <c r="U798" s="85">
        <f>IF(ISNA(_xlfn.XLOOKUP($A798,GENCHEM!$B:$B,GENCHEM!$N:$N)),"",  _xlfn.XLOOKUP($A798,GENCHEM!$B:$B,GENCHEM!$N:$N))</f>
        <v>45833</v>
      </c>
      <c r="V798" s="85" t="str">
        <f>IF(ISNA(_xlfn.XLOOKUP($A798,HG!$B:$B,HG!$N:$N)),"",  _xlfn.XLOOKUP($A798,HG!$B:$B,HG!$N:$N))</f>
        <v/>
      </c>
    </row>
    <row r="799" spans="1:22" ht="24" customHeight="1">
      <c r="A799" s="77" t="s">
        <v>955</v>
      </c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O799" s="75"/>
      <c r="P799" s="75"/>
      <c r="Q799" s="75"/>
      <c r="R799" s="75"/>
      <c r="S799" s="75"/>
      <c r="T799" s="75"/>
      <c r="U799" s="75"/>
      <c r="V799" s="75"/>
    </row>
    <row r="800" spans="1:22" ht="24" customHeight="1">
      <c r="A800" s="129" t="s">
        <v>991</v>
      </c>
      <c r="B800" s="84" t="s">
        <v>989</v>
      </c>
      <c r="C800" s="84" t="s">
        <v>990</v>
      </c>
      <c r="D800" s="84" t="s">
        <v>79</v>
      </c>
      <c r="E800" s="130">
        <v>45826</v>
      </c>
      <c r="F800" s="130">
        <v>45840</v>
      </c>
      <c r="G800" s="130">
        <v>45840</v>
      </c>
      <c r="H800" s="84">
        <v>14</v>
      </c>
      <c r="I800" s="84">
        <v>1</v>
      </c>
      <c r="J800" s="84">
        <v>-13</v>
      </c>
      <c r="K800" s="84" t="s">
        <v>94</v>
      </c>
      <c r="L800" s="84" t="s">
        <v>27</v>
      </c>
      <c r="M800" s="84" t="s">
        <v>70</v>
      </c>
      <c r="N800" s="84"/>
      <c r="O800" s="85" t="str">
        <f>IF(ISNA(_xlfn.XLOOKUP($A800,GCVOA!$B:$B,GCVOA!$N:$N)),"",  _xlfn.XLOOKUP($A800,GCVOA!$B:$B,GCVOA!$N:$N))</f>
        <v/>
      </c>
      <c r="P800" s="85" t="str">
        <f>IF(ISNA(_xlfn.XLOOKUP($A800,GCSEMI!$B:$B,GCSEMI!$N:$N)),"",  _xlfn.XLOOKUP($A800,GCSEMI!$B:$B,GCSEMI!$N:$N))</f>
        <v/>
      </c>
      <c r="Q800" s="85" t="str">
        <f>IF(ISNA(_xlfn.XLOOKUP($A800,ORGPREP!$B:$B,ORGPREP!$N:$N)),"",  _xlfn.XLOOKUP($A800,ORGPREP!$B:$B,ORGPREP!$N:$N))</f>
        <v/>
      </c>
      <c r="R800" s="85" t="str">
        <f>IF(ISNA(_xlfn.XLOOKUP($A800,MSSEMI!$B:$B,MSSEMI!$N:$N)),"",  _xlfn.XLOOKUP($A800,MSSEMI!$B:$B,MSSEMI!$N:$N))</f>
        <v/>
      </c>
      <c r="S800" s="85" t="str">
        <f>IF(ISNA(_xlfn.XLOOKUP($A800,MSVOA!$B:$B,MSVOA!$N:$N)),"",  _xlfn.XLOOKUP($A800,MSVOA!$B:$B,MSVOA!$N:$N))</f>
        <v/>
      </c>
      <c r="T800" s="85" t="str">
        <f>IF(ISNA(_xlfn.XLOOKUP($A800,METALS!$B:$B,METALS!$N:$N)),"",  _xlfn.XLOOKUP($A800,METALS!$B:$B,METALS!$N:$N))</f>
        <v/>
      </c>
      <c r="U800" s="85">
        <f>IF(ISNA(_xlfn.XLOOKUP($A800,GENCHEM!$B:$B,GENCHEM!$N:$N)),"",  _xlfn.XLOOKUP($A800,GENCHEM!$B:$B,GENCHEM!$N:$N))</f>
        <v>45833</v>
      </c>
      <c r="V800" s="85" t="str">
        <f>IF(ISNA(_xlfn.XLOOKUP($A800,HG!$B:$B,HG!$N:$N)),"",  _xlfn.XLOOKUP($A800,HG!$B:$B,HG!$N:$N))</f>
        <v/>
      </c>
    </row>
    <row r="801" spans="1:22" ht="24" customHeight="1">
      <c r="A801" s="77" t="s">
        <v>992</v>
      </c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O801" s="75"/>
      <c r="P801" s="75"/>
      <c r="Q801" s="75"/>
      <c r="R801" s="75"/>
      <c r="S801" s="75"/>
      <c r="T801" s="75"/>
      <c r="U801" s="75"/>
      <c r="V801" s="75"/>
    </row>
    <row r="802" spans="1:22" ht="24" customHeight="1">
      <c r="A802" s="129" t="s">
        <v>993</v>
      </c>
      <c r="B802" s="84" t="s">
        <v>271</v>
      </c>
      <c r="C802" s="84" t="s">
        <v>272</v>
      </c>
      <c r="D802" s="84" t="s">
        <v>56</v>
      </c>
      <c r="E802" s="130">
        <v>45827</v>
      </c>
      <c r="F802" s="130">
        <v>45841</v>
      </c>
      <c r="G802" s="130">
        <v>45841</v>
      </c>
      <c r="H802" s="84">
        <v>14</v>
      </c>
      <c r="I802" s="84">
        <v>4</v>
      </c>
      <c r="J802" s="84">
        <v>-14</v>
      </c>
      <c r="K802" s="84" t="s">
        <v>94</v>
      </c>
      <c r="L802" s="84" t="s">
        <v>27</v>
      </c>
      <c r="M802" s="84" t="s">
        <v>81</v>
      </c>
      <c r="N802" s="84">
        <v>0</v>
      </c>
      <c r="O802" s="85" t="str">
        <f>IF(ISNA(_xlfn.XLOOKUP($A802,GCVOA!$B:$B,GCVOA!$N:$N)),"",  _xlfn.XLOOKUP($A802,GCVOA!$B:$B,GCVOA!$N:$N))</f>
        <v/>
      </c>
      <c r="P802" s="85" t="str">
        <f>IF(ISNA(_xlfn.XLOOKUP($A802,GCSEMI!$B:$B,GCSEMI!$N:$N)),"",  _xlfn.XLOOKUP($A802,GCSEMI!$B:$B,GCSEMI!$N:$N))</f>
        <v/>
      </c>
      <c r="Q802" s="85" t="str">
        <f>IF(ISNA(_xlfn.XLOOKUP($A802,ORGPREP!$B:$B,ORGPREP!$N:$N)),"",  _xlfn.XLOOKUP($A802,ORGPREP!$B:$B,ORGPREP!$N:$N))</f>
        <v/>
      </c>
      <c r="R802" s="85" t="str">
        <f>IF(ISNA(_xlfn.XLOOKUP($A802,MSSEMI!$B:$B,MSSEMI!$N:$N)),"",  _xlfn.XLOOKUP($A802,MSSEMI!$B:$B,MSSEMI!$N:$N))</f>
        <v/>
      </c>
      <c r="S802" s="85" t="str">
        <f>IF(ISNA(_xlfn.XLOOKUP($A802,MSVOA!$B:$B,MSVOA!$N:$N)),"",  _xlfn.XLOOKUP($A802,MSVOA!$B:$B,MSVOA!$N:$N))</f>
        <v/>
      </c>
      <c r="T802" s="85" t="str">
        <f>IF(ISNA(_xlfn.XLOOKUP($A802,METALS!$B:$B,METALS!$N:$N)),"",  _xlfn.XLOOKUP($A802,METALS!$B:$B,METALS!$N:$N))</f>
        <v/>
      </c>
      <c r="U802" s="168">
        <f>IF(ISNA(_xlfn.XLOOKUP($A802,GENCHEM!$B:$B,GENCHEM!$N:$N)),"",  _xlfn.XLOOKUP($A802,GENCHEM!$B:$B,GENCHEM!$N:$N))</f>
        <v>45833</v>
      </c>
      <c r="V802" s="85" t="str">
        <f>IF(ISNA(_xlfn.XLOOKUP($A802,HG!$B:$B,HG!$N:$N)),"",  _xlfn.XLOOKUP($A802,HG!$B:$B,HG!$N:$N))</f>
        <v/>
      </c>
    </row>
    <row r="803" spans="1:22" ht="24" customHeight="1">
      <c r="A803" s="77" t="s">
        <v>786</v>
      </c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O803" s="75"/>
      <c r="P803" s="75"/>
      <c r="Q803" s="75"/>
      <c r="R803" s="75"/>
      <c r="S803" s="75"/>
      <c r="T803" s="75"/>
      <c r="U803" s="75"/>
      <c r="V803" s="75"/>
    </row>
    <row r="804" spans="1:22" ht="15"/>
    <row r="805" spans="1:22" ht="15">
      <c r="A805" t="s">
        <v>994</v>
      </c>
      <c r="B805" s="9">
        <v>372</v>
      </c>
      <c r="C805" s="9" t="s">
        <v>995</v>
      </c>
    </row>
    <row r="807" spans="1:22" ht="15">
      <c r="A807" t="s">
        <v>996</v>
      </c>
      <c r="B807" s="9">
        <v>90</v>
      </c>
    </row>
    <row r="808" spans="1:22" ht="15">
      <c r="A808" t="s">
        <v>997</v>
      </c>
      <c r="B808" s="9">
        <v>75</v>
      </c>
    </row>
    <row r="809" spans="1:22" ht="15">
      <c r="A809" t="s">
        <v>998</v>
      </c>
      <c r="B809" s="9">
        <v>207</v>
      </c>
    </row>
    <row r="811" spans="1:22" ht="15">
      <c r="A811" t="s">
        <v>999</v>
      </c>
      <c r="B811" s="9">
        <v>239</v>
      </c>
    </row>
    <row r="812" spans="1:22" ht="15">
      <c r="A812" t="s">
        <v>1000</v>
      </c>
      <c r="B812" s="9">
        <v>92</v>
      </c>
    </row>
    <row r="813" spans="1:22" ht="15">
      <c r="A813" t="s">
        <v>1001</v>
      </c>
      <c r="B813" s="9">
        <v>7</v>
      </c>
    </row>
    <row r="814" spans="1:22" ht="15">
      <c r="A814" t="s">
        <v>1002</v>
      </c>
      <c r="B814" s="9">
        <v>19</v>
      </c>
    </row>
    <row r="815" spans="1:22" ht="15">
      <c r="A815" t="s">
        <v>1003</v>
      </c>
      <c r="B815" s="9">
        <v>1</v>
      </c>
    </row>
    <row r="816" spans="1:22" ht="15">
      <c r="A816" t="s">
        <v>1004</v>
      </c>
      <c r="B816" s="9">
        <v>3</v>
      </c>
    </row>
    <row r="817" spans="1:2" ht="15">
      <c r="A817" t="s">
        <v>1005</v>
      </c>
      <c r="B817" s="9">
        <v>7</v>
      </c>
    </row>
    <row r="818" spans="1:2" ht="15">
      <c r="A818" t="s">
        <v>1006</v>
      </c>
      <c r="B818" s="9">
        <v>1</v>
      </c>
    </row>
    <row r="819" spans="1:2" ht="15">
      <c r="A819" t="s">
        <v>1007</v>
      </c>
      <c r="B819" s="9">
        <v>2</v>
      </c>
    </row>
    <row r="820" spans="1:2" ht="15">
      <c r="A820" t="s">
        <v>1008</v>
      </c>
      <c r="B820" s="9">
        <v>1</v>
      </c>
    </row>
    <row r="821" spans="1:2" ht="15">
      <c r="A821" t="s">
        <v>1009</v>
      </c>
      <c r="B821" s="9">
        <v>0</v>
      </c>
    </row>
    <row r="822" spans="1:2" ht="15"/>
    <row r="823" spans="1:2" ht="15"/>
    <row r="824" spans="1:2" ht="15"/>
    <row r="825" spans="1:2" ht="15"/>
    <row r="826" spans="1:2" ht="15"/>
    <row r="827" spans="1:2" ht="15"/>
    <row r="828" spans="1:2" ht="1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N465"/>
  <sheetViews>
    <sheetView zoomScale="90" zoomScaleNormal="90" workbookViewId="0">
      <pane xSplit="1" ySplit="1" topLeftCell="B2" activePane="bottomRight" state="frozen"/>
      <selection pane="topRight" activeCell="Q9" sqref="Q9"/>
      <selection pane="bottomLeft" activeCell="Q9" sqref="Q9"/>
      <selection pane="bottomRight" activeCell="M9" sqref="M9"/>
    </sheetView>
  </sheetViews>
  <sheetFormatPr defaultRowHeight="21" customHeight="1"/>
  <cols>
    <col min="1" max="2" width="14.85546875" style="72" bestFit="1" customWidth="1"/>
    <col min="3" max="3" width="4.42578125" style="72" bestFit="1" customWidth="1"/>
    <col min="4" max="4" width="10.42578125" style="72" bestFit="1" customWidth="1"/>
    <col min="5" max="5" width="12.85546875" style="72" bestFit="1" customWidth="1"/>
    <col min="6" max="6" width="7.7109375" style="72" bestFit="1" customWidth="1"/>
    <col min="7" max="7" width="10" style="72" bestFit="1" customWidth="1"/>
    <col min="8" max="8" width="8.85546875" style="72" bestFit="1" customWidth="1"/>
    <col min="9" max="9" width="13.5703125" style="72" bestFit="1" customWidth="1"/>
    <col min="10" max="10" width="13.28515625" style="72" bestFit="1" customWidth="1"/>
    <col min="11" max="11" width="13" style="72" bestFit="1" customWidth="1"/>
    <col min="12" max="12" width="39.28515625" style="72" bestFit="1" customWidth="1"/>
    <col min="13" max="13" width="68.42578125" style="72" bestFit="1" customWidth="1"/>
    <col min="14" max="14" width="18.42578125" style="72" bestFit="1" customWidth="1"/>
    <col min="15" max="16384" width="9.140625" style="72"/>
  </cols>
  <sheetData>
    <row r="1" spans="1:14" ht="21" customHeight="1">
      <c r="A1" s="70" t="s">
        <v>1308</v>
      </c>
      <c r="B1" s="70" t="s">
        <v>1308</v>
      </c>
      <c r="C1" s="70"/>
      <c r="D1" s="70" t="s">
        <v>1309</v>
      </c>
      <c r="E1" s="70" t="s">
        <v>1310</v>
      </c>
      <c r="F1" s="70" t="s">
        <v>3</v>
      </c>
      <c r="G1" s="70" t="s">
        <v>1311</v>
      </c>
      <c r="H1" s="70" t="s">
        <v>7</v>
      </c>
      <c r="I1" s="70" t="s">
        <v>1431</v>
      </c>
      <c r="J1" s="70" t="s">
        <v>1313</v>
      </c>
      <c r="K1" s="70" t="s">
        <v>5</v>
      </c>
      <c r="L1" s="70" t="s">
        <v>1314</v>
      </c>
      <c r="M1" s="70" t="s">
        <v>1315</v>
      </c>
      <c r="N1" s="70" t="s">
        <v>13</v>
      </c>
    </row>
    <row r="2" spans="1:14" ht="21" customHeight="1">
      <c r="A2" s="72" t="s">
        <v>2209</v>
      </c>
      <c r="B2" s="72" t="s">
        <v>156</v>
      </c>
      <c r="C2" s="72">
        <v>1</v>
      </c>
      <c r="E2" s="72" t="s">
        <v>157</v>
      </c>
      <c r="F2" s="72" t="s">
        <v>79</v>
      </c>
      <c r="G2" s="72" t="s">
        <v>1463</v>
      </c>
      <c r="H2" s="72">
        <v>10</v>
      </c>
      <c r="I2" s="74">
        <v>45816</v>
      </c>
      <c r="J2" s="74">
        <v>45804</v>
      </c>
      <c r="K2" s="74">
        <v>45817</v>
      </c>
      <c r="L2" s="72" t="s">
        <v>2210</v>
      </c>
      <c r="N2" s="72" t="s">
        <v>2211</v>
      </c>
    </row>
    <row r="3" spans="1:14" ht="21" customHeight="1">
      <c r="A3" s="72" t="s">
        <v>2101</v>
      </c>
      <c r="B3" s="72" t="s">
        <v>782</v>
      </c>
      <c r="C3" s="72">
        <v>1</v>
      </c>
      <c r="E3" s="72" t="s">
        <v>2095</v>
      </c>
      <c r="F3" s="72" t="s">
        <v>746</v>
      </c>
      <c r="G3" s="72" t="s">
        <v>1317</v>
      </c>
      <c r="H3" s="72">
        <v>7</v>
      </c>
      <c r="I3" s="74">
        <v>45819</v>
      </c>
      <c r="J3" s="74">
        <v>45813</v>
      </c>
      <c r="K3" s="74">
        <v>45820</v>
      </c>
      <c r="L3" s="72" t="s">
        <v>2212</v>
      </c>
      <c r="N3" s="170">
        <v>45826</v>
      </c>
    </row>
    <row r="4" spans="1:14" ht="21" customHeight="1">
      <c r="A4" s="72" t="s">
        <v>2094</v>
      </c>
      <c r="B4" s="72" t="s">
        <v>782</v>
      </c>
      <c r="C4" s="72">
        <v>2</v>
      </c>
      <c r="E4" s="72" t="s">
        <v>2095</v>
      </c>
      <c r="F4" s="72" t="s">
        <v>746</v>
      </c>
      <c r="G4" s="72" t="s">
        <v>1317</v>
      </c>
      <c r="H4" s="72">
        <v>7</v>
      </c>
      <c r="I4" s="74">
        <v>45819</v>
      </c>
      <c r="J4" s="74">
        <v>45813</v>
      </c>
      <c r="K4" s="74">
        <v>45820</v>
      </c>
      <c r="L4" s="72" t="s">
        <v>2212</v>
      </c>
      <c r="N4" s="170">
        <v>45826</v>
      </c>
    </row>
    <row r="5" spans="1:14" ht="21" customHeight="1">
      <c r="A5" s="72" t="s">
        <v>2097</v>
      </c>
      <c r="B5" s="72" t="s">
        <v>782</v>
      </c>
      <c r="C5" s="72">
        <v>3</v>
      </c>
      <c r="E5" s="72" t="s">
        <v>2095</v>
      </c>
      <c r="F5" s="72" t="s">
        <v>746</v>
      </c>
      <c r="G5" s="72" t="s">
        <v>1317</v>
      </c>
      <c r="H5" s="72">
        <v>7</v>
      </c>
      <c r="I5" s="74">
        <v>45819</v>
      </c>
      <c r="J5" s="74">
        <v>45813</v>
      </c>
      <c r="K5" s="74">
        <v>45820</v>
      </c>
      <c r="L5" s="72" t="s">
        <v>2212</v>
      </c>
      <c r="N5" s="170">
        <v>45827</v>
      </c>
    </row>
    <row r="6" spans="1:14" ht="21" customHeight="1">
      <c r="A6" s="72" t="s">
        <v>2098</v>
      </c>
      <c r="B6" s="72" t="s">
        <v>782</v>
      </c>
      <c r="C6" s="72">
        <v>12</v>
      </c>
      <c r="E6" s="72" t="s">
        <v>2095</v>
      </c>
      <c r="F6" s="72" t="s">
        <v>746</v>
      </c>
      <c r="G6" s="72" t="s">
        <v>1317</v>
      </c>
      <c r="H6" s="72">
        <v>7</v>
      </c>
      <c r="I6" s="74">
        <v>45819</v>
      </c>
      <c r="J6" s="74">
        <v>45813</v>
      </c>
      <c r="K6" s="74">
        <v>45820</v>
      </c>
      <c r="L6" s="72" t="s">
        <v>2212</v>
      </c>
      <c r="N6" s="170">
        <v>45827</v>
      </c>
    </row>
    <row r="7" spans="1:14" ht="21" customHeight="1">
      <c r="A7" s="72" t="s">
        <v>2099</v>
      </c>
      <c r="B7" s="72" t="s">
        <v>782</v>
      </c>
      <c r="C7" s="72">
        <v>13</v>
      </c>
      <c r="E7" s="72" t="s">
        <v>2095</v>
      </c>
      <c r="F7" s="72" t="s">
        <v>746</v>
      </c>
      <c r="G7" s="72" t="s">
        <v>1317</v>
      </c>
      <c r="H7" s="72">
        <v>7</v>
      </c>
      <c r="I7" s="74">
        <v>45819</v>
      </c>
      <c r="J7" s="74">
        <v>45813</v>
      </c>
      <c r="K7" s="74">
        <v>45820</v>
      </c>
      <c r="L7" s="72" t="s">
        <v>2212</v>
      </c>
      <c r="N7" s="170">
        <v>45827</v>
      </c>
    </row>
    <row r="8" spans="1:14" ht="21" customHeight="1">
      <c r="A8" s="72" t="s">
        <v>2100</v>
      </c>
      <c r="B8" s="72" t="s">
        <v>782</v>
      </c>
      <c r="C8" s="72">
        <v>14</v>
      </c>
      <c r="E8" s="72" t="s">
        <v>2095</v>
      </c>
      <c r="F8" s="72" t="s">
        <v>746</v>
      </c>
      <c r="G8" s="72" t="s">
        <v>1317</v>
      </c>
      <c r="H8" s="72">
        <v>7</v>
      </c>
      <c r="I8" s="74">
        <v>45819</v>
      </c>
      <c r="J8" s="74">
        <v>45813</v>
      </c>
      <c r="K8" s="74">
        <v>45820</v>
      </c>
      <c r="L8" s="72" t="s">
        <v>2212</v>
      </c>
      <c r="N8" s="170">
        <v>45827</v>
      </c>
    </row>
    <row r="9" spans="1:14" ht="21" customHeight="1">
      <c r="A9" s="72" t="s">
        <v>2102</v>
      </c>
      <c r="B9" s="72" t="s">
        <v>782</v>
      </c>
      <c r="C9" s="72">
        <v>16</v>
      </c>
      <c r="E9" s="72" t="s">
        <v>2095</v>
      </c>
      <c r="F9" s="72" t="s">
        <v>746</v>
      </c>
      <c r="G9" s="72" t="s">
        <v>1317</v>
      </c>
      <c r="H9" s="72">
        <v>7</v>
      </c>
      <c r="I9" s="74">
        <v>45819</v>
      </c>
      <c r="J9" s="74">
        <v>45812</v>
      </c>
      <c r="K9" s="74">
        <v>45820</v>
      </c>
      <c r="L9" s="72" t="s">
        <v>2212</v>
      </c>
      <c r="N9" s="170">
        <v>45827</v>
      </c>
    </row>
    <row r="10" spans="1:14" ht="21" customHeight="1">
      <c r="A10" s="72" t="s">
        <v>2103</v>
      </c>
      <c r="B10" s="72" t="s">
        <v>782</v>
      </c>
      <c r="C10" s="72">
        <v>17</v>
      </c>
      <c r="E10" s="72" t="s">
        <v>2095</v>
      </c>
      <c r="F10" s="72" t="s">
        <v>746</v>
      </c>
      <c r="G10" s="72" t="s">
        <v>1317</v>
      </c>
      <c r="H10" s="72">
        <v>7</v>
      </c>
      <c r="I10" s="74">
        <v>45819</v>
      </c>
      <c r="J10" s="74">
        <v>45812</v>
      </c>
      <c r="K10" s="74">
        <v>45820</v>
      </c>
      <c r="L10" s="72" t="s">
        <v>2212</v>
      </c>
      <c r="N10" s="170">
        <v>45827</v>
      </c>
    </row>
    <row r="11" spans="1:14" ht="21" customHeight="1">
      <c r="A11" s="72" t="s">
        <v>2104</v>
      </c>
      <c r="B11" s="72" t="s">
        <v>782</v>
      </c>
      <c r="C11" s="72">
        <v>18</v>
      </c>
      <c r="E11" s="72" t="s">
        <v>2095</v>
      </c>
      <c r="F11" s="72" t="s">
        <v>746</v>
      </c>
      <c r="G11" s="72" t="s">
        <v>1317</v>
      </c>
      <c r="H11" s="72">
        <v>7</v>
      </c>
      <c r="I11" s="74">
        <v>45819</v>
      </c>
      <c r="J11" s="74">
        <v>45812</v>
      </c>
      <c r="K11" s="74">
        <v>45820</v>
      </c>
      <c r="L11" s="72" t="s">
        <v>2212</v>
      </c>
      <c r="N11" s="170">
        <v>45827</v>
      </c>
    </row>
    <row r="12" spans="1:14" ht="21" customHeight="1">
      <c r="A12" s="72" t="s">
        <v>2213</v>
      </c>
      <c r="B12" s="72" t="s">
        <v>218</v>
      </c>
      <c r="C12" s="72">
        <v>1</v>
      </c>
      <c r="E12" s="72" t="s">
        <v>219</v>
      </c>
      <c r="F12" s="72" t="s">
        <v>79</v>
      </c>
      <c r="G12" s="72" t="s">
        <v>1327</v>
      </c>
      <c r="H12" s="72">
        <v>10</v>
      </c>
      <c r="I12" s="74">
        <v>45823</v>
      </c>
      <c r="J12" s="74">
        <v>45812</v>
      </c>
      <c r="K12" s="74">
        <v>45824</v>
      </c>
      <c r="L12" s="72" t="s">
        <v>2214</v>
      </c>
      <c r="N12" s="170">
        <v>45827</v>
      </c>
    </row>
    <row r="13" spans="1:14" ht="21" customHeight="1">
      <c r="A13" s="72" t="s">
        <v>2215</v>
      </c>
      <c r="B13" s="72" t="s">
        <v>300</v>
      </c>
      <c r="C13" s="72">
        <v>1</v>
      </c>
      <c r="E13" s="72" t="s">
        <v>179</v>
      </c>
      <c r="F13" s="72" t="s">
        <v>28</v>
      </c>
      <c r="G13" s="72" t="s">
        <v>1327</v>
      </c>
      <c r="H13" s="72">
        <v>6</v>
      </c>
      <c r="I13" s="74">
        <v>45825</v>
      </c>
      <c r="J13" s="74">
        <v>45818</v>
      </c>
      <c r="K13" s="74">
        <v>45825</v>
      </c>
      <c r="L13" s="72" t="s">
        <v>2216</v>
      </c>
      <c r="M13" s="72" t="s">
        <v>2217</v>
      </c>
      <c r="N13" s="72" t="s">
        <v>2218</v>
      </c>
    </row>
    <row r="14" spans="1:14" ht="21" customHeight="1">
      <c r="A14" s="72" t="s">
        <v>2219</v>
      </c>
      <c r="B14" s="72" t="s">
        <v>480</v>
      </c>
      <c r="C14" s="72">
        <v>6</v>
      </c>
      <c r="D14" s="72" t="s">
        <v>1332</v>
      </c>
      <c r="E14" s="72" t="s">
        <v>117</v>
      </c>
      <c r="F14" s="72" t="s">
        <v>79</v>
      </c>
      <c r="G14" s="72" t="s">
        <v>1439</v>
      </c>
      <c r="H14" s="72">
        <v>1</v>
      </c>
      <c r="I14" s="74">
        <v>45825</v>
      </c>
      <c r="J14" s="74">
        <v>45821</v>
      </c>
      <c r="K14" s="74">
        <v>45825</v>
      </c>
      <c r="L14" s="72" t="s">
        <v>2220</v>
      </c>
      <c r="N14" s="72" t="s">
        <v>2221</v>
      </c>
    </row>
    <row r="15" spans="1:14" ht="21" customHeight="1">
      <c r="A15" s="72" t="s">
        <v>2222</v>
      </c>
      <c r="B15" s="72" t="s">
        <v>480</v>
      </c>
      <c r="C15" s="72">
        <v>7</v>
      </c>
      <c r="D15" s="72" t="s">
        <v>1332</v>
      </c>
      <c r="E15" s="72" t="s">
        <v>117</v>
      </c>
      <c r="F15" s="72" t="s">
        <v>79</v>
      </c>
      <c r="G15" s="72" t="s">
        <v>1439</v>
      </c>
      <c r="H15" s="72">
        <v>1</v>
      </c>
      <c r="I15" s="74">
        <v>45825</v>
      </c>
      <c r="J15" s="74">
        <v>45821</v>
      </c>
      <c r="K15" s="74">
        <v>45825</v>
      </c>
      <c r="L15" s="72" t="s">
        <v>2220</v>
      </c>
      <c r="N15" s="72" t="s">
        <v>2221</v>
      </c>
    </row>
    <row r="16" spans="1:14" ht="21" customHeight="1">
      <c r="A16" s="72" t="s">
        <v>2223</v>
      </c>
      <c r="B16" s="72" t="s">
        <v>480</v>
      </c>
      <c r="C16" s="72">
        <v>8</v>
      </c>
      <c r="D16" s="72" t="s">
        <v>1332</v>
      </c>
      <c r="E16" s="72" t="s">
        <v>117</v>
      </c>
      <c r="F16" s="72" t="s">
        <v>79</v>
      </c>
      <c r="G16" s="72" t="s">
        <v>1439</v>
      </c>
      <c r="H16" s="72">
        <v>1</v>
      </c>
      <c r="I16" s="74">
        <v>45825</v>
      </c>
      <c r="J16" s="74">
        <v>45821</v>
      </c>
      <c r="K16" s="74">
        <v>45825</v>
      </c>
      <c r="L16" s="72" t="s">
        <v>2220</v>
      </c>
      <c r="N16" s="72" t="s">
        <v>2221</v>
      </c>
    </row>
    <row r="17" spans="1:14" ht="21" customHeight="1">
      <c r="A17" s="72" t="s">
        <v>2224</v>
      </c>
      <c r="B17" s="72" t="s">
        <v>480</v>
      </c>
      <c r="C17" s="72">
        <v>9</v>
      </c>
      <c r="D17" s="72" t="s">
        <v>1332</v>
      </c>
      <c r="E17" s="72" t="s">
        <v>117</v>
      </c>
      <c r="F17" s="72" t="s">
        <v>79</v>
      </c>
      <c r="G17" s="72" t="s">
        <v>1439</v>
      </c>
      <c r="H17" s="72">
        <v>1</v>
      </c>
      <c r="I17" s="74">
        <v>45825</v>
      </c>
      <c r="J17" s="74">
        <v>45821</v>
      </c>
      <c r="K17" s="74">
        <v>45825</v>
      </c>
      <c r="L17" s="72" t="s">
        <v>2220</v>
      </c>
      <c r="N17" s="72" t="s">
        <v>2221</v>
      </c>
    </row>
    <row r="18" spans="1:14" ht="21" customHeight="1">
      <c r="A18" s="72" t="s">
        <v>2225</v>
      </c>
      <c r="B18" s="72" t="s">
        <v>482</v>
      </c>
      <c r="C18" s="72">
        <v>5</v>
      </c>
      <c r="D18" s="72" t="s">
        <v>1332</v>
      </c>
      <c r="E18" s="72" t="s">
        <v>117</v>
      </c>
      <c r="F18" s="72" t="s">
        <v>79</v>
      </c>
      <c r="G18" s="72" t="s">
        <v>1439</v>
      </c>
      <c r="H18" s="72">
        <v>1</v>
      </c>
      <c r="I18" s="74">
        <v>45825</v>
      </c>
      <c r="J18" s="74">
        <v>45821</v>
      </c>
      <c r="K18" s="74">
        <v>45825</v>
      </c>
      <c r="L18" s="72" t="s">
        <v>2220</v>
      </c>
      <c r="N18" s="170">
        <v>45827</v>
      </c>
    </row>
    <row r="19" spans="1:14" ht="21" customHeight="1">
      <c r="A19" s="72" t="s">
        <v>2226</v>
      </c>
      <c r="B19" s="72" t="s">
        <v>482</v>
      </c>
      <c r="C19" s="72">
        <v>6</v>
      </c>
      <c r="D19" s="72" t="s">
        <v>1332</v>
      </c>
      <c r="E19" s="72" t="s">
        <v>117</v>
      </c>
      <c r="F19" s="72" t="s">
        <v>79</v>
      </c>
      <c r="G19" s="72" t="s">
        <v>1439</v>
      </c>
      <c r="H19" s="72">
        <v>1</v>
      </c>
      <c r="I19" s="74">
        <v>45825</v>
      </c>
      <c r="J19" s="74">
        <v>45821</v>
      </c>
      <c r="K19" s="74">
        <v>45825</v>
      </c>
      <c r="L19" s="72" t="s">
        <v>2220</v>
      </c>
      <c r="N19" s="170">
        <v>45827</v>
      </c>
    </row>
    <row r="20" spans="1:14" ht="21" customHeight="1">
      <c r="A20" s="72" t="s">
        <v>2227</v>
      </c>
      <c r="B20" s="72" t="s">
        <v>482</v>
      </c>
      <c r="C20" s="72">
        <v>7</v>
      </c>
      <c r="D20" s="72" t="s">
        <v>1332</v>
      </c>
      <c r="E20" s="72" t="s">
        <v>117</v>
      </c>
      <c r="F20" s="72" t="s">
        <v>79</v>
      </c>
      <c r="G20" s="72" t="s">
        <v>1439</v>
      </c>
      <c r="H20" s="72">
        <v>1</v>
      </c>
      <c r="I20" s="74">
        <v>45825</v>
      </c>
      <c r="J20" s="74">
        <v>45821</v>
      </c>
      <c r="K20" s="74">
        <v>45825</v>
      </c>
      <c r="L20" s="72" t="s">
        <v>2220</v>
      </c>
      <c r="N20" s="170">
        <v>45827</v>
      </c>
    </row>
    <row r="21" spans="1:14" ht="21" customHeight="1">
      <c r="A21" s="72" t="s">
        <v>2228</v>
      </c>
      <c r="B21" s="72" t="s">
        <v>482</v>
      </c>
      <c r="C21" s="72">
        <v>8</v>
      </c>
      <c r="D21" s="72" t="s">
        <v>1332</v>
      </c>
      <c r="E21" s="72" t="s">
        <v>117</v>
      </c>
      <c r="F21" s="72" t="s">
        <v>79</v>
      </c>
      <c r="G21" s="72" t="s">
        <v>1439</v>
      </c>
      <c r="H21" s="72">
        <v>1</v>
      </c>
      <c r="I21" s="74">
        <v>45825</v>
      </c>
      <c r="J21" s="74">
        <v>45821</v>
      </c>
      <c r="K21" s="74">
        <v>45825</v>
      </c>
      <c r="L21" s="72" t="s">
        <v>2220</v>
      </c>
      <c r="N21" s="170">
        <v>45827</v>
      </c>
    </row>
    <row r="22" spans="1:14" ht="21" customHeight="1">
      <c r="A22" s="72" t="s">
        <v>2229</v>
      </c>
      <c r="B22" s="72" t="s">
        <v>482</v>
      </c>
      <c r="C22" s="72">
        <v>9</v>
      </c>
      <c r="D22" s="72" t="s">
        <v>1332</v>
      </c>
      <c r="E22" s="72" t="s">
        <v>117</v>
      </c>
      <c r="F22" s="72" t="s">
        <v>79</v>
      </c>
      <c r="G22" s="72" t="s">
        <v>1439</v>
      </c>
      <c r="H22" s="72">
        <v>1</v>
      </c>
      <c r="I22" s="74">
        <v>45825</v>
      </c>
      <c r="J22" s="74">
        <v>45821</v>
      </c>
      <c r="K22" s="74">
        <v>45825</v>
      </c>
      <c r="L22" s="72" t="s">
        <v>2220</v>
      </c>
      <c r="N22" s="170">
        <v>45827</v>
      </c>
    </row>
    <row r="23" spans="1:14" ht="21" customHeight="1">
      <c r="A23" s="72" t="s">
        <v>2230</v>
      </c>
      <c r="B23" s="72" t="s">
        <v>308</v>
      </c>
      <c r="C23" s="72" t="s">
        <v>1700</v>
      </c>
      <c r="D23" s="72" t="s">
        <v>1332</v>
      </c>
      <c r="E23" s="72" t="s">
        <v>117</v>
      </c>
      <c r="F23" s="72" t="s">
        <v>79</v>
      </c>
      <c r="G23" s="72" t="s">
        <v>1327</v>
      </c>
      <c r="H23" s="72">
        <v>1</v>
      </c>
      <c r="I23" s="74">
        <v>45825</v>
      </c>
      <c r="J23" s="74">
        <v>45824</v>
      </c>
      <c r="K23" s="74">
        <v>45825</v>
      </c>
      <c r="L23" s="72" t="s">
        <v>2231</v>
      </c>
      <c r="M23" s="72" t="s">
        <v>2232</v>
      </c>
      <c r="N23" s="72" t="s">
        <v>258</v>
      </c>
    </row>
    <row r="24" spans="1:14" ht="21" customHeight="1">
      <c r="A24" s="72" t="s">
        <v>2233</v>
      </c>
      <c r="B24" s="72" t="s">
        <v>308</v>
      </c>
      <c r="C24" s="72" t="s">
        <v>1748</v>
      </c>
      <c r="D24" s="72" t="s">
        <v>1332</v>
      </c>
      <c r="E24" s="72" t="s">
        <v>117</v>
      </c>
      <c r="F24" s="72" t="s">
        <v>79</v>
      </c>
      <c r="G24" s="72" t="s">
        <v>1327</v>
      </c>
      <c r="H24" s="72">
        <v>1</v>
      </c>
      <c r="I24" s="74">
        <v>45825</v>
      </c>
      <c r="J24" s="74">
        <v>45824</v>
      </c>
      <c r="K24" s="74">
        <v>45825</v>
      </c>
      <c r="L24" s="72" t="s">
        <v>2231</v>
      </c>
      <c r="M24" s="72" t="s">
        <v>2232</v>
      </c>
      <c r="N24" s="72" t="s">
        <v>258</v>
      </c>
    </row>
    <row r="25" spans="1:14" ht="21" customHeight="1">
      <c r="A25" s="72" t="s">
        <v>2234</v>
      </c>
      <c r="B25" s="72" t="s">
        <v>308</v>
      </c>
      <c r="C25" s="72" t="s">
        <v>1750</v>
      </c>
      <c r="D25" s="72" t="s">
        <v>1332</v>
      </c>
      <c r="E25" s="72" t="s">
        <v>117</v>
      </c>
      <c r="F25" s="72" t="s">
        <v>79</v>
      </c>
      <c r="G25" s="72" t="s">
        <v>1327</v>
      </c>
      <c r="H25" s="72">
        <v>1</v>
      </c>
      <c r="I25" s="74">
        <v>45825</v>
      </c>
      <c r="J25" s="74">
        <v>45824</v>
      </c>
      <c r="K25" s="74">
        <v>45825</v>
      </c>
      <c r="L25" s="72" t="s">
        <v>2231</v>
      </c>
      <c r="M25" s="72" t="s">
        <v>2232</v>
      </c>
      <c r="N25" s="72" t="s">
        <v>258</v>
      </c>
    </row>
    <row r="26" spans="1:14" ht="21" customHeight="1">
      <c r="A26" s="72" t="s">
        <v>2235</v>
      </c>
      <c r="B26" s="72" t="s">
        <v>334</v>
      </c>
      <c r="C26" s="72" t="s">
        <v>1700</v>
      </c>
      <c r="E26" s="72" t="s">
        <v>179</v>
      </c>
      <c r="F26" s="72" t="s">
        <v>56</v>
      </c>
      <c r="G26" s="72" t="s">
        <v>1346</v>
      </c>
      <c r="H26" s="72">
        <v>6</v>
      </c>
      <c r="I26" s="74">
        <v>45821</v>
      </c>
      <c r="J26" s="74">
        <v>45819</v>
      </c>
      <c r="K26" s="74">
        <v>45826</v>
      </c>
      <c r="L26" s="72" t="s">
        <v>2236</v>
      </c>
      <c r="N26" s="170">
        <v>45827</v>
      </c>
    </row>
    <row r="27" spans="1:14" ht="21" customHeight="1">
      <c r="A27" s="72" t="s">
        <v>2237</v>
      </c>
      <c r="B27" s="72" t="s">
        <v>326</v>
      </c>
      <c r="C27" s="72">
        <v>1</v>
      </c>
      <c r="E27" s="72" t="s">
        <v>327</v>
      </c>
      <c r="F27" s="72" t="s">
        <v>79</v>
      </c>
      <c r="G27" s="72" t="s">
        <v>1327</v>
      </c>
      <c r="H27" s="72">
        <v>7</v>
      </c>
      <c r="I27" s="74">
        <v>45825</v>
      </c>
      <c r="J27" s="74">
        <v>45819</v>
      </c>
      <c r="K27" s="74">
        <v>45826</v>
      </c>
      <c r="L27" s="72" t="s">
        <v>2238</v>
      </c>
      <c r="M27" s="72" t="s">
        <v>2239</v>
      </c>
      <c r="N27" s="170" t="s">
        <v>1059</v>
      </c>
    </row>
    <row r="28" spans="1:14" ht="21" customHeight="1">
      <c r="A28" s="72" t="s">
        <v>2240</v>
      </c>
      <c r="B28" s="72" t="s">
        <v>330</v>
      </c>
      <c r="C28" s="72">
        <v>2</v>
      </c>
      <c r="E28" s="72" t="s">
        <v>179</v>
      </c>
      <c r="F28" s="72" t="s">
        <v>332</v>
      </c>
      <c r="G28" s="72" t="s">
        <v>1327</v>
      </c>
      <c r="H28" s="72">
        <v>6</v>
      </c>
      <c r="I28" s="74">
        <v>45826</v>
      </c>
      <c r="J28" s="74">
        <v>45819</v>
      </c>
      <c r="K28" s="74">
        <v>45826</v>
      </c>
      <c r="L28" s="72" t="s">
        <v>2241</v>
      </c>
      <c r="M28" s="72" t="s">
        <v>2242</v>
      </c>
      <c r="N28" s="170" t="s">
        <v>1059</v>
      </c>
    </row>
    <row r="29" spans="1:14" ht="21" customHeight="1">
      <c r="A29" s="72" t="s">
        <v>2243</v>
      </c>
      <c r="B29" s="72" t="s">
        <v>330</v>
      </c>
      <c r="C29" s="72" t="s">
        <v>1700</v>
      </c>
      <c r="E29" s="72" t="s">
        <v>179</v>
      </c>
      <c r="F29" s="72" t="s">
        <v>332</v>
      </c>
      <c r="G29" s="72" t="s">
        <v>1327</v>
      </c>
      <c r="H29" s="72">
        <v>6</v>
      </c>
      <c r="I29" s="74">
        <v>45826</v>
      </c>
      <c r="J29" s="74">
        <v>45819</v>
      </c>
      <c r="K29" s="74">
        <v>45826</v>
      </c>
      <c r="L29" s="72" t="s">
        <v>2244</v>
      </c>
      <c r="M29" s="72" t="s">
        <v>2245</v>
      </c>
      <c r="N29" s="72" t="s">
        <v>1059</v>
      </c>
    </row>
    <row r="30" spans="1:14" ht="21" customHeight="1">
      <c r="A30" s="72" t="s">
        <v>2246</v>
      </c>
      <c r="B30" s="72" t="s">
        <v>330</v>
      </c>
      <c r="C30" s="72" t="s">
        <v>1348</v>
      </c>
      <c r="E30" s="72" t="s">
        <v>179</v>
      </c>
      <c r="F30" s="72" t="s">
        <v>332</v>
      </c>
      <c r="G30" s="72" t="s">
        <v>1349</v>
      </c>
      <c r="H30" s="72">
        <v>6</v>
      </c>
      <c r="I30" s="74">
        <v>45826</v>
      </c>
      <c r="J30" s="74">
        <v>45819</v>
      </c>
      <c r="K30" s="74">
        <v>45826</v>
      </c>
      <c r="L30" s="72" t="s">
        <v>2244</v>
      </c>
      <c r="M30" s="72" t="s">
        <v>2245</v>
      </c>
      <c r="N30" s="72" t="s">
        <v>1059</v>
      </c>
    </row>
    <row r="31" spans="1:14" ht="21" customHeight="1">
      <c r="A31" s="72" t="s">
        <v>2247</v>
      </c>
      <c r="B31" s="72" t="s">
        <v>330</v>
      </c>
      <c r="C31" s="72" t="s">
        <v>2248</v>
      </c>
      <c r="E31" s="72" t="s">
        <v>179</v>
      </c>
      <c r="F31" s="72" t="s">
        <v>332</v>
      </c>
      <c r="G31" s="72" t="s">
        <v>1349</v>
      </c>
      <c r="H31" s="72">
        <v>6</v>
      </c>
      <c r="I31" s="74">
        <v>45826</v>
      </c>
      <c r="J31" s="74">
        <v>45819</v>
      </c>
      <c r="K31" s="74">
        <v>45826</v>
      </c>
      <c r="L31" s="72" t="s">
        <v>2249</v>
      </c>
      <c r="M31" s="72" t="s">
        <v>2250</v>
      </c>
      <c r="N31" s="170" t="s">
        <v>1059</v>
      </c>
    </row>
    <row r="32" spans="1:14" ht="21" customHeight="1">
      <c r="A32" s="72" t="s">
        <v>2251</v>
      </c>
      <c r="B32" s="72" t="s">
        <v>334</v>
      </c>
      <c r="C32" s="72">
        <v>1</v>
      </c>
      <c r="E32" s="72" t="s">
        <v>179</v>
      </c>
      <c r="F32" s="72" t="s">
        <v>56</v>
      </c>
      <c r="G32" s="72" t="s">
        <v>1327</v>
      </c>
      <c r="H32" s="72">
        <v>6</v>
      </c>
      <c r="I32" s="74">
        <v>45826</v>
      </c>
      <c r="J32" s="74">
        <v>45819</v>
      </c>
      <c r="K32" s="74">
        <v>45826</v>
      </c>
      <c r="L32" s="72" t="s">
        <v>2252</v>
      </c>
      <c r="M32" s="72" t="s">
        <v>2253</v>
      </c>
      <c r="N32" s="170" t="s">
        <v>1059</v>
      </c>
    </row>
    <row r="33" spans="1:14" ht="21" customHeight="1">
      <c r="A33" s="72" t="s">
        <v>2254</v>
      </c>
      <c r="B33" s="72" t="s">
        <v>334</v>
      </c>
      <c r="C33" s="72" t="s">
        <v>1348</v>
      </c>
      <c r="E33" s="72" t="s">
        <v>179</v>
      </c>
      <c r="F33" s="72" t="s">
        <v>56</v>
      </c>
      <c r="G33" s="72" t="s">
        <v>1349</v>
      </c>
      <c r="H33" s="72">
        <v>6</v>
      </c>
      <c r="I33" s="74">
        <v>45826</v>
      </c>
      <c r="J33" s="74">
        <v>45819</v>
      </c>
      <c r="K33" s="74">
        <v>45826</v>
      </c>
      <c r="L33" s="72" t="s">
        <v>2249</v>
      </c>
      <c r="M33" s="72" t="s">
        <v>2250</v>
      </c>
      <c r="N33" s="170" t="s">
        <v>1059</v>
      </c>
    </row>
    <row r="34" spans="1:14" ht="21" customHeight="1">
      <c r="A34" s="72" t="s">
        <v>2255</v>
      </c>
      <c r="B34" s="72" t="s">
        <v>337</v>
      </c>
      <c r="C34" s="72">
        <v>1</v>
      </c>
      <c r="D34" s="72" t="s">
        <v>1332</v>
      </c>
      <c r="E34" s="72" t="s">
        <v>92</v>
      </c>
      <c r="F34" s="72" t="s">
        <v>79</v>
      </c>
      <c r="G34" s="72" t="s">
        <v>1650</v>
      </c>
      <c r="H34" s="72">
        <v>6</v>
      </c>
      <c r="I34" s="74">
        <v>45826</v>
      </c>
      <c r="J34" s="74">
        <v>45819</v>
      </c>
      <c r="K34" s="74">
        <v>45826</v>
      </c>
      <c r="L34" s="72" t="s">
        <v>2238</v>
      </c>
      <c r="M34" s="72" t="s">
        <v>2239</v>
      </c>
      <c r="N34" s="170" t="s">
        <v>1059</v>
      </c>
    </row>
    <row r="35" spans="1:14" ht="21" customHeight="1">
      <c r="A35" s="72" t="s">
        <v>2256</v>
      </c>
      <c r="B35" s="72" t="s">
        <v>341</v>
      </c>
      <c r="C35" s="72">
        <v>1</v>
      </c>
      <c r="E35" s="72" t="s">
        <v>104</v>
      </c>
      <c r="F35" s="72" t="s">
        <v>56</v>
      </c>
      <c r="G35" s="72" t="s">
        <v>1327</v>
      </c>
      <c r="H35" s="72">
        <v>3</v>
      </c>
      <c r="I35" s="74">
        <v>45826</v>
      </c>
      <c r="J35" s="74">
        <v>45820</v>
      </c>
      <c r="K35" s="74">
        <v>45826</v>
      </c>
      <c r="L35" s="72" t="s">
        <v>2241</v>
      </c>
      <c r="M35" s="72" t="s">
        <v>2242</v>
      </c>
      <c r="N35" s="170" t="s">
        <v>1059</v>
      </c>
    </row>
    <row r="36" spans="1:14" ht="21" customHeight="1">
      <c r="A36" s="72" t="s">
        <v>2257</v>
      </c>
      <c r="B36" s="72" t="s">
        <v>411</v>
      </c>
      <c r="C36" s="72" t="s">
        <v>1700</v>
      </c>
      <c r="D36" s="72" t="s">
        <v>1332</v>
      </c>
      <c r="E36" s="72" t="s">
        <v>117</v>
      </c>
      <c r="F36" s="72" t="s">
        <v>79</v>
      </c>
      <c r="G36" s="72" t="s">
        <v>1327</v>
      </c>
      <c r="H36" s="72">
        <v>6</v>
      </c>
      <c r="I36" s="74">
        <v>45823</v>
      </c>
      <c r="J36" s="74">
        <v>45821</v>
      </c>
      <c r="K36" s="74">
        <v>45827</v>
      </c>
      <c r="L36" s="72" t="s">
        <v>2231</v>
      </c>
      <c r="M36" s="72" t="s">
        <v>2258</v>
      </c>
      <c r="N36" s="72" t="s">
        <v>258</v>
      </c>
    </row>
    <row r="37" spans="1:14" ht="21" customHeight="1">
      <c r="A37" s="72" t="s">
        <v>2259</v>
      </c>
      <c r="B37" s="72" t="s">
        <v>411</v>
      </c>
      <c r="C37" s="72" t="s">
        <v>1748</v>
      </c>
      <c r="D37" s="72" t="s">
        <v>1332</v>
      </c>
      <c r="E37" s="72" t="s">
        <v>117</v>
      </c>
      <c r="F37" s="72" t="s">
        <v>79</v>
      </c>
      <c r="G37" s="72" t="s">
        <v>1327</v>
      </c>
      <c r="H37" s="72">
        <v>6</v>
      </c>
      <c r="I37" s="74">
        <v>45823</v>
      </c>
      <c r="J37" s="74">
        <v>45821</v>
      </c>
      <c r="K37" s="74">
        <v>45827</v>
      </c>
      <c r="L37" s="72" t="s">
        <v>2231</v>
      </c>
      <c r="M37" s="72" t="s">
        <v>2258</v>
      </c>
      <c r="N37" s="72" t="s">
        <v>258</v>
      </c>
    </row>
    <row r="38" spans="1:14" ht="21" customHeight="1">
      <c r="A38" s="72" t="s">
        <v>2260</v>
      </c>
      <c r="B38" s="72" t="s">
        <v>411</v>
      </c>
      <c r="C38" s="72" t="s">
        <v>1750</v>
      </c>
      <c r="D38" s="72" t="s">
        <v>1332</v>
      </c>
      <c r="E38" s="72" t="s">
        <v>117</v>
      </c>
      <c r="F38" s="72" t="s">
        <v>79</v>
      </c>
      <c r="G38" s="72" t="s">
        <v>1327</v>
      </c>
      <c r="H38" s="72">
        <v>6</v>
      </c>
      <c r="I38" s="74">
        <v>45823</v>
      </c>
      <c r="J38" s="74">
        <v>45821</v>
      </c>
      <c r="K38" s="74">
        <v>45827</v>
      </c>
      <c r="L38" s="72" t="s">
        <v>2231</v>
      </c>
      <c r="M38" s="72" t="s">
        <v>2258</v>
      </c>
      <c r="N38" s="72" t="s">
        <v>258</v>
      </c>
    </row>
    <row r="39" spans="1:14" ht="21" customHeight="1">
      <c r="A39" s="72" t="s">
        <v>2261</v>
      </c>
      <c r="B39" s="72" t="s">
        <v>413</v>
      </c>
      <c r="C39" s="72" t="s">
        <v>1700</v>
      </c>
      <c r="D39" s="72" t="s">
        <v>1332</v>
      </c>
      <c r="E39" s="72" t="s">
        <v>117</v>
      </c>
      <c r="F39" s="72" t="s">
        <v>79</v>
      </c>
      <c r="G39" s="72" t="s">
        <v>1327</v>
      </c>
      <c r="H39" s="72">
        <v>6</v>
      </c>
      <c r="I39" s="74">
        <v>45823</v>
      </c>
      <c r="J39" s="74">
        <v>45821</v>
      </c>
      <c r="K39" s="74">
        <v>45827</v>
      </c>
      <c r="L39" s="72" t="s">
        <v>2231</v>
      </c>
      <c r="M39" s="72" t="s">
        <v>2258</v>
      </c>
      <c r="N39" s="72" t="s">
        <v>258</v>
      </c>
    </row>
    <row r="40" spans="1:14" ht="21" customHeight="1">
      <c r="A40" s="72" t="s">
        <v>2262</v>
      </c>
      <c r="B40" s="72" t="s">
        <v>413</v>
      </c>
      <c r="C40" s="72" t="s">
        <v>1748</v>
      </c>
      <c r="D40" s="72" t="s">
        <v>1332</v>
      </c>
      <c r="E40" s="72" t="s">
        <v>117</v>
      </c>
      <c r="F40" s="72" t="s">
        <v>79</v>
      </c>
      <c r="G40" s="72" t="s">
        <v>1327</v>
      </c>
      <c r="H40" s="72">
        <v>6</v>
      </c>
      <c r="I40" s="74">
        <v>45823</v>
      </c>
      <c r="J40" s="74">
        <v>45821</v>
      </c>
      <c r="K40" s="74">
        <v>45827</v>
      </c>
      <c r="L40" s="72" t="s">
        <v>2231</v>
      </c>
      <c r="M40" s="72" t="s">
        <v>2258</v>
      </c>
      <c r="N40" s="72" t="s">
        <v>258</v>
      </c>
    </row>
    <row r="41" spans="1:14" ht="21" customHeight="1">
      <c r="A41" s="72" t="s">
        <v>2263</v>
      </c>
      <c r="B41" s="72" t="s">
        <v>413</v>
      </c>
      <c r="C41" s="72" t="s">
        <v>1750</v>
      </c>
      <c r="D41" s="72" t="s">
        <v>1332</v>
      </c>
      <c r="E41" s="72" t="s">
        <v>117</v>
      </c>
      <c r="F41" s="72" t="s">
        <v>79</v>
      </c>
      <c r="G41" s="72" t="s">
        <v>1327</v>
      </c>
      <c r="H41" s="72">
        <v>6</v>
      </c>
      <c r="I41" s="74">
        <v>45823</v>
      </c>
      <c r="J41" s="74">
        <v>45821</v>
      </c>
      <c r="K41" s="74">
        <v>45827</v>
      </c>
      <c r="L41" s="72" t="s">
        <v>2231</v>
      </c>
      <c r="M41" s="72" t="s">
        <v>2258</v>
      </c>
      <c r="N41" s="72" t="s">
        <v>258</v>
      </c>
    </row>
    <row r="42" spans="1:14" ht="21" customHeight="1">
      <c r="A42" s="72" t="s">
        <v>2264</v>
      </c>
      <c r="B42" s="72" t="s">
        <v>354</v>
      </c>
      <c r="C42" s="72">
        <v>4</v>
      </c>
      <c r="E42" s="72" t="s">
        <v>2265</v>
      </c>
      <c r="F42" s="72" t="s">
        <v>357</v>
      </c>
      <c r="G42" s="72" t="s">
        <v>1327</v>
      </c>
      <c r="H42" s="72">
        <v>14</v>
      </c>
      <c r="I42" s="74">
        <v>45825</v>
      </c>
      <c r="J42" s="74">
        <v>45812</v>
      </c>
      <c r="K42" s="74">
        <v>45827</v>
      </c>
      <c r="L42" s="72" t="s">
        <v>2241</v>
      </c>
      <c r="M42" s="72" t="s">
        <v>2242</v>
      </c>
      <c r="N42" s="170" t="s">
        <v>1059</v>
      </c>
    </row>
    <row r="43" spans="1:14" ht="21" customHeight="1">
      <c r="A43" s="72" t="s">
        <v>2266</v>
      </c>
      <c r="B43" s="72" t="s">
        <v>359</v>
      </c>
      <c r="C43" s="72">
        <v>1</v>
      </c>
      <c r="E43" s="72" t="s">
        <v>537</v>
      </c>
      <c r="F43" s="72" t="s">
        <v>361</v>
      </c>
      <c r="G43" s="72" t="s">
        <v>1333</v>
      </c>
      <c r="H43" s="72">
        <v>14</v>
      </c>
      <c r="I43" s="74">
        <v>45825</v>
      </c>
      <c r="J43" s="74">
        <v>45812</v>
      </c>
      <c r="K43" s="74">
        <v>45827</v>
      </c>
      <c r="L43" s="72" t="s">
        <v>2241</v>
      </c>
      <c r="M43" s="72" t="s">
        <v>2242</v>
      </c>
      <c r="N43" s="170" t="s">
        <v>1059</v>
      </c>
    </row>
    <row r="44" spans="1:14" ht="21" customHeight="1">
      <c r="A44" s="72" t="s">
        <v>2267</v>
      </c>
      <c r="B44" s="72" t="s">
        <v>362</v>
      </c>
      <c r="C44" s="72">
        <v>1</v>
      </c>
      <c r="E44" s="72" t="s">
        <v>2268</v>
      </c>
      <c r="F44" s="72" t="s">
        <v>75</v>
      </c>
      <c r="G44" s="72" t="s">
        <v>1317</v>
      </c>
      <c r="H44" s="72">
        <v>14</v>
      </c>
      <c r="I44" s="74">
        <v>45825</v>
      </c>
      <c r="J44" s="74">
        <v>45810</v>
      </c>
      <c r="K44" s="74">
        <v>45827</v>
      </c>
      <c r="L44" s="72" t="s">
        <v>2269</v>
      </c>
      <c r="M44" s="72" t="s">
        <v>2270</v>
      </c>
      <c r="N44" s="170">
        <v>45827</v>
      </c>
    </row>
    <row r="45" spans="1:14" ht="21" customHeight="1">
      <c r="A45" s="72" t="s">
        <v>2271</v>
      </c>
      <c r="B45" s="72" t="s">
        <v>362</v>
      </c>
      <c r="C45" s="72">
        <v>2</v>
      </c>
      <c r="E45" s="72" t="s">
        <v>2268</v>
      </c>
      <c r="F45" s="72" t="s">
        <v>75</v>
      </c>
      <c r="G45" s="72" t="s">
        <v>1317</v>
      </c>
      <c r="H45" s="72">
        <v>14</v>
      </c>
      <c r="I45" s="74">
        <v>45825</v>
      </c>
      <c r="J45" s="74">
        <v>45810</v>
      </c>
      <c r="K45" s="74">
        <v>45827</v>
      </c>
      <c r="L45" s="72" t="s">
        <v>2269</v>
      </c>
      <c r="M45" s="72" t="s">
        <v>2270</v>
      </c>
      <c r="N45" s="170">
        <v>45827</v>
      </c>
    </row>
    <row r="46" spans="1:14" ht="21" customHeight="1">
      <c r="A46" s="72" t="s">
        <v>2272</v>
      </c>
      <c r="B46" s="72" t="s">
        <v>362</v>
      </c>
      <c r="C46" s="72">
        <v>3</v>
      </c>
      <c r="E46" s="72" t="s">
        <v>2268</v>
      </c>
      <c r="F46" s="72" t="s">
        <v>75</v>
      </c>
      <c r="G46" s="72" t="s">
        <v>1317</v>
      </c>
      <c r="H46" s="72">
        <v>14</v>
      </c>
      <c r="I46" s="74">
        <v>45825</v>
      </c>
      <c r="J46" s="74">
        <v>45810</v>
      </c>
      <c r="K46" s="74">
        <v>45827</v>
      </c>
      <c r="L46" s="72" t="s">
        <v>2269</v>
      </c>
      <c r="M46" s="72" t="s">
        <v>2270</v>
      </c>
      <c r="N46" s="170">
        <v>45827</v>
      </c>
    </row>
    <row r="47" spans="1:14" ht="21" customHeight="1">
      <c r="A47" s="72" t="s">
        <v>2273</v>
      </c>
      <c r="B47" s="72" t="s">
        <v>362</v>
      </c>
      <c r="C47" s="72">
        <v>4</v>
      </c>
      <c r="E47" s="72" t="s">
        <v>2268</v>
      </c>
      <c r="F47" s="72" t="s">
        <v>75</v>
      </c>
      <c r="G47" s="72" t="s">
        <v>1317</v>
      </c>
      <c r="H47" s="72">
        <v>14</v>
      </c>
      <c r="I47" s="74">
        <v>45825</v>
      </c>
      <c r="J47" s="74">
        <v>45810</v>
      </c>
      <c r="K47" s="74">
        <v>45827</v>
      </c>
      <c r="L47" s="72" t="s">
        <v>2269</v>
      </c>
      <c r="M47" s="72" t="s">
        <v>2270</v>
      </c>
      <c r="N47" s="170">
        <v>45827</v>
      </c>
    </row>
    <row r="48" spans="1:14" ht="21" customHeight="1">
      <c r="A48" s="72" t="s">
        <v>2274</v>
      </c>
      <c r="B48" s="72" t="s">
        <v>367</v>
      </c>
      <c r="C48" s="72">
        <v>2</v>
      </c>
      <c r="E48" s="72" t="s">
        <v>368</v>
      </c>
      <c r="F48" s="72" t="s">
        <v>56</v>
      </c>
      <c r="G48" s="72" t="s">
        <v>1327</v>
      </c>
      <c r="H48" s="72">
        <v>14</v>
      </c>
      <c r="I48" s="74">
        <v>45825</v>
      </c>
      <c r="J48" s="74">
        <v>45812</v>
      </c>
      <c r="K48" s="74">
        <v>45827</v>
      </c>
      <c r="L48" s="72" t="s">
        <v>2241</v>
      </c>
      <c r="M48" s="72" t="s">
        <v>2242</v>
      </c>
      <c r="N48" s="170" t="s">
        <v>1059</v>
      </c>
    </row>
    <row r="49" spans="1:14" ht="21" customHeight="1">
      <c r="A49" s="72" t="s">
        <v>2275</v>
      </c>
      <c r="B49" s="72" t="s">
        <v>370</v>
      </c>
      <c r="C49" s="72">
        <v>1</v>
      </c>
      <c r="E49" s="72" t="s">
        <v>279</v>
      </c>
      <c r="F49" s="72" t="s">
        <v>79</v>
      </c>
      <c r="G49" s="72" t="s">
        <v>1317</v>
      </c>
      <c r="H49" s="72">
        <v>14</v>
      </c>
      <c r="I49" s="74">
        <v>45825</v>
      </c>
      <c r="J49" s="74">
        <v>45812</v>
      </c>
      <c r="K49" s="74">
        <v>45827</v>
      </c>
      <c r="L49" s="72" t="s">
        <v>2276</v>
      </c>
      <c r="M49" s="72" t="s">
        <v>2277</v>
      </c>
      <c r="N49" s="170">
        <v>45827</v>
      </c>
    </row>
    <row r="50" spans="1:14" ht="21" customHeight="1">
      <c r="A50" s="72" t="s">
        <v>2278</v>
      </c>
      <c r="B50" s="72" t="s">
        <v>374</v>
      </c>
      <c r="C50" s="72">
        <v>1</v>
      </c>
      <c r="E50" s="72" t="s">
        <v>375</v>
      </c>
      <c r="F50" s="72" t="s">
        <v>79</v>
      </c>
      <c r="G50" s="72" t="s">
        <v>1327</v>
      </c>
      <c r="H50" s="72">
        <v>14</v>
      </c>
      <c r="I50" s="74">
        <v>45825</v>
      </c>
      <c r="J50" s="74">
        <v>45812</v>
      </c>
      <c r="K50" s="74">
        <v>45827</v>
      </c>
      <c r="L50" s="72" t="s">
        <v>2241</v>
      </c>
      <c r="M50" s="72" t="s">
        <v>2242</v>
      </c>
      <c r="N50" s="170" t="s">
        <v>1059</v>
      </c>
    </row>
    <row r="51" spans="1:14" ht="21" customHeight="1">
      <c r="A51" s="72" t="s">
        <v>2279</v>
      </c>
      <c r="B51" s="72" t="s">
        <v>374</v>
      </c>
      <c r="C51" s="72">
        <v>2</v>
      </c>
      <c r="E51" s="72" t="s">
        <v>375</v>
      </c>
      <c r="F51" s="72" t="s">
        <v>79</v>
      </c>
      <c r="G51" s="72" t="s">
        <v>1327</v>
      </c>
      <c r="H51" s="72">
        <v>14</v>
      </c>
      <c r="I51" s="74">
        <v>45825</v>
      </c>
      <c r="J51" s="74">
        <v>45812</v>
      </c>
      <c r="K51" s="74">
        <v>45827</v>
      </c>
      <c r="L51" s="72" t="s">
        <v>2241</v>
      </c>
      <c r="M51" s="72" t="s">
        <v>2242</v>
      </c>
      <c r="N51" s="170" t="s">
        <v>1059</v>
      </c>
    </row>
    <row r="52" spans="1:14" ht="21" customHeight="1">
      <c r="A52" s="72" t="s">
        <v>2280</v>
      </c>
      <c r="B52" s="72" t="s">
        <v>374</v>
      </c>
      <c r="C52" s="72">
        <v>3</v>
      </c>
      <c r="E52" s="72" t="s">
        <v>375</v>
      </c>
      <c r="F52" s="72" t="s">
        <v>79</v>
      </c>
      <c r="G52" s="72" t="s">
        <v>1327</v>
      </c>
      <c r="H52" s="72">
        <v>14</v>
      </c>
      <c r="I52" s="74">
        <v>45825</v>
      </c>
      <c r="J52" s="74">
        <v>45812</v>
      </c>
      <c r="K52" s="74">
        <v>45827</v>
      </c>
      <c r="L52" s="72" t="s">
        <v>2241</v>
      </c>
      <c r="M52" s="72" t="s">
        <v>2242</v>
      </c>
      <c r="N52" s="170" t="s">
        <v>1059</v>
      </c>
    </row>
    <row r="53" spans="1:14" ht="21" customHeight="1">
      <c r="A53" s="72" t="s">
        <v>2281</v>
      </c>
      <c r="B53" s="72" t="s">
        <v>374</v>
      </c>
      <c r="C53" s="72">
        <v>4</v>
      </c>
      <c r="E53" s="72" t="s">
        <v>375</v>
      </c>
      <c r="F53" s="72" t="s">
        <v>79</v>
      </c>
      <c r="G53" s="72" t="s">
        <v>1327</v>
      </c>
      <c r="H53" s="72">
        <v>14</v>
      </c>
      <c r="I53" s="74">
        <v>45825</v>
      </c>
      <c r="J53" s="74">
        <v>45812</v>
      </c>
      <c r="K53" s="74">
        <v>45827</v>
      </c>
      <c r="L53" s="72" t="s">
        <v>2241</v>
      </c>
      <c r="M53" s="72" t="s">
        <v>2242</v>
      </c>
      <c r="N53" s="170" t="s">
        <v>1059</v>
      </c>
    </row>
    <row r="54" spans="1:14" ht="21" customHeight="1">
      <c r="A54" s="72" t="s">
        <v>2282</v>
      </c>
      <c r="B54" s="72" t="s">
        <v>377</v>
      </c>
      <c r="C54" s="72">
        <v>1</v>
      </c>
      <c r="E54" s="72" t="s">
        <v>375</v>
      </c>
      <c r="F54" s="72" t="s">
        <v>79</v>
      </c>
      <c r="G54" s="72" t="s">
        <v>1327</v>
      </c>
      <c r="H54" s="72">
        <v>14</v>
      </c>
      <c r="I54" s="74">
        <v>45825</v>
      </c>
      <c r="J54" s="74">
        <v>45812</v>
      </c>
      <c r="K54" s="74">
        <v>45827</v>
      </c>
      <c r="L54" s="72" t="s">
        <v>2241</v>
      </c>
      <c r="M54" s="72" t="s">
        <v>2242</v>
      </c>
      <c r="N54" s="170" t="s">
        <v>1059</v>
      </c>
    </row>
    <row r="55" spans="1:14" ht="21" customHeight="1">
      <c r="A55" s="72" t="s">
        <v>2283</v>
      </c>
      <c r="B55" s="72" t="s">
        <v>377</v>
      </c>
      <c r="C55" s="72">
        <v>2</v>
      </c>
      <c r="E55" s="72" t="s">
        <v>375</v>
      </c>
      <c r="F55" s="72" t="s">
        <v>79</v>
      </c>
      <c r="G55" s="72" t="s">
        <v>1327</v>
      </c>
      <c r="H55" s="72">
        <v>14</v>
      </c>
      <c r="I55" s="74">
        <v>45825</v>
      </c>
      <c r="J55" s="74">
        <v>45812</v>
      </c>
      <c r="K55" s="74">
        <v>45827</v>
      </c>
      <c r="L55" s="72" t="s">
        <v>2241</v>
      </c>
      <c r="M55" s="72" t="s">
        <v>2242</v>
      </c>
      <c r="N55" s="170" t="s">
        <v>1059</v>
      </c>
    </row>
    <row r="56" spans="1:14" ht="21" customHeight="1">
      <c r="A56" s="72" t="s">
        <v>2284</v>
      </c>
      <c r="B56" s="72" t="s">
        <v>383</v>
      </c>
      <c r="C56" s="72">
        <v>2</v>
      </c>
      <c r="E56" s="72" t="s">
        <v>384</v>
      </c>
      <c r="F56" s="72" t="s">
        <v>79</v>
      </c>
      <c r="G56" s="72" t="s">
        <v>1327</v>
      </c>
      <c r="H56" s="72">
        <v>10</v>
      </c>
      <c r="I56" s="74">
        <v>45826</v>
      </c>
      <c r="J56" s="74">
        <v>45816</v>
      </c>
      <c r="K56" s="74">
        <v>45827</v>
      </c>
      <c r="L56" s="72" t="s">
        <v>2241</v>
      </c>
      <c r="M56" s="72" t="s">
        <v>2242</v>
      </c>
      <c r="N56" s="170" t="s">
        <v>1059</v>
      </c>
    </row>
    <row r="57" spans="1:14" ht="21" customHeight="1">
      <c r="A57" s="72" t="s">
        <v>2285</v>
      </c>
      <c r="B57" s="72" t="s">
        <v>2286</v>
      </c>
      <c r="C57" s="72" t="s">
        <v>2287</v>
      </c>
      <c r="E57" s="72" t="s">
        <v>2288</v>
      </c>
      <c r="F57" s="72" t="s">
        <v>163</v>
      </c>
      <c r="G57" s="72" t="s">
        <v>1317</v>
      </c>
      <c r="H57" s="72">
        <v>7</v>
      </c>
      <c r="I57" s="74">
        <v>45826</v>
      </c>
      <c r="J57" s="74">
        <v>45782</v>
      </c>
      <c r="K57" s="74">
        <v>45827</v>
      </c>
      <c r="L57" s="72" t="s">
        <v>2289</v>
      </c>
      <c r="N57" s="170">
        <v>45827</v>
      </c>
    </row>
    <row r="58" spans="1:14" ht="21" customHeight="1">
      <c r="A58" s="72" t="s">
        <v>2290</v>
      </c>
      <c r="B58" s="72" t="s">
        <v>2286</v>
      </c>
      <c r="C58" s="72" t="s">
        <v>1690</v>
      </c>
      <c r="E58" s="72" t="s">
        <v>2288</v>
      </c>
      <c r="F58" s="72" t="s">
        <v>163</v>
      </c>
      <c r="G58" s="72" t="s">
        <v>1317</v>
      </c>
      <c r="H58" s="72">
        <v>7</v>
      </c>
      <c r="I58" s="74">
        <v>45826</v>
      </c>
      <c r="J58" s="74">
        <v>45782</v>
      </c>
      <c r="K58" s="74">
        <v>45827</v>
      </c>
      <c r="L58" s="72" t="s">
        <v>2289</v>
      </c>
      <c r="N58" s="170">
        <v>45827</v>
      </c>
    </row>
    <row r="59" spans="1:14" ht="21" customHeight="1">
      <c r="A59" s="72" t="s">
        <v>2291</v>
      </c>
      <c r="B59" s="72" t="s">
        <v>407</v>
      </c>
      <c r="C59" s="72">
        <v>1</v>
      </c>
      <c r="D59" s="72" t="s">
        <v>1332</v>
      </c>
      <c r="E59" s="72" t="s">
        <v>92</v>
      </c>
      <c r="F59" s="72" t="s">
        <v>79</v>
      </c>
      <c r="G59" s="72" t="s">
        <v>1327</v>
      </c>
      <c r="H59" s="72">
        <v>6</v>
      </c>
      <c r="I59" s="74">
        <v>45827</v>
      </c>
      <c r="J59" s="74">
        <v>45820</v>
      </c>
      <c r="K59" s="74">
        <v>45827</v>
      </c>
      <c r="L59" s="72" t="s">
        <v>2292</v>
      </c>
      <c r="M59" s="72" t="s">
        <v>2293</v>
      </c>
      <c r="N59" s="170" t="s">
        <v>1059</v>
      </c>
    </row>
    <row r="60" spans="1:14" ht="21" customHeight="1">
      <c r="A60" s="72" t="s">
        <v>2294</v>
      </c>
      <c r="B60" s="72" t="s">
        <v>410</v>
      </c>
      <c r="C60" s="72">
        <v>1</v>
      </c>
      <c r="D60" s="72" t="s">
        <v>1332</v>
      </c>
      <c r="E60" s="72" t="s">
        <v>92</v>
      </c>
      <c r="F60" s="72" t="s">
        <v>79</v>
      </c>
      <c r="G60" s="72" t="s">
        <v>1327</v>
      </c>
      <c r="H60" s="72">
        <v>6</v>
      </c>
      <c r="I60" s="74">
        <v>45827</v>
      </c>
      <c r="J60" s="74">
        <v>45821</v>
      </c>
      <c r="K60" s="74">
        <v>45827</v>
      </c>
      <c r="L60" s="72" t="s">
        <v>2292</v>
      </c>
      <c r="M60" s="72" t="s">
        <v>2293</v>
      </c>
      <c r="N60" s="170" t="s">
        <v>1059</v>
      </c>
    </row>
    <row r="61" spans="1:14" ht="21" customHeight="1">
      <c r="A61" s="72" t="s">
        <v>2295</v>
      </c>
      <c r="B61" s="72" t="s">
        <v>410</v>
      </c>
      <c r="C61" s="72">
        <v>2</v>
      </c>
      <c r="D61" s="72" t="s">
        <v>1332</v>
      </c>
      <c r="E61" s="72" t="s">
        <v>92</v>
      </c>
      <c r="F61" s="72" t="s">
        <v>79</v>
      </c>
      <c r="G61" s="72" t="s">
        <v>1327</v>
      </c>
      <c r="H61" s="72">
        <v>6</v>
      </c>
      <c r="I61" s="74">
        <v>45827</v>
      </c>
      <c r="J61" s="74">
        <v>45821</v>
      </c>
      <c r="K61" s="74">
        <v>45827</v>
      </c>
      <c r="L61" s="72" t="s">
        <v>2292</v>
      </c>
      <c r="M61" s="72" t="s">
        <v>2293</v>
      </c>
      <c r="N61" s="170" t="s">
        <v>1059</v>
      </c>
    </row>
    <row r="62" spans="1:14" ht="21" customHeight="1">
      <c r="A62" s="72" t="s">
        <v>2296</v>
      </c>
      <c r="B62" s="72" t="s">
        <v>415</v>
      </c>
      <c r="C62" s="72">
        <v>1</v>
      </c>
      <c r="D62" s="72" t="s">
        <v>1332</v>
      </c>
      <c r="E62" s="72" t="s">
        <v>416</v>
      </c>
      <c r="F62" s="72" t="s">
        <v>79</v>
      </c>
      <c r="G62" s="72" t="s">
        <v>1333</v>
      </c>
      <c r="H62" s="72">
        <v>6</v>
      </c>
      <c r="I62" s="74">
        <v>45827</v>
      </c>
      <c r="J62" s="74">
        <v>45820</v>
      </c>
      <c r="K62" s="74">
        <v>45827</v>
      </c>
      <c r="L62" s="72" t="s">
        <v>2297</v>
      </c>
      <c r="M62" s="72" t="s">
        <v>2298</v>
      </c>
      <c r="N62" s="170" t="s">
        <v>1059</v>
      </c>
    </row>
    <row r="63" spans="1:14" ht="21" customHeight="1">
      <c r="A63" s="72" t="s">
        <v>1487</v>
      </c>
      <c r="B63" s="72" t="s">
        <v>419</v>
      </c>
      <c r="C63" s="72">
        <v>1</v>
      </c>
      <c r="D63" s="72" t="s">
        <v>1332</v>
      </c>
      <c r="E63" s="72" t="s">
        <v>117</v>
      </c>
      <c r="F63" s="72" t="s">
        <v>79</v>
      </c>
      <c r="G63" s="72" t="s">
        <v>1327</v>
      </c>
      <c r="H63" s="72">
        <v>6</v>
      </c>
      <c r="I63" s="74">
        <v>45827</v>
      </c>
      <c r="J63" s="74">
        <v>45821</v>
      </c>
      <c r="K63" s="74">
        <v>45827</v>
      </c>
      <c r="L63" s="72" t="s">
        <v>2238</v>
      </c>
      <c r="M63" s="72" t="s">
        <v>2239</v>
      </c>
      <c r="N63" s="170" t="s">
        <v>1059</v>
      </c>
    </row>
    <row r="64" spans="1:14" ht="21" customHeight="1">
      <c r="A64" s="72" t="s">
        <v>2299</v>
      </c>
      <c r="B64" s="72" t="s">
        <v>425</v>
      </c>
      <c r="C64" s="72">
        <v>1</v>
      </c>
      <c r="E64" s="72" t="s">
        <v>161</v>
      </c>
      <c r="F64" s="72" t="s">
        <v>163</v>
      </c>
      <c r="G64" s="72" t="s">
        <v>1317</v>
      </c>
      <c r="H64" s="72">
        <v>3</v>
      </c>
      <c r="I64" s="74">
        <v>45827</v>
      </c>
      <c r="J64" s="74">
        <v>45819</v>
      </c>
      <c r="K64" s="74">
        <v>45827</v>
      </c>
      <c r="L64" s="72" t="s">
        <v>2300</v>
      </c>
      <c r="M64" s="72" t="s">
        <v>2277</v>
      </c>
      <c r="N64" s="170">
        <v>45827</v>
      </c>
    </row>
    <row r="65" spans="1:14" ht="21" customHeight="1">
      <c r="A65" s="72" t="s">
        <v>2301</v>
      </c>
      <c r="B65" s="72" t="s">
        <v>425</v>
      </c>
      <c r="C65" s="72">
        <v>2</v>
      </c>
      <c r="E65" s="72" t="s">
        <v>161</v>
      </c>
      <c r="F65" s="72" t="s">
        <v>163</v>
      </c>
      <c r="G65" s="72" t="s">
        <v>1317</v>
      </c>
      <c r="H65" s="72">
        <v>3</v>
      </c>
      <c r="I65" s="74">
        <v>45827</v>
      </c>
      <c r="J65" s="74">
        <v>45819</v>
      </c>
      <c r="K65" s="74">
        <v>45827</v>
      </c>
      <c r="L65" s="72" t="s">
        <v>2300</v>
      </c>
      <c r="M65" s="72" t="s">
        <v>2277</v>
      </c>
      <c r="N65" s="170">
        <v>45827</v>
      </c>
    </row>
    <row r="66" spans="1:14" ht="21" customHeight="1">
      <c r="A66" s="72" t="s">
        <v>2302</v>
      </c>
      <c r="B66" s="72" t="s">
        <v>425</v>
      </c>
      <c r="C66" s="72">
        <v>3</v>
      </c>
      <c r="E66" s="72" t="s">
        <v>161</v>
      </c>
      <c r="F66" s="72" t="s">
        <v>163</v>
      </c>
      <c r="G66" s="72" t="s">
        <v>1317</v>
      </c>
      <c r="H66" s="72">
        <v>3</v>
      </c>
      <c r="I66" s="74">
        <v>45827</v>
      </c>
      <c r="J66" s="74">
        <v>45819</v>
      </c>
      <c r="K66" s="74">
        <v>45827</v>
      </c>
      <c r="L66" s="72" t="s">
        <v>2300</v>
      </c>
      <c r="M66" s="72" t="s">
        <v>2277</v>
      </c>
      <c r="N66" s="170">
        <v>45827</v>
      </c>
    </row>
    <row r="67" spans="1:14" ht="21" customHeight="1">
      <c r="A67" s="72" t="s">
        <v>2303</v>
      </c>
      <c r="B67" s="72" t="s">
        <v>425</v>
      </c>
      <c r="C67" s="72">
        <v>4</v>
      </c>
      <c r="E67" s="72" t="s">
        <v>161</v>
      </c>
      <c r="F67" s="72" t="s">
        <v>163</v>
      </c>
      <c r="G67" s="72" t="s">
        <v>1317</v>
      </c>
      <c r="H67" s="72">
        <v>3</v>
      </c>
      <c r="I67" s="74">
        <v>45827</v>
      </c>
      <c r="J67" s="74">
        <v>45819</v>
      </c>
      <c r="K67" s="74">
        <v>45827</v>
      </c>
      <c r="L67" s="72" t="s">
        <v>2300</v>
      </c>
      <c r="M67" s="72" t="s">
        <v>2277</v>
      </c>
      <c r="N67" s="170">
        <v>45827</v>
      </c>
    </row>
    <row r="68" spans="1:14" ht="21" customHeight="1">
      <c r="A68" s="72" t="s">
        <v>2304</v>
      </c>
      <c r="B68" s="72" t="s">
        <v>425</v>
      </c>
      <c r="C68" s="72">
        <v>5</v>
      </c>
      <c r="E68" s="72" t="s">
        <v>161</v>
      </c>
      <c r="F68" s="72" t="s">
        <v>163</v>
      </c>
      <c r="G68" s="72" t="s">
        <v>1317</v>
      </c>
      <c r="H68" s="72">
        <v>3</v>
      </c>
      <c r="I68" s="74">
        <v>45827</v>
      </c>
      <c r="J68" s="74">
        <v>45819</v>
      </c>
      <c r="K68" s="74">
        <v>45827</v>
      </c>
      <c r="L68" s="72" t="s">
        <v>2300</v>
      </c>
      <c r="M68" s="72" t="s">
        <v>2277</v>
      </c>
      <c r="N68" s="170">
        <v>45827</v>
      </c>
    </row>
    <row r="69" spans="1:14" ht="21" customHeight="1">
      <c r="A69" s="72" t="s">
        <v>2305</v>
      </c>
      <c r="B69" s="72" t="s">
        <v>425</v>
      </c>
      <c r="C69" s="72">
        <v>6</v>
      </c>
      <c r="E69" s="72" t="s">
        <v>161</v>
      </c>
      <c r="F69" s="72" t="s">
        <v>163</v>
      </c>
      <c r="G69" s="72" t="s">
        <v>1317</v>
      </c>
      <c r="H69" s="72">
        <v>3</v>
      </c>
      <c r="I69" s="74">
        <v>45827</v>
      </c>
      <c r="J69" s="74">
        <v>45818</v>
      </c>
      <c r="K69" s="74">
        <v>45827</v>
      </c>
      <c r="L69" s="72" t="s">
        <v>2300</v>
      </c>
      <c r="M69" s="72" t="s">
        <v>2277</v>
      </c>
      <c r="N69" s="170">
        <v>45827</v>
      </c>
    </row>
    <row r="70" spans="1:14" ht="21" customHeight="1">
      <c r="A70" s="72" t="s">
        <v>2306</v>
      </c>
      <c r="B70" s="72" t="s">
        <v>425</v>
      </c>
      <c r="C70" s="72">
        <v>7</v>
      </c>
      <c r="E70" s="72" t="s">
        <v>161</v>
      </c>
      <c r="F70" s="72" t="s">
        <v>163</v>
      </c>
      <c r="G70" s="72" t="s">
        <v>1317</v>
      </c>
      <c r="H70" s="72">
        <v>3</v>
      </c>
      <c r="I70" s="74">
        <v>45827</v>
      </c>
      <c r="J70" s="74">
        <v>45818</v>
      </c>
      <c r="K70" s="74">
        <v>45827</v>
      </c>
      <c r="L70" s="72" t="s">
        <v>2300</v>
      </c>
      <c r="M70" s="72" t="s">
        <v>2277</v>
      </c>
      <c r="N70" s="170">
        <v>45827</v>
      </c>
    </row>
    <row r="71" spans="1:14" ht="21" customHeight="1">
      <c r="A71" s="72" t="s">
        <v>2307</v>
      </c>
      <c r="B71" s="72" t="s">
        <v>425</v>
      </c>
      <c r="C71" s="72">
        <v>8</v>
      </c>
      <c r="E71" s="72" t="s">
        <v>161</v>
      </c>
      <c r="F71" s="72" t="s">
        <v>163</v>
      </c>
      <c r="G71" s="72" t="s">
        <v>1317</v>
      </c>
      <c r="H71" s="72">
        <v>3</v>
      </c>
      <c r="I71" s="74">
        <v>45827</v>
      </c>
      <c r="J71" s="74">
        <v>45818</v>
      </c>
      <c r="K71" s="74">
        <v>45827</v>
      </c>
      <c r="L71" s="72" t="s">
        <v>2300</v>
      </c>
      <c r="M71" s="72" t="s">
        <v>2277</v>
      </c>
      <c r="N71" s="170">
        <v>45827</v>
      </c>
    </row>
    <row r="72" spans="1:14" ht="21" customHeight="1">
      <c r="A72" s="72" t="s">
        <v>2308</v>
      </c>
      <c r="B72" s="72" t="s">
        <v>425</v>
      </c>
      <c r="C72" s="72">
        <v>9</v>
      </c>
      <c r="E72" s="72" t="s">
        <v>161</v>
      </c>
      <c r="F72" s="72" t="s">
        <v>163</v>
      </c>
      <c r="G72" s="72" t="s">
        <v>1317</v>
      </c>
      <c r="H72" s="72">
        <v>3</v>
      </c>
      <c r="I72" s="74">
        <v>45827</v>
      </c>
      <c r="J72" s="74">
        <v>45818</v>
      </c>
      <c r="K72" s="74">
        <v>45827</v>
      </c>
      <c r="L72" s="72" t="s">
        <v>2300</v>
      </c>
      <c r="M72" s="72" t="s">
        <v>2277</v>
      </c>
      <c r="N72" s="170">
        <v>45827</v>
      </c>
    </row>
    <row r="73" spans="1:14" ht="21" customHeight="1">
      <c r="A73" s="72" t="s">
        <v>2309</v>
      </c>
      <c r="B73" s="72" t="s">
        <v>425</v>
      </c>
      <c r="C73" s="72">
        <v>10</v>
      </c>
      <c r="E73" s="72" t="s">
        <v>161</v>
      </c>
      <c r="F73" s="72" t="s">
        <v>163</v>
      </c>
      <c r="G73" s="72" t="s">
        <v>1317</v>
      </c>
      <c r="H73" s="72">
        <v>3</v>
      </c>
      <c r="I73" s="74">
        <v>45827</v>
      </c>
      <c r="J73" s="74">
        <v>45819</v>
      </c>
      <c r="K73" s="74">
        <v>45827</v>
      </c>
      <c r="L73" s="72" t="s">
        <v>2300</v>
      </c>
      <c r="M73" s="72" t="s">
        <v>2277</v>
      </c>
      <c r="N73" s="170">
        <v>45827</v>
      </c>
    </row>
    <row r="74" spans="1:14" ht="21" customHeight="1">
      <c r="A74" s="72" t="s">
        <v>2310</v>
      </c>
      <c r="B74" s="72" t="s">
        <v>425</v>
      </c>
      <c r="C74" s="72">
        <v>11</v>
      </c>
      <c r="E74" s="72" t="s">
        <v>161</v>
      </c>
      <c r="F74" s="72" t="s">
        <v>163</v>
      </c>
      <c r="G74" s="72" t="s">
        <v>1317</v>
      </c>
      <c r="H74" s="72">
        <v>3</v>
      </c>
      <c r="I74" s="74">
        <v>45827</v>
      </c>
      <c r="J74" s="74">
        <v>45819</v>
      </c>
      <c r="K74" s="74">
        <v>45827</v>
      </c>
      <c r="L74" s="72" t="s">
        <v>2300</v>
      </c>
      <c r="M74" s="72" t="s">
        <v>2277</v>
      </c>
      <c r="N74" s="170">
        <v>45827</v>
      </c>
    </row>
    <row r="75" spans="1:14" ht="21" customHeight="1">
      <c r="A75" s="72" t="s">
        <v>2311</v>
      </c>
      <c r="B75" s="72" t="s">
        <v>425</v>
      </c>
      <c r="C75" s="72">
        <v>12</v>
      </c>
      <c r="E75" s="72" t="s">
        <v>161</v>
      </c>
      <c r="F75" s="72" t="s">
        <v>163</v>
      </c>
      <c r="G75" s="72" t="s">
        <v>1317</v>
      </c>
      <c r="H75" s="72">
        <v>3</v>
      </c>
      <c r="I75" s="74">
        <v>45827</v>
      </c>
      <c r="J75" s="74">
        <v>45820</v>
      </c>
      <c r="K75" s="74">
        <v>45827</v>
      </c>
      <c r="L75" s="72" t="s">
        <v>2300</v>
      </c>
      <c r="M75" s="72" t="s">
        <v>2277</v>
      </c>
      <c r="N75" s="170">
        <v>45827</v>
      </c>
    </row>
    <row r="76" spans="1:14" ht="21" customHeight="1">
      <c r="A76" s="72" t="s">
        <v>2312</v>
      </c>
      <c r="B76" s="72" t="s">
        <v>425</v>
      </c>
      <c r="C76" s="72">
        <v>13</v>
      </c>
      <c r="E76" s="72" t="s">
        <v>161</v>
      </c>
      <c r="F76" s="72" t="s">
        <v>163</v>
      </c>
      <c r="G76" s="72" t="s">
        <v>1317</v>
      </c>
      <c r="H76" s="72">
        <v>3</v>
      </c>
      <c r="I76" s="74">
        <v>45827</v>
      </c>
      <c r="J76" s="74">
        <v>45820</v>
      </c>
      <c r="K76" s="74">
        <v>45827</v>
      </c>
      <c r="L76" s="72" t="s">
        <v>2300</v>
      </c>
      <c r="M76" s="72" t="s">
        <v>2277</v>
      </c>
      <c r="N76" s="170">
        <v>45827</v>
      </c>
    </row>
    <row r="77" spans="1:14" ht="21" customHeight="1">
      <c r="A77" s="72" t="s">
        <v>2313</v>
      </c>
      <c r="B77" s="72" t="s">
        <v>425</v>
      </c>
      <c r="C77" s="72">
        <v>14</v>
      </c>
      <c r="E77" s="72" t="s">
        <v>161</v>
      </c>
      <c r="F77" s="72" t="s">
        <v>163</v>
      </c>
      <c r="G77" s="72" t="s">
        <v>1317</v>
      </c>
      <c r="H77" s="72">
        <v>3</v>
      </c>
      <c r="I77" s="74">
        <v>45827</v>
      </c>
      <c r="J77" s="74">
        <v>45820</v>
      </c>
      <c r="K77" s="74">
        <v>45827</v>
      </c>
      <c r="L77" s="72" t="s">
        <v>2300</v>
      </c>
      <c r="M77" s="72" t="s">
        <v>2277</v>
      </c>
      <c r="N77" s="170">
        <v>45827</v>
      </c>
    </row>
    <row r="78" spans="1:14" ht="21" customHeight="1">
      <c r="A78" s="72" t="s">
        <v>2113</v>
      </c>
      <c r="B78" s="72" t="s">
        <v>425</v>
      </c>
      <c r="C78" s="72" t="s">
        <v>1700</v>
      </c>
      <c r="E78" s="72" t="s">
        <v>161</v>
      </c>
      <c r="F78" s="72" t="s">
        <v>163</v>
      </c>
      <c r="G78" s="72" t="s">
        <v>1317</v>
      </c>
      <c r="H78" s="72">
        <v>3</v>
      </c>
      <c r="I78" s="74">
        <v>45827</v>
      </c>
      <c r="J78" s="74">
        <v>45819</v>
      </c>
      <c r="K78" s="74">
        <v>45827</v>
      </c>
      <c r="L78" s="72" t="s">
        <v>2314</v>
      </c>
      <c r="N78" s="170">
        <v>45827</v>
      </c>
    </row>
    <row r="79" spans="1:14" ht="21" customHeight="1">
      <c r="A79" s="72" t="s">
        <v>2116</v>
      </c>
      <c r="B79" s="72" t="s">
        <v>425</v>
      </c>
      <c r="C79" s="72" t="s">
        <v>1746</v>
      </c>
      <c r="E79" s="72" t="s">
        <v>161</v>
      </c>
      <c r="F79" s="72" t="s">
        <v>163</v>
      </c>
      <c r="G79" s="72" t="s">
        <v>1317</v>
      </c>
      <c r="H79" s="72">
        <v>3</v>
      </c>
      <c r="I79" s="74">
        <v>45827</v>
      </c>
      <c r="J79" s="74">
        <v>45819</v>
      </c>
      <c r="K79" s="74">
        <v>45827</v>
      </c>
      <c r="L79" s="72" t="s">
        <v>2314</v>
      </c>
      <c r="N79" s="170">
        <v>45827</v>
      </c>
    </row>
    <row r="80" spans="1:14" ht="21" customHeight="1">
      <c r="A80" s="72" t="s">
        <v>2117</v>
      </c>
      <c r="B80" s="72" t="s">
        <v>425</v>
      </c>
      <c r="C80" s="72" t="s">
        <v>1748</v>
      </c>
      <c r="E80" s="72" t="s">
        <v>161</v>
      </c>
      <c r="F80" s="72" t="s">
        <v>163</v>
      </c>
      <c r="G80" s="72" t="s">
        <v>1317</v>
      </c>
      <c r="H80" s="72">
        <v>3</v>
      </c>
      <c r="I80" s="74">
        <v>45827</v>
      </c>
      <c r="J80" s="74">
        <v>45819</v>
      </c>
      <c r="K80" s="74">
        <v>45827</v>
      </c>
      <c r="L80" s="72" t="s">
        <v>2314</v>
      </c>
      <c r="N80" s="170">
        <v>45827</v>
      </c>
    </row>
    <row r="81" spans="1:14" ht="21" customHeight="1">
      <c r="A81" s="72" t="s">
        <v>2118</v>
      </c>
      <c r="B81" s="72" t="s">
        <v>425</v>
      </c>
      <c r="C81" s="72" t="s">
        <v>1750</v>
      </c>
      <c r="E81" s="72" t="s">
        <v>161</v>
      </c>
      <c r="F81" s="72" t="s">
        <v>163</v>
      </c>
      <c r="G81" s="72" t="s">
        <v>1317</v>
      </c>
      <c r="H81" s="72">
        <v>3</v>
      </c>
      <c r="I81" s="74">
        <v>45827</v>
      </c>
      <c r="J81" s="74">
        <v>45819</v>
      </c>
      <c r="K81" s="74">
        <v>45827</v>
      </c>
      <c r="L81" s="72" t="s">
        <v>2314</v>
      </c>
      <c r="N81" s="170">
        <v>45827</v>
      </c>
    </row>
    <row r="82" spans="1:14" ht="21" customHeight="1">
      <c r="A82" s="72" t="s">
        <v>2119</v>
      </c>
      <c r="B82" s="72" t="s">
        <v>425</v>
      </c>
      <c r="C82" s="72" t="s">
        <v>1620</v>
      </c>
      <c r="E82" s="72" t="s">
        <v>161</v>
      </c>
      <c r="F82" s="72" t="s">
        <v>163</v>
      </c>
      <c r="G82" s="72" t="s">
        <v>1317</v>
      </c>
      <c r="H82" s="72">
        <v>3</v>
      </c>
      <c r="I82" s="74">
        <v>45827</v>
      </c>
      <c r="J82" s="74">
        <v>45819</v>
      </c>
      <c r="K82" s="74">
        <v>45827</v>
      </c>
      <c r="L82" s="72" t="s">
        <v>2314</v>
      </c>
      <c r="N82" s="170">
        <v>45827</v>
      </c>
    </row>
    <row r="83" spans="1:14" ht="21" customHeight="1">
      <c r="A83" s="72" t="s">
        <v>2120</v>
      </c>
      <c r="B83" s="72" t="s">
        <v>425</v>
      </c>
      <c r="C83" s="72" t="s">
        <v>1776</v>
      </c>
      <c r="E83" s="72" t="s">
        <v>161</v>
      </c>
      <c r="F83" s="72" t="s">
        <v>163</v>
      </c>
      <c r="G83" s="72" t="s">
        <v>1317</v>
      </c>
      <c r="H83" s="72">
        <v>3</v>
      </c>
      <c r="I83" s="74">
        <v>45827</v>
      </c>
      <c r="J83" s="74">
        <v>45818</v>
      </c>
      <c r="K83" s="74">
        <v>45827</v>
      </c>
      <c r="L83" s="72" t="s">
        <v>2314</v>
      </c>
      <c r="N83" s="170">
        <v>45827</v>
      </c>
    </row>
    <row r="84" spans="1:14" ht="21" customHeight="1">
      <c r="A84" s="72" t="s">
        <v>2121</v>
      </c>
      <c r="B84" s="72" t="s">
        <v>425</v>
      </c>
      <c r="C84" s="72" t="s">
        <v>1778</v>
      </c>
      <c r="E84" s="72" t="s">
        <v>161</v>
      </c>
      <c r="F84" s="72" t="s">
        <v>163</v>
      </c>
      <c r="G84" s="72" t="s">
        <v>1317</v>
      </c>
      <c r="H84" s="72">
        <v>3</v>
      </c>
      <c r="I84" s="74">
        <v>45827</v>
      </c>
      <c r="J84" s="74">
        <v>45818</v>
      </c>
      <c r="K84" s="74">
        <v>45827</v>
      </c>
      <c r="L84" s="72" t="s">
        <v>2314</v>
      </c>
      <c r="N84" s="170">
        <v>45827</v>
      </c>
    </row>
    <row r="85" spans="1:14" ht="21" customHeight="1">
      <c r="A85" s="72" t="s">
        <v>2122</v>
      </c>
      <c r="B85" s="72" t="s">
        <v>425</v>
      </c>
      <c r="C85" s="72" t="s">
        <v>1780</v>
      </c>
      <c r="E85" s="72" t="s">
        <v>161</v>
      </c>
      <c r="F85" s="72" t="s">
        <v>163</v>
      </c>
      <c r="G85" s="72" t="s">
        <v>1317</v>
      </c>
      <c r="H85" s="72">
        <v>3</v>
      </c>
      <c r="I85" s="74">
        <v>45827</v>
      </c>
      <c r="J85" s="74">
        <v>45818</v>
      </c>
      <c r="K85" s="74">
        <v>45827</v>
      </c>
      <c r="L85" s="72" t="s">
        <v>2314</v>
      </c>
      <c r="N85" s="170">
        <v>45827</v>
      </c>
    </row>
    <row r="86" spans="1:14" ht="21" customHeight="1">
      <c r="A86" s="72" t="s">
        <v>2123</v>
      </c>
      <c r="B86" s="72" t="s">
        <v>425</v>
      </c>
      <c r="C86" s="72" t="s">
        <v>1782</v>
      </c>
      <c r="E86" s="72" t="s">
        <v>161</v>
      </c>
      <c r="F86" s="72" t="s">
        <v>163</v>
      </c>
      <c r="G86" s="72" t="s">
        <v>1317</v>
      </c>
      <c r="H86" s="72">
        <v>3</v>
      </c>
      <c r="I86" s="74">
        <v>45827</v>
      </c>
      <c r="J86" s="74">
        <v>45818</v>
      </c>
      <c r="K86" s="74">
        <v>45827</v>
      </c>
      <c r="L86" s="72" t="s">
        <v>2314</v>
      </c>
      <c r="N86" s="170">
        <v>45827</v>
      </c>
    </row>
    <row r="87" spans="1:14" ht="21" customHeight="1">
      <c r="A87" s="72" t="s">
        <v>2124</v>
      </c>
      <c r="B87" s="72" t="s">
        <v>425</v>
      </c>
      <c r="C87" s="72" t="s">
        <v>2125</v>
      </c>
      <c r="E87" s="72" t="s">
        <v>161</v>
      </c>
      <c r="F87" s="72" t="s">
        <v>163</v>
      </c>
      <c r="G87" s="72" t="s">
        <v>1317</v>
      </c>
      <c r="H87" s="72">
        <v>3</v>
      </c>
      <c r="I87" s="74">
        <v>45827</v>
      </c>
      <c r="J87" s="74">
        <v>45819</v>
      </c>
      <c r="K87" s="74">
        <v>45827</v>
      </c>
      <c r="L87" s="72" t="s">
        <v>2314</v>
      </c>
      <c r="N87" s="170">
        <v>45827</v>
      </c>
    </row>
    <row r="88" spans="1:14" ht="21" customHeight="1">
      <c r="A88" s="72" t="s">
        <v>2126</v>
      </c>
      <c r="B88" s="72" t="s">
        <v>425</v>
      </c>
      <c r="C88" s="72" t="s">
        <v>2127</v>
      </c>
      <c r="E88" s="72" t="s">
        <v>161</v>
      </c>
      <c r="F88" s="72" t="s">
        <v>163</v>
      </c>
      <c r="G88" s="72" t="s">
        <v>1317</v>
      </c>
      <c r="H88" s="72">
        <v>3</v>
      </c>
      <c r="I88" s="74">
        <v>45827</v>
      </c>
      <c r="J88" s="74">
        <v>45819</v>
      </c>
      <c r="K88" s="74">
        <v>45827</v>
      </c>
      <c r="L88" s="72" t="s">
        <v>2314</v>
      </c>
      <c r="N88" s="170">
        <v>45827</v>
      </c>
    </row>
    <row r="89" spans="1:14" ht="21" customHeight="1">
      <c r="A89" s="72" t="s">
        <v>2128</v>
      </c>
      <c r="B89" s="72" t="s">
        <v>425</v>
      </c>
      <c r="C89" s="72" t="s">
        <v>2129</v>
      </c>
      <c r="E89" s="72" t="s">
        <v>161</v>
      </c>
      <c r="F89" s="72" t="s">
        <v>163</v>
      </c>
      <c r="G89" s="72" t="s">
        <v>1317</v>
      </c>
      <c r="H89" s="72">
        <v>3</v>
      </c>
      <c r="I89" s="74">
        <v>45827</v>
      </c>
      <c r="J89" s="74">
        <v>45820</v>
      </c>
      <c r="K89" s="74">
        <v>45827</v>
      </c>
      <c r="L89" s="72" t="s">
        <v>2314</v>
      </c>
      <c r="N89" s="170">
        <v>45827</v>
      </c>
    </row>
    <row r="90" spans="1:14" ht="21" customHeight="1">
      <c r="A90" s="72" t="s">
        <v>2130</v>
      </c>
      <c r="B90" s="72" t="s">
        <v>425</v>
      </c>
      <c r="C90" s="72" t="s">
        <v>2131</v>
      </c>
      <c r="E90" s="72" t="s">
        <v>161</v>
      </c>
      <c r="F90" s="72" t="s">
        <v>163</v>
      </c>
      <c r="G90" s="72" t="s">
        <v>1317</v>
      </c>
      <c r="H90" s="72">
        <v>3</v>
      </c>
      <c r="I90" s="74">
        <v>45827</v>
      </c>
      <c r="J90" s="74">
        <v>45820</v>
      </c>
      <c r="K90" s="74">
        <v>45827</v>
      </c>
      <c r="L90" s="72" t="s">
        <v>2314</v>
      </c>
      <c r="N90" s="170">
        <v>45827</v>
      </c>
    </row>
    <row r="91" spans="1:14" ht="21" customHeight="1">
      <c r="A91" s="72" t="s">
        <v>2132</v>
      </c>
      <c r="B91" s="72" t="s">
        <v>425</v>
      </c>
      <c r="C91" s="72" t="s">
        <v>2133</v>
      </c>
      <c r="E91" s="72" t="s">
        <v>161</v>
      </c>
      <c r="F91" s="72" t="s">
        <v>163</v>
      </c>
      <c r="G91" s="72" t="s">
        <v>1317</v>
      </c>
      <c r="H91" s="72">
        <v>3</v>
      </c>
      <c r="I91" s="74">
        <v>45827</v>
      </c>
      <c r="J91" s="74">
        <v>45820</v>
      </c>
      <c r="K91" s="74">
        <v>45827</v>
      </c>
      <c r="L91" s="72" t="s">
        <v>2314</v>
      </c>
      <c r="N91" s="170">
        <v>45827</v>
      </c>
    </row>
    <row r="92" spans="1:14" ht="21" customHeight="1">
      <c r="A92" s="72" t="s">
        <v>1725</v>
      </c>
      <c r="B92" s="72" t="s">
        <v>427</v>
      </c>
      <c r="C92" s="72">
        <v>1</v>
      </c>
      <c r="E92" s="72" t="s">
        <v>161</v>
      </c>
      <c r="F92" s="72" t="s">
        <v>163</v>
      </c>
      <c r="G92" s="72" t="s">
        <v>1333</v>
      </c>
      <c r="H92" s="72">
        <v>3</v>
      </c>
      <c r="I92" s="74">
        <v>45827</v>
      </c>
      <c r="J92" s="74">
        <v>45820</v>
      </c>
      <c r="K92" s="74">
        <v>45827</v>
      </c>
      <c r="L92" s="72" t="s">
        <v>2315</v>
      </c>
      <c r="M92" s="72" t="s">
        <v>2316</v>
      </c>
      <c r="N92" s="170">
        <v>45827</v>
      </c>
    </row>
    <row r="93" spans="1:14" ht="21" customHeight="1">
      <c r="A93" s="72" t="s">
        <v>1728</v>
      </c>
      <c r="B93" s="72" t="s">
        <v>427</v>
      </c>
      <c r="C93" s="72">
        <v>2</v>
      </c>
      <c r="E93" s="72" t="s">
        <v>161</v>
      </c>
      <c r="F93" s="72" t="s">
        <v>163</v>
      </c>
      <c r="G93" s="72" t="s">
        <v>1333</v>
      </c>
      <c r="H93" s="72">
        <v>3</v>
      </c>
      <c r="I93" s="74">
        <v>45827</v>
      </c>
      <c r="J93" s="74">
        <v>45820</v>
      </c>
      <c r="K93" s="74">
        <v>45827</v>
      </c>
      <c r="L93" s="72" t="s">
        <v>2315</v>
      </c>
      <c r="M93" s="72" t="s">
        <v>2316</v>
      </c>
      <c r="N93" s="170">
        <v>45827</v>
      </c>
    </row>
    <row r="94" spans="1:14" ht="21" customHeight="1">
      <c r="A94" s="72" t="s">
        <v>1729</v>
      </c>
      <c r="B94" s="72" t="s">
        <v>427</v>
      </c>
      <c r="C94" s="72">
        <v>3</v>
      </c>
      <c r="E94" s="72" t="s">
        <v>161</v>
      </c>
      <c r="F94" s="72" t="s">
        <v>163</v>
      </c>
      <c r="G94" s="72" t="s">
        <v>1333</v>
      </c>
      <c r="H94" s="72">
        <v>3</v>
      </c>
      <c r="I94" s="74">
        <v>45827</v>
      </c>
      <c r="J94" s="74">
        <v>45820</v>
      </c>
      <c r="K94" s="74">
        <v>45827</v>
      </c>
      <c r="L94" s="72" t="s">
        <v>2315</v>
      </c>
      <c r="M94" s="72" t="s">
        <v>2316</v>
      </c>
      <c r="N94" s="170">
        <v>45827</v>
      </c>
    </row>
    <row r="95" spans="1:14" ht="21" customHeight="1">
      <c r="A95" s="72" t="s">
        <v>1730</v>
      </c>
      <c r="B95" s="72" t="s">
        <v>427</v>
      </c>
      <c r="C95" s="72">
        <v>4</v>
      </c>
      <c r="E95" s="72" t="s">
        <v>161</v>
      </c>
      <c r="F95" s="72" t="s">
        <v>163</v>
      </c>
      <c r="G95" s="72" t="s">
        <v>1333</v>
      </c>
      <c r="H95" s="72">
        <v>3</v>
      </c>
      <c r="I95" s="74">
        <v>45827</v>
      </c>
      <c r="J95" s="74">
        <v>45820</v>
      </c>
      <c r="K95" s="74">
        <v>45827</v>
      </c>
      <c r="L95" s="72" t="s">
        <v>2315</v>
      </c>
      <c r="M95" s="72" t="s">
        <v>2316</v>
      </c>
      <c r="N95" s="170">
        <v>45827</v>
      </c>
    </row>
    <row r="96" spans="1:14" ht="21" customHeight="1">
      <c r="A96" s="72" t="s">
        <v>1731</v>
      </c>
      <c r="B96" s="72" t="s">
        <v>427</v>
      </c>
      <c r="C96" s="72">
        <v>5</v>
      </c>
      <c r="E96" s="72" t="s">
        <v>161</v>
      </c>
      <c r="F96" s="72" t="s">
        <v>163</v>
      </c>
      <c r="G96" s="72" t="s">
        <v>1333</v>
      </c>
      <c r="H96" s="72">
        <v>3</v>
      </c>
      <c r="I96" s="74">
        <v>45827</v>
      </c>
      <c r="J96" s="74">
        <v>45820</v>
      </c>
      <c r="K96" s="74">
        <v>45827</v>
      </c>
      <c r="L96" s="72" t="s">
        <v>2315</v>
      </c>
      <c r="M96" s="72" t="s">
        <v>2316</v>
      </c>
      <c r="N96" s="170">
        <v>45827</v>
      </c>
    </row>
    <row r="97" spans="1:14" ht="21" customHeight="1">
      <c r="A97" s="72" t="s">
        <v>1732</v>
      </c>
      <c r="B97" s="72" t="s">
        <v>427</v>
      </c>
      <c r="C97" s="72">
        <v>6</v>
      </c>
      <c r="E97" s="72" t="s">
        <v>161</v>
      </c>
      <c r="F97" s="72" t="s">
        <v>163</v>
      </c>
      <c r="G97" s="72" t="s">
        <v>1333</v>
      </c>
      <c r="H97" s="72">
        <v>3</v>
      </c>
      <c r="I97" s="74">
        <v>45827</v>
      </c>
      <c r="J97" s="74">
        <v>45820</v>
      </c>
      <c r="K97" s="74">
        <v>45827</v>
      </c>
      <c r="L97" s="72" t="s">
        <v>2315</v>
      </c>
      <c r="M97" s="72" t="s">
        <v>2316</v>
      </c>
      <c r="N97" s="170">
        <v>45827</v>
      </c>
    </row>
    <row r="98" spans="1:14" ht="21" customHeight="1">
      <c r="A98" s="72" t="s">
        <v>1733</v>
      </c>
      <c r="B98" s="72" t="s">
        <v>427</v>
      </c>
      <c r="C98" s="72">
        <v>7</v>
      </c>
      <c r="E98" s="72" t="s">
        <v>161</v>
      </c>
      <c r="F98" s="72" t="s">
        <v>163</v>
      </c>
      <c r="G98" s="72" t="s">
        <v>1333</v>
      </c>
      <c r="H98" s="72">
        <v>3</v>
      </c>
      <c r="I98" s="74">
        <v>45827</v>
      </c>
      <c r="J98" s="74">
        <v>45821</v>
      </c>
      <c r="K98" s="74">
        <v>45827</v>
      </c>
      <c r="L98" s="72" t="s">
        <v>2315</v>
      </c>
      <c r="M98" s="72" t="s">
        <v>2316</v>
      </c>
      <c r="N98" s="170">
        <v>45827</v>
      </c>
    </row>
    <row r="99" spans="1:14" ht="21" customHeight="1">
      <c r="A99" s="72" t="s">
        <v>2317</v>
      </c>
      <c r="B99" s="72" t="s">
        <v>939</v>
      </c>
      <c r="C99" s="72">
        <v>1</v>
      </c>
      <c r="E99" s="72" t="s">
        <v>530</v>
      </c>
      <c r="F99" s="72" t="s">
        <v>56</v>
      </c>
      <c r="G99" s="72" t="s">
        <v>1327</v>
      </c>
      <c r="H99" s="72">
        <v>1</v>
      </c>
      <c r="I99" s="74">
        <v>45827</v>
      </c>
      <c r="J99" s="74">
        <v>45825</v>
      </c>
      <c r="K99" s="74">
        <v>45827</v>
      </c>
      <c r="L99" s="72" t="s">
        <v>2238</v>
      </c>
      <c r="M99" s="72" t="s">
        <v>2239</v>
      </c>
      <c r="N99" s="72" t="s">
        <v>1059</v>
      </c>
    </row>
    <row r="100" spans="1:14" ht="21" customHeight="1">
      <c r="A100" s="72" t="s">
        <v>2318</v>
      </c>
      <c r="B100" s="72" t="s">
        <v>433</v>
      </c>
      <c r="C100" s="72">
        <v>1</v>
      </c>
      <c r="E100" s="72" t="s">
        <v>434</v>
      </c>
      <c r="F100" s="72" t="s">
        <v>79</v>
      </c>
      <c r="G100" s="72" t="s">
        <v>1327</v>
      </c>
      <c r="H100" s="72">
        <v>1</v>
      </c>
      <c r="I100" s="74">
        <v>45827</v>
      </c>
      <c r="J100" s="74">
        <v>45826</v>
      </c>
      <c r="K100" s="74">
        <v>45827</v>
      </c>
      <c r="L100" s="72" t="s">
        <v>2319</v>
      </c>
      <c r="N100" s="170">
        <v>45827</v>
      </c>
    </row>
    <row r="101" spans="1:14" ht="21" customHeight="1">
      <c r="A101" s="72" t="s">
        <v>2320</v>
      </c>
      <c r="B101" s="72" t="s">
        <v>433</v>
      </c>
      <c r="C101" s="72">
        <v>2</v>
      </c>
      <c r="E101" s="72" t="s">
        <v>434</v>
      </c>
      <c r="F101" s="72" t="s">
        <v>79</v>
      </c>
      <c r="G101" s="72" t="s">
        <v>1327</v>
      </c>
      <c r="H101" s="72">
        <v>1</v>
      </c>
      <c r="I101" s="74">
        <v>45827</v>
      </c>
      <c r="J101" s="74">
        <v>45826</v>
      </c>
      <c r="K101" s="74">
        <v>45827</v>
      </c>
      <c r="L101" s="72" t="s">
        <v>2319</v>
      </c>
      <c r="N101" s="170">
        <v>45827</v>
      </c>
    </row>
    <row r="102" spans="1:14" ht="21" customHeight="1">
      <c r="A102" s="72" t="s">
        <v>2321</v>
      </c>
      <c r="B102" s="72" t="s">
        <v>733</v>
      </c>
      <c r="C102" s="72">
        <v>1</v>
      </c>
      <c r="D102" s="72" t="s">
        <v>1332</v>
      </c>
      <c r="E102" s="72" t="s">
        <v>117</v>
      </c>
      <c r="F102" s="72" t="s">
        <v>79</v>
      </c>
      <c r="G102" s="72" t="s">
        <v>1327</v>
      </c>
      <c r="H102" s="72">
        <v>1</v>
      </c>
      <c r="I102" s="74">
        <v>45827</v>
      </c>
      <c r="J102" s="74">
        <v>45826</v>
      </c>
      <c r="K102" s="74">
        <v>45827</v>
      </c>
      <c r="L102" s="72" t="s">
        <v>2319</v>
      </c>
      <c r="N102" s="170">
        <v>45827</v>
      </c>
    </row>
    <row r="103" spans="1:14" ht="21" customHeight="1">
      <c r="A103" s="72" t="s">
        <v>2322</v>
      </c>
      <c r="B103" s="72" t="s">
        <v>733</v>
      </c>
      <c r="C103" s="72">
        <v>3</v>
      </c>
      <c r="D103" s="72" t="s">
        <v>1332</v>
      </c>
      <c r="E103" s="72" t="s">
        <v>117</v>
      </c>
      <c r="F103" s="72" t="s">
        <v>79</v>
      </c>
      <c r="G103" s="72" t="s">
        <v>1327</v>
      </c>
      <c r="H103" s="72">
        <v>1</v>
      </c>
      <c r="I103" s="74">
        <v>45827</v>
      </c>
      <c r="J103" s="74">
        <v>45826</v>
      </c>
      <c r="K103" s="74">
        <v>45827</v>
      </c>
      <c r="L103" s="72" t="s">
        <v>2319</v>
      </c>
      <c r="N103" s="170">
        <v>45827</v>
      </c>
    </row>
    <row r="104" spans="1:14" ht="21" customHeight="1">
      <c r="A104" s="72" t="s">
        <v>2323</v>
      </c>
      <c r="B104" s="72" t="s">
        <v>733</v>
      </c>
      <c r="C104" s="72">
        <v>4</v>
      </c>
      <c r="D104" s="72" t="s">
        <v>1332</v>
      </c>
      <c r="E104" s="72" t="s">
        <v>117</v>
      </c>
      <c r="F104" s="72" t="s">
        <v>79</v>
      </c>
      <c r="G104" s="72" t="s">
        <v>1327</v>
      </c>
      <c r="H104" s="72">
        <v>1</v>
      </c>
      <c r="I104" s="74">
        <v>45827</v>
      </c>
      <c r="J104" s="74">
        <v>45826</v>
      </c>
      <c r="K104" s="74">
        <v>45827</v>
      </c>
      <c r="L104" s="72" t="s">
        <v>2319</v>
      </c>
      <c r="N104" s="170">
        <v>45827</v>
      </c>
    </row>
    <row r="105" spans="1:14" ht="21" customHeight="1">
      <c r="A105" s="72" t="s">
        <v>2324</v>
      </c>
      <c r="B105" s="72" t="s">
        <v>733</v>
      </c>
      <c r="C105" s="72">
        <v>5</v>
      </c>
      <c r="D105" s="72" t="s">
        <v>1332</v>
      </c>
      <c r="E105" s="72" t="s">
        <v>117</v>
      </c>
      <c r="F105" s="72" t="s">
        <v>79</v>
      </c>
      <c r="G105" s="72" t="s">
        <v>1439</v>
      </c>
      <c r="H105" s="72">
        <v>1</v>
      </c>
      <c r="I105" s="74">
        <v>45827</v>
      </c>
      <c r="J105" s="74">
        <v>45826</v>
      </c>
      <c r="K105" s="74">
        <v>45827</v>
      </c>
      <c r="L105" s="72" t="s">
        <v>2220</v>
      </c>
      <c r="N105" s="170">
        <v>45827</v>
      </c>
    </row>
    <row r="106" spans="1:14" ht="21" customHeight="1">
      <c r="A106" s="72" t="s">
        <v>2325</v>
      </c>
      <c r="B106" s="72" t="s">
        <v>735</v>
      </c>
      <c r="C106" s="72">
        <v>1</v>
      </c>
      <c r="D106" s="72" t="s">
        <v>1332</v>
      </c>
      <c r="E106" s="72" t="s">
        <v>117</v>
      </c>
      <c r="F106" s="72" t="s">
        <v>79</v>
      </c>
      <c r="G106" s="72" t="s">
        <v>1327</v>
      </c>
      <c r="H106" s="72">
        <v>1</v>
      </c>
      <c r="I106" s="74">
        <v>45827</v>
      </c>
      <c r="J106" s="74">
        <v>45826</v>
      </c>
      <c r="K106" s="74">
        <v>45827</v>
      </c>
      <c r="L106" s="72" t="s">
        <v>2319</v>
      </c>
      <c r="N106" s="170">
        <v>45827</v>
      </c>
    </row>
    <row r="107" spans="1:14" ht="21" customHeight="1">
      <c r="A107" s="72" t="s">
        <v>2326</v>
      </c>
      <c r="B107" s="72" t="s">
        <v>735</v>
      </c>
      <c r="C107" s="72">
        <v>3</v>
      </c>
      <c r="D107" s="72" t="s">
        <v>1332</v>
      </c>
      <c r="E107" s="72" t="s">
        <v>117</v>
      </c>
      <c r="F107" s="72" t="s">
        <v>79</v>
      </c>
      <c r="G107" s="72" t="s">
        <v>1327</v>
      </c>
      <c r="H107" s="72">
        <v>1</v>
      </c>
      <c r="I107" s="74">
        <v>45827</v>
      </c>
      <c r="J107" s="74">
        <v>45826</v>
      </c>
      <c r="K107" s="74">
        <v>45827</v>
      </c>
      <c r="L107" s="72" t="s">
        <v>2319</v>
      </c>
      <c r="N107" s="170">
        <v>45827</v>
      </c>
    </row>
    <row r="108" spans="1:14" ht="21" customHeight="1">
      <c r="A108" s="72" t="s">
        <v>2327</v>
      </c>
      <c r="B108" s="72" t="s">
        <v>735</v>
      </c>
      <c r="C108" s="72">
        <v>4</v>
      </c>
      <c r="D108" s="72" t="s">
        <v>1332</v>
      </c>
      <c r="E108" s="72" t="s">
        <v>117</v>
      </c>
      <c r="F108" s="72" t="s">
        <v>79</v>
      </c>
      <c r="G108" s="72" t="s">
        <v>1327</v>
      </c>
      <c r="H108" s="72">
        <v>1</v>
      </c>
      <c r="I108" s="74">
        <v>45827</v>
      </c>
      <c r="J108" s="74">
        <v>45826</v>
      </c>
      <c r="K108" s="74">
        <v>45827</v>
      </c>
      <c r="L108" s="72" t="s">
        <v>2319</v>
      </c>
      <c r="N108" s="170">
        <v>45827</v>
      </c>
    </row>
    <row r="109" spans="1:14" ht="21" customHeight="1">
      <c r="A109" s="72" t="s">
        <v>2328</v>
      </c>
      <c r="B109" s="72" t="s">
        <v>735</v>
      </c>
      <c r="C109" s="72">
        <v>5</v>
      </c>
      <c r="D109" s="72" t="s">
        <v>1332</v>
      </c>
      <c r="E109" s="72" t="s">
        <v>117</v>
      </c>
      <c r="F109" s="72" t="s">
        <v>79</v>
      </c>
      <c r="G109" s="72" t="s">
        <v>1439</v>
      </c>
      <c r="H109" s="72">
        <v>1</v>
      </c>
      <c r="I109" s="74">
        <v>45827</v>
      </c>
      <c r="J109" s="74">
        <v>45825</v>
      </c>
      <c r="K109" s="74">
        <v>45827</v>
      </c>
      <c r="L109" s="72" t="s">
        <v>2220</v>
      </c>
      <c r="N109" s="170">
        <v>45827</v>
      </c>
    </row>
    <row r="110" spans="1:14" ht="21" customHeight="1">
      <c r="A110" s="72" t="s">
        <v>2329</v>
      </c>
      <c r="B110" s="72" t="s">
        <v>735</v>
      </c>
      <c r="C110" s="72">
        <v>6</v>
      </c>
      <c r="D110" s="72" t="s">
        <v>1332</v>
      </c>
      <c r="E110" s="72" t="s">
        <v>117</v>
      </c>
      <c r="F110" s="72" t="s">
        <v>79</v>
      </c>
      <c r="G110" s="72" t="s">
        <v>1439</v>
      </c>
      <c r="H110" s="72">
        <v>1</v>
      </c>
      <c r="I110" s="74">
        <v>45827</v>
      </c>
      <c r="J110" s="74">
        <v>45825</v>
      </c>
      <c r="K110" s="74">
        <v>45827</v>
      </c>
      <c r="L110" s="72" t="s">
        <v>2220</v>
      </c>
      <c r="N110" s="170">
        <v>45827</v>
      </c>
    </row>
    <row r="111" spans="1:14" ht="21" customHeight="1">
      <c r="A111" s="72" t="s">
        <v>2330</v>
      </c>
      <c r="B111" s="72" t="s">
        <v>501</v>
      </c>
      <c r="C111" s="72">
        <v>1</v>
      </c>
      <c r="E111" s="72" t="s">
        <v>502</v>
      </c>
      <c r="F111" s="72" t="s">
        <v>79</v>
      </c>
      <c r="G111" s="72" t="s">
        <v>1327</v>
      </c>
      <c r="H111" s="72">
        <v>7</v>
      </c>
      <c r="I111" s="74">
        <v>45822</v>
      </c>
      <c r="J111" s="74">
        <v>45820</v>
      </c>
      <c r="K111" s="74">
        <v>45828</v>
      </c>
      <c r="L111" s="72" t="s">
        <v>2231</v>
      </c>
      <c r="M111" s="72" t="s">
        <v>2258</v>
      </c>
      <c r="N111" s="72" t="s">
        <v>258</v>
      </c>
    </row>
    <row r="112" spans="1:14" ht="21" customHeight="1">
      <c r="A112" s="72" t="s">
        <v>2331</v>
      </c>
      <c r="B112" s="72" t="s">
        <v>504</v>
      </c>
      <c r="C112" s="72">
        <v>1</v>
      </c>
      <c r="D112" s="72" t="s">
        <v>1332</v>
      </c>
      <c r="E112" s="72" t="s">
        <v>92</v>
      </c>
      <c r="F112" s="72" t="s">
        <v>79</v>
      </c>
      <c r="G112" s="72" t="s">
        <v>1327</v>
      </c>
      <c r="H112" s="72">
        <v>6</v>
      </c>
      <c r="I112" s="74">
        <v>45823</v>
      </c>
      <c r="J112" s="74">
        <v>45821</v>
      </c>
      <c r="K112" s="74">
        <v>45828</v>
      </c>
      <c r="L112" s="72" t="s">
        <v>2236</v>
      </c>
      <c r="N112" s="170">
        <v>45827</v>
      </c>
    </row>
    <row r="113" spans="1:14" ht="21" customHeight="1">
      <c r="A113" s="72" t="s">
        <v>2332</v>
      </c>
      <c r="B113" s="72" t="s">
        <v>447</v>
      </c>
      <c r="C113" s="72" t="s">
        <v>2287</v>
      </c>
      <c r="E113" s="72" t="s">
        <v>448</v>
      </c>
      <c r="F113" s="72" t="s">
        <v>79</v>
      </c>
      <c r="G113" s="72" t="s">
        <v>1439</v>
      </c>
      <c r="H113" s="72">
        <v>10</v>
      </c>
      <c r="I113" s="74">
        <v>45824</v>
      </c>
      <c r="J113" s="74">
        <v>45796</v>
      </c>
      <c r="K113" s="74">
        <v>45828</v>
      </c>
      <c r="L113" s="72" t="s">
        <v>2333</v>
      </c>
      <c r="M113" s="72" t="s">
        <v>2277</v>
      </c>
      <c r="N113" s="170">
        <v>45827</v>
      </c>
    </row>
    <row r="114" spans="1:14" ht="21" customHeight="1">
      <c r="A114" s="72" t="s">
        <v>2334</v>
      </c>
      <c r="B114" s="72" t="s">
        <v>480</v>
      </c>
      <c r="C114" s="72" t="s">
        <v>1700</v>
      </c>
      <c r="D114" s="72" t="s">
        <v>1332</v>
      </c>
      <c r="E114" s="72" t="s">
        <v>117</v>
      </c>
      <c r="F114" s="72" t="s">
        <v>79</v>
      </c>
      <c r="G114" s="72" t="s">
        <v>1327</v>
      </c>
      <c r="H114" s="72">
        <v>6</v>
      </c>
      <c r="I114" s="74">
        <v>45824</v>
      </c>
      <c r="J114" s="74">
        <v>45822</v>
      </c>
      <c r="K114" s="74">
        <v>45828</v>
      </c>
      <c r="L114" s="72" t="s">
        <v>2231</v>
      </c>
      <c r="M114" s="72" t="s">
        <v>2258</v>
      </c>
      <c r="N114" s="72" t="s">
        <v>258</v>
      </c>
    </row>
    <row r="115" spans="1:14" ht="21" customHeight="1">
      <c r="A115" s="72" t="s">
        <v>2335</v>
      </c>
      <c r="B115" s="72" t="s">
        <v>480</v>
      </c>
      <c r="C115" s="72" t="s">
        <v>1748</v>
      </c>
      <c r="D115" s="72" t="s">
        <v>1332</v>
      </c>
      <c r="E115" s="72" t="s">
        <v>117</v>
      </c>
      <c r="F115" s="72" t="s">
        <v>79</v>
      </c>
      <c r="G115" s="72" t="s">
        <v>1327</v>
      </c>
      <c r="H115" s="72">
        <v>6</v>
      </c>
      <c r="I115" s="74">
        <v>45824</v>
      </c>
      <c r="J115" s="74">
        <v>45822</v>
      </c>
      <c r="K115" s="74">
        <v>45828</v>
      </c>
      <c r="L115" s="72" t="s">
        <v>2231</v>
      </c>
      <c r="M115" s="72" t="s">
        <v>2258</v>
      </c>
      <c r="N115" s="72" t="s">
        <v>258</v>
      </c>
    </row>
    <row r="116" spans="1:14" ht="21" customHeight="1">
      <c r="A116" s="72" t="s">
        <v>2336</v>
      </c>
      <c r="B116" s="72" t="s">
        <v>480</v>
      </c>
      <c r="C116" s="72" t="s">
        <v>1750</v>
      </c>
      <c r="D116" s="72" t="s">
        <v>1332</v>
      </c>
      <c r="E116" s="72" t="s">
        <v>117</v>
      </c>
      <c r="F116" s="72" t="s">
        <v>79</v>
      </c>
      <c r="G116" s="72" t="s">
        <v>1327</v>
      </c>
      <c r="H116" s="72">
        <v>6</v>
      </c>
      <c r="I116" s="74">
        <v>45824</v>
      </c>
      <c r="J116" s="74">
        <v>45822</v>
      </c>
      <c r="K116" s="74">
        <v>45828</v>
      </c>
      <c r="L116" s="72" t="s">
        <v>2231</v>
      </c>
      <c r="M116" s="72" t="s">
        <v>2258</v>
      </c>
      <c r="N116" s="72" t="s">
        <v>258</v>
      </c>
    </row>
    <row r="117" spans="1:14" ht="21" customHeight="1">
      <c r="A117" s="72" t="s">
        <v>2337</v>
      </c>
      <c r="B117" s="72" t="s">
        <v>482</v>
      </c>
      <c r="C117" s="72" t="s">
        <v>1700</v>
      </c>
      <c r="D117" s="72" t="s">
        <v>1332</v>
      </c>
      <c r="E117" s="72" t="s">
        <v>117</v>
      </c>
      <c r="F117" s="72" t="s">
        <v>79</v>
      </c>
      <c r="G117" s="72" t="s">
        <v>1327</v>
      </c>
      <c r="H117" s="72">
        <v>6</v>
      </c>
      <c r="I117" s="74">
        <v>45824</v>
      </c>
      <c r="J117" s="74">
        <v>45822</v>
      </c>
      <c r="K117" s="74">
        <v>45828</v>
      </c>
      <c r="L117" s="72" t="s">
        <v>2231</v>
      </c>
      <c r="M117" s="72" t="s">
        <v>2258</v>
      </c>
      <c r="N117" s="72" t="s">
        <v>258</v>
      </c>
    </row>
    <row r="118" spans="1:14" ht="21" customHeight="1">
      <c r="A118" s="72" t="s">
        <v>2338</v>
      </c>
      <c r="B118" s="72" t="s">
        <v>482</v>
      </c>
      <c r="C118" s="72" t="s">
        <v>1748</v>
      </c>
      <c r="D118" s="72" t="s">
        <v>1332</v>
      </c>
      <c r="E118" s="72" t="s">
        <v>117</v>
      </c>
      <c r="F118" s="72" t="s">
        <v>79</v>
      </c>
      <c r="G118" s="72" t="s">
        <v>1327</v>
      </c>
      <c r="H118" s="72">
        <v>6</v>
      </c>
      <c r="I118" s="74">
        <v>45824</v>
      </c>
      <c r="J118" s="74">
        <v>45822</v>
      </c>
      <c r="K118" s="74">
        <v>45828</v>
      </c>
      <c r="L118" s="72" t="s">
        <v>2231</v>
      </c>
      <c r="M118" s="72" t="s">
        <v>2258</v>
      </c>
      <c r="N118" s="72" t="s">
        <v>258</v>
      </c>
    </row>
    <row r="119" spans="1:14" ht="21" customHeight="1">
      <c r="A119" s="72" t="s">
        <v>2339</v>
      </c>
      <c r="B119" s="72" t="s">
        <v>482</v>
      </c>
      <c r="C119" s="72" t="s">
        <v>1750</v>
      </c>
      <c r="D119" s="72" t="s">
        <v>1332</v>
      </c>
      <c r="E119" s="72" t="s">
        <v>117</v>
      </c>
      <c r="F119" s="72" t="s">
        <v>79</v>
      </c>
      <c r="G119" s="72" t="s">
        <v>1327</v>
      </c>
      <c r="H119" s="72">
        <v>6</v>
      </c>
      <c r="I119" s="74">
        <v>45824</v>
      </c>
      <c r="J119" s="74">
        <v>45822</v>
      </c>
      <c r="K119" s="74">
        <v>45828</v>
      </c>
      <c r="L119" s="72" t="s">
        <v>2231</v>
      </c>
      <c r="M119" s="72" t="s">
        <v>2258</v>
      </c>
      <c r="N119" s="72" t="s">
        <v>258</v>
      </c>
    </row>
    <row r="120" spans="1:14" ht="21" customHeight="1">
      <c r="A120" s="72" t="s">
        <v>1736</v>
      </c>
      <c r="B120" s="72" t="s">
        <v>467</v>
      </c>
      <c r="C120" s="72">
        <v>1</v>
      </c>
      <c r="E120" s="72" t="s">
        <v>387</v>
      </c>
      <c r="F120" s="72" t="s">
        <v>79</v>
      </c>
      <c r="G120" s="72" t="s">
        <v>1463</v>
      </c>
      <c r="H120" s="72">
        <v>9</v>
      </c>
      <c r="I120" s="74">
        <v>45825</v>
      </c>
      <c r="J120" s="74">
        <v>45797</v>
      </c>
      <c r="K120" s="74">
        <v>45828</v>
      </c>
      <c r="L120" s="72" t="s">
        <v>2210</v>
      </c>
      <c r="N120" s="170">
        <v>45827</v>
      </c>
    </row>
    <row r="121" spans="1:14" ht="21" customHeight="1">
      <c r="A121" s="72" t="s">
        <v>2340</v>
      </c>
      <c r="B121" s="72" t="s">
        <v>437</v>
      </c>
      <c r="C121" s="72">
        <v>1</v>
      </c>
      <c r="E121" s="72" t="s">
        <v>2341</v>
      </c>
      <c r="F121" s="72" t="s">
        <v>171</v>
      </c>
      <c r="G121" s="72" t="s">
        <v>1327</v>
      </c>
      <c r="H121" s="72">
        <v>14</v>
      </c>
      <c r="I121" s="74">
        <v>45826</v>
      </c>
      <c r="J121" s="74">
        <v>45813</v>
      </c>
      <c r="K121" s="74">
        <v>45828</v>
      </c>
      <c r="L121" s="72" t="s">
        <v>2241</v>
      </c>
      <c r="M121" s="72" t="s">
        <v>2242</v>
      </c>
      <c r="N121" s="170" t="s">
        <v>1059</v>
      </c>
    </row>
    <row r="122" spans="1:14" ht="21" customHeight="1">
      <c r="A122" s="72" t="s">
        <v>2342</v>
      </c>
      <c r="B122" s="72" t="s">
        <v>437</v>
      </c>
      <c r="C122" s="72">
        <v>2</v>
      </c>
      <c r="E122" s="72" t="s">
        <v>2341</v>
      </c>
      <c r="F122" s="72" t="s">
        <v>171</v>
      </c>
      <c r="G122" s="72" t="s">
        <v>1327</v>
      </c>
      <c r="H122" s="72">
        <v>14</v>
      </c>
      <c r="I122" s="74">
        <v>45826</v>
      </c>
      <c r="J122" s="74">
        <v>45813</v>
      </c>
      <c r="K122" s="74">
        <v>45828</v>
      </c>
      <c r="L122" s="72" t="s">
        <v>2241</v>
      </c>
      <c r="M122" s="72" t="s">
        <v>2242</v>
      </c>
      <c r="N122" s="170" t="s">
        <v>1059</v>
      </c>
    </row>
    <row r="123" spans="1:14" ht="21" customHeight="1">
      <c r="A123" s="72" t="s">
        <v>2343</v>
      </c>
      <c r="B123" s="72" t="s">
        <v>437</v>
      </c>
      <c r="C123" s="72">
        <v>3</v>
      </c>
      <c r="E123" s="72" t="s">
        <v>2341</v>
      </c>
      <c r="F123" s="72" t="s">
        <v>171</v>
      </c>
      <c r="G123" s="72" t="s">
        <v>1327</v>
      </c>
      <c r="H123" s="72">
        <v>14</v>
      </c>
      <c r="I123" s="74">
        <v>45826</v>
      </c>
      <c r="J123" s="74">
        <v>45813</v>
      </c>
      <c r="K123" s="74">
        <v>45828</v>
      </c>
      <c r="L123" s="72" t="s">
        <v>2241</v>
      </c>
      <c r="M123" s="72" t="s">
        <v>2242</v>
      </c>
      <c r="N123" s="170" t="s">
        <v>1059</v>
      </c>
    </row>
    <row r="124" spans="1:14" ht="21" customHeight="1">
      <c r="A124" s="72" t="s">
        <v>2344</v>
      </c>
      <c r="B124" s="72" t="s">
        <v>437</v>
      </c>
      <c r="C124" s="72">
        <v>4</v>
      </c>
      <c r="E124" s="72" t="s">
        <v>2341</v>
      </c>
      <c r="F124" s="72" t="s">
        <v>171</v>
      </c>
      <c r="G124" s="72" t="s">
        <v>1327</v>
      </c>
      <c r="H124" s="72">
        <v>14</v>
      </c>
      <c r="I124" s="74">
        <v>45826</v>
      </c>
      <c r="J124" s="74">
        <v>45813</v>
      </c>
      <c r="K124" s="74">
        <v>45828</v>
      </c>
      <c r="L124" s="72" t="s">
        <v>2241</v>
      </c>
      <c r="M124" s="72" t="s">
        <v>2242</v>
      </c>
      <c r="N124" s="170" t="s">
        <v>1059</v>
      </c>
    </row>
    <row r="125" spans="1:14" ht="21" customHeight="1">
      <c r="A125" s="72" t="s">
        <v>2345</v>
      </c>
      <c r="B125" s="72" t="s">
        <v>437</v>
      </c>
      <c r="C125" s="72">
        <v>5</v>
      </c>
      <c r="E125" s="72" t="s">
        <v>2341</v>
      </c>
      <c r="F125" s="72" t="s">
        <v>171</v>
      </c>
      <c r="G125" s="72" t="s">
        <v>1327</v>
      </c>
      <c r="H125" s="72">
        <v>14</v>
      </c>
      <c r="I125" s="74">
        <v>45826</v>
      </c>
      <c r="J125" s="74">
        <v>45813</v>
      </c>
      <c r="K125" s="74">
        <v>45828</v>
      </c>
      <c r="L125" s="72" t="s">
        <v>2346</v>
      </c>
      <c r="N125" s="170">
        <v>45827</v>
      </c>
    </row>
    <row r="126" spans="1:14" ht="21" customHeight="1">
      <c r="A126" s="72" t="s">
        <v>2347</v>
      </c>
      <c r="B126" s="72" t="s">
        <v>437</v>
      </c>
      <c r="C126" s="72">
        <v>6</v>
      </c>
      <c r="E126" s="72" t="s">
        <v>2341</v>
      </c>
      <c r="F126" s="72" t="s">
        <v>171</v>
      </c>
      <c r="G126" s="72" t="s">
        <v>1327</v>
      </c>
      <c r="H126" s="72">
        <v>14</v>
      </c>
      <c r="I126" s="74">
        <v>45826</v>
      </c>
      <c r="J126" s="74">
        <v>45813</v>
      </c>
      <c r="K126" s="74">
        <v>45828</v>
      </c>
      <c r="L126" s="72" t="s">
        <v>2346</v>
      </c>
      <c r="N126" s="170">
        <v>45827</v>
      </c>
    </row>
    <row r="127" spans="1:14" ht="21" customHeight="1">
      <c r="A127" s="72" t="s">
        <v>2348</v>
      </c>
      <c r="B127" s="72" t="s">
        <v>437</v>
      </c>
      <c r="C127" s="72">
        <v>7</v>
      </c>
      <c r="E127" s="72" t="s">
        <v>2341</v>
      </c>
      <c r="F127" s="72" t="s">
        <v>171</v>
      </c>
      <c r="G127" s="72" t="s">
        <v>1327</v>
      </c>
      <c r="H127" s="72">
        <v>14</v>
      </c>
      <c r="I127" s="74">
        <v>45826</v>
      </c>
      <c r="J127" s="74">
        <v>45813</v>
      </c>
      <c r="K127" s="74">
        <v>45828</v>
      </c>
      <c r="L127" s="72" t="s">
        <v>2346</v>
      </c>
      <c r="N127" s="170">
        <v>45827</v>
      </c>
    </row>
    <row r="128" spans="1:14" ht="21" customHeight="1">
      <c r="A128" s="72" t="s">
        <v>2349</v>
      </c>
      <c r="B128" s="72" t="s">
        <v>437</v>
      </c>
      <c r="C128" s="72">
        <v>8</v>
      </c>
      <c r="E128" s="72" t="s">
        <v>2341</v>
      </c>
      <c r="F128" s="72" t="s">
        <v>171</v>
      </c>
      <c r="G128" s="72" t="s">
        <v>1327</v>
      </c>
      <c r="H128" s="72">
        <v>14</v>
      </c>
      <c r="I128" s="74">
        <v>45826</v>
      </c>
      <c r="J128" s="74">
        <v>45813</v>
      </c>
      <c r="K128" s="74">
        <v>45828</v>
      </c>
      <c r="L128" s="72" t="s">
        <v>2346</v>
      </c>
      <c r="N128" s="170">
        <v>45827</v>
      </c>
    </row>
    <row r="129" spans="1:14" ht="21" customHeight="1">
      <c r="A129" s="72" t="s">
        <v>2350</v>
      </c>
      <c r="B129" s="72" t="s">
        <v>452</v>
      </c>
      <c r="C129" s="72">
        <v>2</v>
      </c>
      <c r="E129" s="72" t="s">
        <v>294</v>
      </c>
      <c r="F129" s="72" t="s">
        <v>79</v>
      </c>
      <c r="G129" s="72" t="s">
        <v>1327</v>
      </c>
      <c r="H129" s="72">
        <v>14</v>
      </c>
      <c r="I129" s="74">
        <v>45826</v>
      </c>
      <c r="J129" s="74">
        <v>45812</v>
      </c>
      <c r="K129" s="74">
        <v>45828</v>
      </c>
      <c r="L129" s="72" t="s">
        <v>2351</v>
      </c>
      <c r="N129" s="170">
        <v>45827</v>
      </c>
    </row>
    <row r="130" spans="1:14" ht="21" customHeight="1">
      <c r="A130" s="72" t="s">
        <v>2352</v>
      </c>
      <c r="B130" s="72" t="s">
        <v>452</v>
      </c>
      <c r="C130" s="72">
        <v>3</v>
      </c>
      <c r="E130" s="72" t="s">
        <v>294</v>
      </c>
      <c r="F130" s="72" t="s">
        <v>79</v>
      </c>
      <c r="G130" s="72" t="s">
        <v>1327</v>
      </c>
      <c r="H130" s="72">
        <v>14</v>
      </c>
      <c r="I130" s="74">
        <v>45826</v>
      </c>
      <c r="J130" s="74">
        <v>45812</v>
      </c>
      <c r="K130" s="74">
        <v>45828</v>
      </c>
      <c r="L130" s="72" t="s">
        <v>2351</v>
      </c>
      <c r="N130" s="170">
        <v>45827</v>
      </c>
    </row>
    <row r="131" spans="1:14" ht="21" customHeight="1">
      <c r="A131" s="72" t="s">
        <v>2353</v>
      </c>
      <c r="B131" s="72" t="s">
        <v>452</v>
      </c>
      <c r="C131" s="72">
        <v>4</v>
      </c>
      <c r="E131" s="72" t="s">
        <v>294</v>
      </c>
      <c r="F131" s="72" t="s">
        <v>79</v>
      </c>
      <c r="G131" s="72" t="s">
        <v>1327</v>
      </c>
      <c r="H131" s="72">
        <v>14</v>
      </c>
      <c r="I131" s="74">
        <v>45826</v>
      </c>
      <c r="J131" s="74">
        <v>45812</v>
      </c>
      <c r="K131" s="74">
        <v>45828</v>
      </c>
      <c r="L131" s="72" t="s">
        <v>2351</v>
      </c>
      <c r="N131" s="170">
        <v>45827</v>
      </c>
    </row>
    <row r="132" spans="1:14" ht="21" customHeight="1">
      <c r="A132" s="72" t="s">
        <v>2354</v>
      </c>
      <c r="B132" s="72" t="s">
        <v>452</v>
      </c>
      <c r="C132" s="72">
        <v>5</v>
      </c>
      <c r="E132" s="72" t="s">
        <v>294</v>
      </c>
      <c r="F132" s="72" t="s">
        <v>79</v>
      </c>
      <c r="G132" s="72" t="s">
        <v>1327</v>
      </c>
      <c r="H132" s="72">
        <v>14</v>
      </c>
      <c r="I132" s="74">
        <v>45826</v>
      </c>
      <c r="J132" s="74">
        <v>45812</v>
      </c>
      <c r="K132" s="74">
        <v>45828</v>
      </c>
      <c r="L132" s="72" t="s">
        <v>2351</v>
      </c>
      <c r="N132" s="170">
        <v>45827</v>
      </c>
    </row>
    <row r="133" spans="1:14" ht="21" customHeight="1">
      <c r="A133" s="72" t="s">
        <v>2355</v>
      </c>
      <c r="B133" s="72" t="s">
        <v>452</v>
      </c>
      <c r="C133" s="72">
        <v>6</v>
      </c>
      <c r="E133" s="72" t="s">
        <v>294</v>
      </c>
      <c r="F133" s="72" t="s">
        <v>79</v>
      </c>
      <c r="G133" s="72" t="s">
        <v>1327</v>
      </c>
      <c r="H133" s="72">
        <v>14</v>
      </c>
      <c r="I133" s="74">
        <v>45826</v>
      </c>
      <c r="J133" s="74">
        <v>45812</v>
      </c>
      <c r="K133" s="74">
        <v>45828</v>
      </c>
      <c r="L133" s="72" t="s">
        <v>2351</v>
      </c>
      <c r="N133" s="170">
        <v>45827</v>
      </c>
    </row>
    <row r="134" spans="1:14" ht="21" customHeight="1">
      <c r="A134" s="72" t="s">
        <v>2356</v>
      </c>
      <c r="B134" s="72" t="s">
        <v>454</v>
      </c>
      <c r="C134" s="72">
        <v>1</v>
      </c>
      <c r="E134" s="72" t="s">
        <v>294</v>
      </c>
      <c r="F134" s="72" t="s">
        <v>79</v>
      </c>
      <c r="G134" s="72" t="s">
        <v>1327</v>
      </c>
      <c r="H134" s="72">
        <v>14</v>
      </c>
      <c r="I134" s="74">
        <v>45826</v>
      </c>
      <c r="J134" s="74">
        <v>45813</v>
      </c>
      <c r="K134" s="74">
        <v>45828</v>
      </c>
      <c r="L134" s="72" t="s">
        <v>2351</v>
      </c>
      <c r="N134" s="170">
        <v>45827</v>
      </c>
    </row>
    <row r="135" spans="1:14" ht="21" customHeight="1">
      <c r="A135" s="72" t="s">
        <v>2357</v>
      </c>
      <c r="B135" s="72" t="s">
        <v>454</v>
      </c>
      <c r="C135" s="72">
        <v>2</v>
      </c>
      <c r="E135" s="72" t="s">
        <v>294</v>
      </c>
      <c r="F135" s="72" t="s">
        <v>79</v>
      </c>
      <c r="G135" s="72" t="s">
        <v>1327</v>
      </c>
      <c r="H135" s="72">
        <v>14</v>
      </c>
      <c r="I135" s="74">
        <v>45826</v>
      </c>
      <c r="J135" s="74">
        <v>45813</v>
      </c>
      <c r="K135" s="74">
        <v>45828</v>
      </c>
      <c r="L135" s="72" t="s">
        <v>2351</v>
      </c>
      <c r="N135" s="170">
        <v>45827</v>
      </c>
    </row>
    <row r="136" spans="1:14" ht="21" customHeight="1">
      <c r="A136" s="72" t="s">
        <v>2358</v>
      </c>
      <c r="B136" s="72" t="s">
        <v>454</v>
      </c>
      <c r="C136" s="72">
        <v>3</v>
      </c>
      <c r="E136" s="72" t="s">
        <v>294</v>
      </c>
      <c r="F136" s="72" t="s">
        <v>79</v>
      </c>
      <c r="G136" s="72" t="s">
        <v>1327</v>
      </c>
      <c r="H136" s="72">
        <v>14</v>
      </c>
      <c r="I136" s="74">
        <v>45826</v>
      </c>
      <c r="J136" s="74">
        <v>45813</v>
      </c>
      <c r="K136" s="74">
        <v>45828</v>
      </c>
      <c r="L136" s="72" t="s">
        <v>2351</v>
      </c>
      <c r="N136" s="170">
        <v>45827</v>
      </c>
    </row>
    <row r="137" spans="1:14" ht="21" customHeight="1">
      <c r="A137" s="72" t="s">
        <v>2359</v>
      </c>
      <c r="B137" s="72" t="s">
        <v>454</v>
      </c>
      <c r="C137" s="72">
        <v>4</v>
      </c>
      <c r="E137" s="72" t="s">
        <v>294</v>
      </c>
      <c r="F137" s="72" t="s">
        <v>79</v>
      </c>
      <c r="G137" s="72" t="s">
        <v>1327</v>
      </c>
      <c r="H137" s="72">
        <v>14</v>
      </c>
      <c r="I137" s="74">
        <v>45826</v>
      </c>
      <c r="J137" s="74">
        <v>45813</v>
      </c>
      <c r="K137" s="74">
        <v>45828</v>
      </c>
      <c r="L137" s="72" t="s">
        <v>2351</v>
      </c>
      <c r="N137" s="170">
        <v>45827</v>
      </c>
    </row>
    <row r="138" spans="1:14" ht="21" customHeight="1">
      <c r="A138" s="72" t="s">
        <v>2360</v>
      </c>
      <c r="B138" s="72" t="s">
        <v>454</v>
      </c>
      <c r="C138" s="72">
        <v>5</v>
      </c>
      <c r="E138" s="72" t="s">
        <v>294</v>
      </c>
      <c r="F138" s="72" t="s">
        <v>79</v>
      </c>
      <c r="G138" s="72" t="s">
        <v>1327</v>
      </c>
      <c r="H138" s="72">
        <v>14</v>
      </c>
      <c r="I138" s="74">
        <v>45826</v>
      </c>
      <c r="J138" s="74">
        <v>45813</v>
      </c>
      <c r="K138" s="74">
        <v>45828</v>
      </c>
      <c r="L138" s="72" t="s">
        <v>2351</v>
      </c>
      <c r="N138" s="170">
        <v>45827</v>
      </c>
    </row>
    <row r="139" spans="1:14" ht="21" customHeight="1">
      <c r="A139" s="72" t="s">
        <v>2361</v>
      </c>
      <c r="B139" s="72" t="s">
        <v>454</v>
      </c>
      <c r="C139" s="72">
        <v>6</v>
      </c>
      <c r="E139" s="72" t="s">
        <v>294</v>
      </c>
      <c r="F139" s="72" t="s">
        <v>79</v>
      </c>
      <c r="G139" s="72" t="s">
        <v>1327</v>
      </c>
      <c r="H139" s="72">
        <v>14</v>
      </c>
      <c r="I139" s="74">
        <v>45826</v>
      </c>
      <c r="J139" s="74">
        <v>45813</v>
      </c>
      <c r="K139" s="74">
        <v>45828</v>
      </c>
      <c r="L139" s="72" t="s">
        <v>2351</v>
      </c>
      <c r="N139" s="170">
        <v>45827</v>
      </c>
    </row>
    <row r="140" spans="1:14" ht="21" customHeight="1">
      <c r="A140" s="72" t="s">
        <v>2362</v>
      </c>
      <c r="B140" s="72" t="s">
        <v>454</v>
      </c>
      <c r="C140" s="72">
        <v>7</v>
      </c>
      <c r="E140" s="72" t="s">
        <v>294</v>
      </c>
      <c r="F140" s="72" t="s">
        <v>79</v>
      </c>
      <c r="G140" s="72" t="s">
        <v>1327</v>
      </c>
      <c r="H140" s="72">
        <v>14</v>
      </c>
      <c r="I140" s="74">
        <v>45826</v>
      </c>
      <c r="J140" s="74">
        <v>45813</v>
      </c>
      <c r="K140" s="74">
        <v>45828</v>
      </c>
      <c r="L140" s="72" t="s">
        <v>2351</v>
      </c>
      <c r="N140" s="170">
        <v>45827</v>
      </c>
    </row>
    <row r="141" spans="1:14" ht="21" customHeight="1">
      <c r="A141" s="72" t="s">
        <v>2363</v>
      </c>
      <c r="B141" s="72" t="s">
        <v>454</v>
      </c>
      <c r="C141" s="72">
        <v>8</v>
      </c>
      <c r="E141" s="72" t="s">
        <v>294</v>
      </c>
      <c r="F141" s="72" t="s">
        <v>79</v>
      </c>
      <c r="G141" s="72" t="s">
        <v>1327</v>
      </c>
      <c r="H141" s="72">
        <v>14</v>
      </c>
      <c r="I141" s="74">
        <v>45826</v>
      </c>
      <c r="J141" s="74">
        <v>45813</v>
      </c>
      <c r="K141" s="74">
        <v>45828</v>
      </c>
      <c r="L141" s="72" t="s">
        <v>2351</v>
      </c>
      <c r="N141" s="170">
        <v>45827</v>
      </c>
    </row>
    <row r="142" spans="1:14" ht="21" customHeight="1">
      <c r="A142" s="72" t="s">
        <v>2364</v>
      </c>
      <c r="B142" s="72" t="s">
        <v>454</v>
      </c>
      <c r="C142" s="72">
        <v>9</v>
      </c>
      <c r="E142" s="72" t="s">
        <v>294</v>
      </c>
      <c r="F142" s="72" t="s">
        <v>79</v>
      </c>
      <c r="G142" s="72" t="s">
        <v>1327</v>
      </c>
      <c r="H142" s="72">
        <v>14</v>
      </c>
      <c r="I142" s="74">
        <v>45826</v>
      </c>
      <c r="J142" s="74">
        <v>45813</v>
      </c>
      <c r="K142" s="74">
        <v>45828</v>
      </c>
      <c r="L142" s="72" t="s">
        <v>2351</v>
      </c>
      <c r="N142" s="170">
        <v>45827</v>
      </c>
    </row>
    <row r="143" spans="1:14" ht="21" customHeight="1">
      <c r="A143" s="72" t="s">
        <v>2365</v>
      </c>
      <c r="B143" s="72" t="s">
        <v>454</v>
      </c>
      <c r="C143" s="72">
        <v>10</v>
      </c>
      <c r="E143" s="72" t="s">
        <v>294</v>
      </c>
      <c r="F143" s="72" t="s">
        <v>79</v>
      </c>
      <c r="G143" s="72" t="s">
        <v>1327</v>
      </c>
      <c r="H143" s="72">
        <v>14</v>
      </c>
      <c r="I143" s="74">
        <v>45826</v>
      </c>
      <c r="J143" s="74">
        <v>45813</v>
      </c>
      <c r="K143" s="74">
        <v>45828</v>
      </c>
      <c r="L143" s="72" t="s">
        <v>2351</v>
      </c>
      <c r="N143" s="170">
        <v>45827</v>
      </c>
    </row>
    <row r="144" spans="1:14" ht="21" customHeight="1">
      <c r="A144" s="72" t="s">
        <v>2366</v>
      </c>
      <c r="B144" s="72" t="s">
        <v>454</v>
      </c>
      <c r="C144" s="72">
        <v>11</v>
      </c>
      <c r="E144" s="72" t="s">
        <v>294</v>
      </c>
      <c r="F144" s="72" t="s">
        <v>79</v>
      </c>
      <c r="G144" s="72" t="s">
        <v>1327</v>
      </c>
      <c r="H144" s="72">
        <v>14</v>
      </c>
      <c r="I144" s="74">
        <v>45826</v>
      </c>
      <c r="J144" s="74">
        <v>45813</v>
      </c>
      <c r="K144" s="74">
        <v>45828</v>
      </c>
      <c r="L144" s="72" t="s">
        <v>2351</v>
      </c>
      <c r="N144" s="170">
        <v>45827</v>
      </c>
    </row>
    <row r="145" spans="1:14" ht="21" customHeight="1">
      <c r="A145" s="72" t="s">
        <v>2367</v>
      </c>
      <c r="B145" s="72" t="s">
        <v>455</v>
      </c>
      <c r="C145" s="72">
        <v>1</v>
      </c>
      <c r="E145" s="72" t="s">
        <v>294</v>
      </c>
      <c r="F145" s="72" t="s">
        <v>79</v>
      </c>
      <c r="G145" s="72" t="s">
        <v>1327</v>
      </c>
      <c r="H145" s="72">
        <v>14</v>
      </c>
      <c r="I145" s="74">
        <v>45826</v>
      </c>
      <c r="J145" s="74">
        <v>45812</v>
      </c>
      <c r="K145" s="74">
        <v>45828</v>
      </c>
      <c r="L145" s="72" t="s">
        <v>2351</v>
      </c>
      <c r="N145" s="170">
        <v>45827</v>
      </c>
    </row>
    <row r="146" spans="1:14" ht="21" customHeight="1">
      <c r="A146" s="72" t="s">
        <v>2368</v>
      </c>
      <c r="B146" s="72" t="s">
        <v>455</v>
      </c>
      <c r="C146" s="72">
        <v>2</v>
      </c>
      <c r="E146" s="72" t="s">
        <v>294</v>
      </c>
      <c r="F146" s="72" t="s">
        <v>79</v>
      </c>
      <c r="G146" s="72" t="s">
        <v>1327</v>
      </c>
      <c r="H146" s="72">
        <v>14</v>
      </c>
      <c r="I146" s="74">
        <v>45826</v>
      </c>
      <c r="J146" s="74">
        <v>45812</v>
      </c>
      <c r="K146" s="74">
        <v>45828</v>
      </c>
      <c r="L146" s="72" t="s">
        <v>2351</v>
      </c>
      <c r="N146" s="170">
        <v>45827</v>
      </c>
    </row>
    <row r="147" spans="1:14" ht="21" customHeight="1">
      <c r="A147" s="72" t="s">
        <v>2369</v>
      </c>
      <c r="B147" s="72" t="s">
        <v>455</v>
      </c>
      <c r="C147" s="72">
        <v>3</v>
      </c>
      <c r="E147" s="72" t="s">
        <v>294</v>
      </c>
      <c r="F147" s="72" t="s">
        <v>79</v>
      </c>
      <c r="G147" s="72" t="s">
        <v>1327</v>
      </c>
      <c r="H147" s="72">
        <v>14</v>
      </c>
      <c r="I147" s="74">
        <v>45826</v>
      </c>
      <c r="J147" s="74">
        <v>45812</v>
      </c>
      <c r="K147" s="74">
        <v>45828</v>
      </c>
      <c r="L147" s="72" t="s">
        <v>2351</v>
      </c>
      <c r="N147" s="170">
        <v>45827</v>
      </c>
    </row>
    <row r="148" spans="1:14" ht="21" customHeight="1">
      <c r="A148" s="72" t="s">
        <v>2370</v>
      </c>
      <c r="B148" s="72" t="s">
        <v>455</v>
      </c>
      <c r="C148" s="72">
        <v>4</v>
      </c>
      <c r="E148" s="72" t="s">
        <v>294</v>
      </c>
      <c r="F148" s="72" t="s">
        <v>79</v>
      </c>
      <c r="G148" s="72" t="s">
        <v>1327</v>
      </c>
      <c r="H148" s="72">
        <v>14</v>
      </c>
      <c r="I148" s="74">
        <v>45826</v>
      </c>
      <c r="J148" s="74">
        <v>45812</v>
      </c>
      <c r="K148" s="74">
        <v>45828</v>
      </c>
      <c r="L148" s="72" t="s">
        <v>2351</v>
      </c>
      <c r="N148" s="170">
        <v>45827</v>
      </c>
    </row>
    <row r="149" spans="1:14" ht="21" customHeight="1">
      <c r="A149" s="72" t="s">
        <v>2371</v>
      </c>
      <c r="B149" s="72" t="s">
        <v>440</v>
      </c>
      <c r="C149" s="72">
        <v>9</v>
      </c>
      <c r="E149" s="72" t="s">
        <v>2372</v>
      </c>
      <c r="F149" s="72" t="s">
        <v>28</v>
      </c>
      <c r="G149" s="72" t="s">
        <v>1317</v>
      </c>
      <c r="H149" s="72">
        <v>7</v>
      </c>
      <c r="I149" s="74">
        <v>45827</v>
      </c>
      <c r="J149" s="74">
        <v>45819</v>
      </c>
      <c r="K149" s="74">
        <v>45828</v>
      </c>
      <c r="L149" s="72" t="s">
        <v>2373</v>
      </c>
      <c r="N149" s="170">
        <v>45827</v>
      </c>
    </row>
    <row r="150" spans="1:14" ht="21" customHeight="1">
      <c r="A150" s="72" t="s">
        <v>2374</v>
      </c>
      <c r="B150" s="72" t="s">
        <v>440</v>
      </c>
      <c r="C150" s="72">
        <v>19</v>
      </c>
      <c r="E150" s="72" t="s">
        <v>2372</v>
      </c>
      <c r="F150" s="72" t="s">
        <v>28</v>
      </c>
      <c r="G150" s="72" t="s">
        <v>1317</v>
      </c>
      <c r="H150" s="72">
        <v>7</v>
      </c>
      <c r="I150" s="74">
        <v>45827</v>
      </c>
      <c r="J150" s="74">
        <v>45820</v>
      </c>
      <c r="K150" s="74">
        <v>45828</v>
      </c>
      <c r="L150" s="72" t="s">
        <v>2373</v>
      </c>
      <c r="N150" s="170">
        <v>45827</v>
      </c>
    </row>
    <row r="151" spans="1:14" ht="21" customHeight="1">
      <c r="A151" s="72" t="s">
        <v>2375</v>
      </c>
      <c r="B151" s="72" t="s">
        <v>440</v>
      </c>
      <c r="C151" s="72" t="s">
        <v>2376</v>
      </c>
      <c r="E151" s="72" t="s">
        <v>2372</v>
      </c>
      <c r="F151" s="72" t="s">
        <v>28</v>
      </c>
      <c r="G151" s="72" t="s">
        <v>2377</v>
      </c>
      <c r="H151" s="72">
        <v>7</v>
      </c>
      <c r="I151" s="74">
        <v>45827</v>
      </c>
      <c r="J151" s="74">
        <v>45819</v>
      </c>
      <c r="K151" s="74">
        <v>45828</v>
      </c>
      <c r="L151" s="72" t="s">
        <v>2373</v>
      </c>
      <c r="N151" s="170">
        <v>45827</v>
      </c>
    </row>
    <row r="152" spans="1:14" ht="21" customHeight="1">
      <c r="A152" s="72" t="s">
        <v>2378</v>
      </c>
      <c r="B152" s="72" t="s">
        <v>440</v>
      </c>
      <c r="C152" s="72" t="s">
        <v>2379</v>
      </c>
      <c r="E152" s="72" t="s">
        <v>2372</v>
      </c>
      <c r="F152" s="72" t="s">
        <v>28</v>
      </c>
      <c r="G152" s="72" t="s">
        <v>2380</v>
      </c>
      <c r="H152" s="72">
        <v>7</v>
      </c>
      <c r="I152" s="74">
        <v>45827</v>
      </c>
      <c r="J152" s="74">
        <v>45819</v>
      </c>
      <c r="K152" s="74">
        <v>45828</v>
      </c>
      <c r="L152" s="72" t="s">
        <v>2373</v>
      </c>
      <c r="N152" s="170">
        <v>45827</v>
      </c>
    </row>
    <row r="153" spans="1:14" ht="21" customHeight="1">
      <c r="A153" s="72" t="s">
        <v>2381</v>
      </c>
      <c r="B153" s="72" t="s">
        <v>463</v>
      </c>
      <c r="C153" s="72">
        <v>1</v>
      </c>
      <c r="D153" s="72" t="s">
        <v>1332</v>
      </c>
      <c r="E153" s="72" t="s">
        <v>464</v>
      </c>
      <c r="F153" s="72" t="s">
        <v>79</v>
      </c>
      <c r="G153" s="72" t="s">
        <v>1327</v>
      </c>
      <c r="H153" s="72">
        <v>10</v>
      </c>
      <c r="I153" s="74">
        <v>45827</v>
      </c>
      <c r="J153" s="74">
        <v>45818</v>
      </c>
      <c r="K153" s="74">
        <v>45828</v>
      </c>
      <c r="L153" s="72" t="s">
        <v>2241</v>
      </c>
      <c r="M153" s="72" t="s">
        <v>2242</v>
      </c>
      <c r="N153" s="170">
        <v>45827</v>
      </c>
    </row>
    <row r="154" spans="1:14" ht="21" customHeight="1">
      <c r="A154" s="72" t="s">
        <v>2382</v>
      </c>
      <c r="B154" s="72" t="s">
        <v>473</v>
      </c>
      <c r="C154" s="72">
        <v>1</v>
      </c>
      <c r="E154" s="72" t="s">
        <v>474</v>
      </c>
      <c r="F154" s="72" t="s">
        <v>56</v>
      </c>
      <c r="G154" s="72" t="s">
        <v>1327</v>
      </c>
      <c r="H154" s="72">
        <v>7</v>
      </c>
      <c r="I154" s="74">
        <v>45827</v>
      </c>
      <c r="J154" s="74">
        <v>45819</v>
      </c>
      <c r="K154" s="74">
        <v>45828</v>
      </c>
      <c r="L154" s="72" t="s">
        <v>2241</v>
      </c>
      <c r="M154" s="72" t="s">
        <v>2242</v>
      </c>
      <c r="N154" s="170">
        <v>45827</v>
      </c>
    </row>
    <row r="155" spans="1:14" ht="21" customHeight="1">
      <c r="A155" s="72" t="s">
        <v>2383</v>
      </c>
      <c r="B155" s="72" t="s">
        <v>476</v>
      </c>
      <c r="C155" s="72">
        <v>1</v>
      </c>
      <c r="E155" s="72" t="s">
        <v>474</v>
      </c>
      <c r="F155" s="72" t="s">
        <v>56</v>
      </c>
      <c r="G155" s="72" t="s">
        <v>1327</v>
      </c>
      <c r="H155" s="72">
        <v>7</v>
      </c>
      <c r="I155" s="74">
        <v>45827</v>
      </c>
      <c r="J155" s="74">
        <v>45820</v>
      </c>
      <c r="K155" s="74">
        <v>45828</v>
      </c>
      <c r="L155" s="72" t="s">
        <v>2241</v>
      </c>
      <c r="M155" s="72" t="s">
        <v>2242</v>
      </c>
      <c r="N155" s="170">
        <v>45827</v>
      </c>
    </row>
    <row r="156" spans="1:14" ht="21" customHeight="1">
      <c r="A156" s="72" t="s">
        <v>2384</v>
      </c>
      <c r="B156" s="72" t="s">
        <v>477</v>
      </c>
      <c r="C156" s="72" t="s">
        <v>1700</v>
      </c>
      <c r="E156" s="72" t="s">
        <v>474</v>
      </c>
      <c r="F156" s="72" t="s">
        <v>56</v>
      </c>
      <c r="G156" s="72" t="s">
        <v>1327</v>
      </c>
      <c r="H156" s="72">
        <v>7</v>
      </c>
      <c r="I156" s="74">
        <v>45827</v>
      </c>
      <c r="J156" s="74">
        <v>45820</v>
      </c>
      <c r="K156" s="74">
        <v>45828</v>
      </c>
      <c r="L156" s="72" t="s">
        <v>2238</v>
      </c>
      <c r="M156" s="72" t="s">
        <v>2239</v>
      </c>
      <c r="N156" s="170" t="s">
        <v>1059</v>
      </c>
    </row>
    <row r="157" spans="1:14" ht="21" customHeight="1">
      <c r="A157" s="72" t="s">
        <v>2385</v>
      </c>
      <c r="B157" s="72" t="s">
        <v>490</v>
      </c>
      <c r="C157" s="72">
        <v>1</v>
      </c>
      <c r="E157" s="72" t="s">
        <v>400</v>
      </c>
      <c r="F157" s="72" t="s">
        <v>79</v>
      </c>
      <c r="G157" s="72" t="s">
        <v>1327</v>
      </c>
      <c r="H157" s="72">
        <v>7</v>
      </c>
      <c r="I157" s="74">
        <v>45827</v>
      </c>
      <c r="J157" s="74">
        <v>45818</v>
      </c>
      <c r="K157" s="74">
        <v>45828</v>
      </c>
      <c r="L157" s="72" t="s">
        <v>2351</v>
      </c>
      <c r="N157" s="170">
        <v>45827</v>
      </c>
    </row>
    <row r="158" spans="1:14" ht="21" customHeight="1">
      <c r="A158" s="72" t="s">
        <v>2386</v>
      </c>
      <c r="B158" s="72" t="s">
        <v>490</v>
      </c>
      <c r="C158" s="72">
        <v>2</v>
      </c>
      <c r="E158" s="72" t="s">
        <v>400</v>
      </c>
      <c r="F158" s="72" t="s">
        <v>79</v>
      </c>
      <c r="G158" s="72" t="s">
        <v>1327</v>
      </c>
      <c r="H158" s="72">
        <v>7</v>
      </c>
      <c r="I158" s="74">
        <v>45827</v>
      </c>
      <c r="J158" s="74">
        <v>45818</v>
      </c>
      <c r="K158" s="74">
        <v>45828</v>
      </c>
      <c r="L158" s="72" t="s">
        <v>2351</v>
      </c>
      <c r="N158" s="170">
        <v>45827</v>
      </c>
    </row>
    <row r="159" spans="1:14" ht="21" customHeight="1">
      <c r="A159" s="72" t="s">
        <v>2387</v>
      </c>
      <c r="B159" s="72" t="s">
        <v>490</v>
      </c>
      <c r="C159" s="72">
        <v>3</v>
      </c>
      <c r="E159" s="72" t="s">
        <v>400</v>
      </c>
      <c r="F159" s="72" t="s">
        <v>79</v>
      </c>
      <c r="G159" s="72" t="s">
        <v>1327</v>
      </c>
      <c r="H159" s="72">
        <v>7</v>
      </c>
      <c r="I159" s="74">
        <v>45827</v>
      </c>
      <c r="J159" s="74">
        <v>45818</v>
      </c>
      <c r="K159" s="74">
        <v>45828</v>
      </c>
      <c r="L159" s="72" t="s">
        <v>2351</v>
      </c>
      <c r="N159" s="170">
        <v>45827</v>
      </c>
    </row>
    <row r="160" spans="1:14" ht="21" customHeight="1">
      <c r="A160" s="72" t="s">
        <v>2388</v>
      </c>
      <c r="B160" s="72" t="s">
        <v>490</v>
      </c>
      <c r="C160" s="72">
        <v>4</v>
      </c>
      <c r="E160" s="72" t="s">
        <v>400</v>
      </c>
      <c r="F160" s="72" t="s">
        <v>79</v>
      </c>
      <c r="G160" s="72" t="s">
        <v>1327</v>
      </c>
      <c r="H160" s="72">
        <v>7</v>
      </c>
      <c r="I160" s="74">
        <v>45827</v>
      </c>
      <c r="J160" s="74">
        <v>45818</v>
      </c>
      <c r="K160" s="74">
        <v>45828</v>
      </c>
      <c r="L160" s="72" t="s">
        <v>2351</v>
      </c>
      <c r="N160" s="170">
        <v>45827</v>
      </c>
    </row>
    <row r="161" spans="1:14" ht="21" customHeight="1">
      <c r="A161" s="72" t="s">
        <v>2389</v>
      </c>
      <c r="B161" s="72" t="s">
        <v>492</v>
      </c>
      <c r="C161" s="72">
        <v>1</v>
      </c>
      <c r="E161" s="72" t="s">
        <v>400</v>
      </c>
      <c r="F161" s="72" t="s">
        <v>79</v>
      </c>
      <c r="G161" s="72" t="s">
        <v>1327</v>
      </c>
      <c r="H161" s="72">
        <v>7</v>
      </c>
      <c r="I161" s="74">
        <v>45827</v>
      </c>
      <c r="J161" s="74">
        <v>45819</v>
      </c>
      <c r="K161" s="74">
        <v>45828</v>
      </c>
      <c r="L161" s="72" t="s">
        <v>2351</v>
      </c>
      <c r="N161" s="170">
        <v>45827</v>
      </c>
    </row>
    <row r="162" spans="1:14" ht="21" customHeight="1">
      <c r="A162" s="72" t="s">
        <v>2390</v>
      </c>
      <c r="B162" s="72" t="s">
        <v>492</v>
      </c>
      <c r="C162" s="72">
        <v>2</v>
      </c>
      <c r="E162" s="72" t="s">
        <v>400</v>
      </c>
      <c r="F162" s="72" t="s">
        <v>79</v>
      </c>
      <c r="G162" s="72" t="s">
        <v>1327</v>
      </c>
      <c r="H162" s="72">
        <v>7</v>
      </c>
      <c r="I162" s="74">
        <v>45827</v>
      </c>
      <c r="J162" s="74">
        <v>45819</v>
      </c>
      <c r="K162" s="74">
        <v>45828</v>
      </c>
      <c r="L162" s="72" t="s">
        <v>2351</v>
      </c>
      <c r="N162" s="170">
        <v>45827</v>
      </c>
    </row>
    <row r="163" spans="1:14" ht="21" customHeight="1">
      <c r="A163" s="72" t="s">
        <v>2391</v>
      </c>
      <c r="B163" s="72" t="s">
        <v>492</v>
      </c>
      <c r="C163" s="72">
        <v>3</v>
      </c>
      <c r="E163" s="72" t="s">
        <v>400</v>
      </c>
      <c r="F163" s="72" t="s">
        <v>79</v>
      </c>
      <c r="G163" s="72" t="s">
        <v>1327</v>
      </c>
      <c r="H163" s="72">
        <v>7</v>
      </c>
      <c r="I163" s="74">
        <v>45827</v>
      </c>
      <c r="J163" s="74">
        <v>45819</v>
      </c>
      <c r="K163" s="74">
        <v>45828</v>
      </c>
      <c r="L163" s="72" t="s">
        <v>2351</v>
      </c>
      <c r="N163" s="170">
        <v>45827</v>
      </c>
    </row>
    <row r="164" spans="1:14" ht="21" customHeight="1">
      <c r="A164" s="72" t="s">
        <v>2392</v>
      </c>
      <c r="B164" s="72" t="s">
        <v>492</v>
      </c>
      <c r="C164" s="72">
        <v>4</v>
      </c>
      <c r="E164" s="72" t="s">
        <v>400</v>
      </c>
      <c r="F164" s="72" t="s">
        <v>79</v>
      </c>
      <c r="G164" s="72" t="s">
        <v>1327</v>
      </c>
      <c r="H164" s="72">
        <v>7</v>
      </c>
      <c r="I164" s="74">
        <v>45827</v>
      </c>
      <c r="J164" s="74">
        <v>45819</v>
      </c>
      <c r="K164" s="74">
        <v>45828</v>
      </c>
      <c r="L164" s="72" t="s">
        <v>2351</v>
      </c>
      <c r="N164" s="170">
        <v>45827</v>
      </c>
    </row>
    <row r="165" spans="1:14" ht="21" customHeight="1">
      <c r="A165" s="72" t="s">
        <v>2393</v>
      </c>
      <c r="B165" s="72" t="s">
        <v>492</v>
      </c>
      <c r="C165" s="72">
        <v>5</v>
      </c>
      <c r="E165" s="72" t="s">
        <v>400</v>
      </c>
      <c r="F165" s="72" t="s">
        <v>79</v>
      </c>
      <c r="G165" s="72" t="s">
        <v>1327</v>
      </c>
      <c r="H165" s="72">
        <v>7</v>
      </c>
      <c r="I165" s="74">
        <v>45827</v>
      </c>
      <c r="J165" s="74">
        <v>45819</v>
      </c>
      <c r="K165" s="74">
        <v>45828</v>
      </c>
      <c r="L165" s="72" t="s">
        <v>2351</v>
      </c>
      <c r="N165" s="170">
        <v>45827</v>
      </c>
    </row>
    <row r="166" spans="1:14" ht="21" customHeight="1">
      <c r="A166" s="72" t="s">
        <v>2394</v>
      </c>
      <c r="B166" s="72" t="s">
        <v>498</v>
      </c>
      <c r="C166" s="72">
        <v>1</v>
      </c>
      <c r="E166" s="72" t="s">
        <v>487</v>
      </c>
      <c r="F166" s="72" t="s">
        <v>56</v>
      </c>
      <c r="G166" s="72" t="s">
        <v>1327</v>
      </c>
      <c r="H166" s="72">
        <v>7</v>
      </c>
      <c r="I166" s="74">
        <v>45827</v>
      </c>
      <c r="J166" s="74">
        <v>45820</v>
      </c>
      <c r="K166" s="74">
        <v>45828</v>
      </c>
      <c r="L166" s="72" t="s">
        <v>2249</v>
      </c>
      <c r="N166" s="170">
        <v>45827</v>
      </c>
    </row>
    <row r="167" spans="1:14" ht="21" customHeight="1">
      <c r="A167" s="72" t="s">
        <v>2395</v>
      </c>
      <c r="B167" s="72" t="s">
        <v>498</v>
      </c>
      <c r="C167" s="72">
        <v>2</v>
      </c>
      <c r="E167" s="72" t="s">
        <v>487</v>
      </c>
      <c r="F167" s="72" t="s">
        <v>56</v>
      </c>
      <c r="G167" s="72" t="s">
        <v>1327</v>
      </c>
      <c r="H167" s="72">
        <v>7</v>
      </c>
      <c r="I167" s="74">
        <v>45827</v>
      </c>
      <c r="J167" s="74">
        <v>45820</v>
      </c>
      <c r="K167" s="74">
        <v>45828</v>
      </c>
      <c r="L167" s="72" t="s">
        <v>2396</v>
      </c>
      <c r="M167" s="72" t="s">
        <v>2316</v>
      </c>
      <c r="N167" s="170">
        <v>45827</v>
      </c>
    </row>
    <row r="168" spans="1:14" ht="21" customHeight="1">
      <c r="A168" s="72" t="s">
        <v>2397</v>
      </c>
      <c r="B168" s="72" t="s">
        <v>506</v>
      </c>
      <c r="C168" s="72">
        <v>1</v>
      </c>
      <c r="D168" s="72" t="s">
        <v>1332</v>
      </c>
      <c r="E168" s="72" t="s">
        <v>92</v>
      </c>
      <c r="F168" s="72" t="s">
        <v>79</v>
      </c>
      <c r="G168" s="72" t="s">
        <v>1327</v>
      </c>
      <c r="H168" s="72">
        <v>6</v>
      </c>
      <c r="I168" s="74">
        <v>45828</v>
      </c>
      <c r="J168" s="74">
        <v>45821</v>
      </c>
      <c r="K168" s="74">
        <v>45828</v>
      </c>
      <c r="L168" s="72" t="s">
        <v>2249</v>
      </c>
      <c r="N168" s="170">
        <v>45827</v>
      </c>
    </row>
    <row r="169" spans="1:14" ht="21" customHeight="1">
      <c r="A169" s="72" t="s">
        <v>2398</v>
      </c>
      <c r="B169" s="72" t="s">
        <v>508</v>
      </c>
      <c r="C169" s="72">
        <v>1</v>
      </c>
      <c r="D169" s="72" t="s">
        <v>1332</v>
      </c>
      <c r="E169" s="72" t="s">
        <v>92</v>
      </c>
      <c r="F169" s="72" t="s">
        <v>79</v>
      </c>
      <c r="G169" s="72" t="s">
        <v>1327</v>
      </c>
      <c r="H169" s="72">
        <v>6</v>
      </c>
      <c r="I169" s="74">
        <v>45828</v>
      </c>
      <c r="J169" s="74">
        <v>45822</v>
      </c>
      <c r="K169" s="74">
        <v>45828</v>
      </c>
      <c r="L169" s="72" t="s">
        <v>2249</v>
      </c>
      <c r="N169" s="170">
        <v>45827</v>
      </c>
    </row>
    <row r="170" spans="1:14" ht="21" customHeight="1">
      <c r="A170" s="72" t="s">
        <v>2399</v>
      </c>
      <c r="B170" s="72" t="s">
        <v>509</v>
      </c>
      <c r="C170" s="72">
        <v>1</v>
      </c>
      <c r="D170" s="72" t="s">
        <v>1332</v>
      </c>
      <c r="E170" s="72" t="s">
        <v>92</v>
      </c>
      <c r="F170" s="72" t="s">
        <v>79</v>
      </c>
      <c r="G170" s="72" t="s">
        <v>1327</v>
      </c>
      <c r="H170" s="72">
        <v>6</v>
      </c>
      <c r="I170" s="74">
        <v>45828</v>
      </c>
      <c r="J170" s="74">
        <v>45822</v>
      </c>
      <c r="K170" s="74">
        <v>45828</v>
      </c>
      <c r="L170" s="72" t="s">
        <v>2292</v>
      </c>
      <c r="M170" s="72" t="s">
        <v>2293</v>
      </c>
      <c r="N170" s="170" t="s">
        <v>1059</v>
      </c>
    </row>
    <row r="171" spans="1:14" ht="21" customHeight="1">
      <c r="A171" s="72" t="s">
        <v>2400</v>
      </c>
      <c r="B171" s="72" t="s">
        <v>509</v>
      </c>
      <c r="C171" s="72">
        <v>2</v>
      </c>
      <c r="D171" s="72" t="s">
        <v>1332</v>
      </c>
      <c r="E171" s="72" t="s">
        <v>92</v>
      </c>
      <c r="F171" s="72" t="s">
        <v>79</v>
      </c>
      <c r="G171" s="72" t="s">
        <v>1327</v>
      </c>
      <c r="H171" s="72">
        <v>6</v>
      </c>
      <c r="I171" s="74">
        <v>45828</v>
      </c>
      <c r="J171" s="74">
        <v>45822</v>
      </c>
      <c r="K171" s="74">
        <v>45828</v>
      </c>
      <c r="L171" s="72" t="s">
        <v>2292</v>
      </c>
      <c r="M171" s="72" t="s">
        <v>2293</v>
      </c>
      <c r="N171" s="170" t="s">
        <v>1059</v>
      </c>
    </row>
    <row r="172" spans="1:14" ht="21" customHeight="1">
      <c r="A172" s="72" t="s">
        <v>2401</v>
      </c>
      <c r="B172" s="72" t="s">
        <v>510</v>
      </c>
      <c r="C172" s="72">
        <v>1</v>
      </c>
      <c r="D172" s="72" t="s">
        <v>1332</v>
      </c>
      <c r="E172" s="72" t="s">
        <v>92</v>
      </c>
      <c r="F172" s="72" t="s">
        <v>79</v>
      </c>
      <c r="G172" s="72" t="s">
        <v>1327</v>
      </c>
      <c r="H172" s="72">
        <v>6</v>
      </c>
      <c r="I172" s="74">
        <v>45828</v>
      </c>
      <c r="J172" s="74">
        <v>45821</v>
      </c>
      <c r="K172" s="74">
        <v>45828</v>
      </c>
      <c r="L172" s="72" t="s">
        <v>2292</v>
      </c>
      <c r="M172" s="72" t="s">
        <v>2293</v>
      </c>
      <c r="N172" s="170" t="s">
        <v>1059</v>
      </c>
    </row>
    <row r="173" spans="1:14" ht="21" customHeight="1">
      <c r="A173" s="72" t="s">
        <v>2402</v>
      </c>
      <c r="B173" s="72" t="s">
        <v>718</v>
      </c>
      <c r="C173" s="72">
        <v>1</v>
      </c>
      <c r="E173" s="72" t="s">
        <v>434</v>
      </c>
      <c r="F173" s="72" t="s">
        <v>79</v>
      </c>
      <c r="G173" s="72" t="s">
        <v>1327</v>
      </c>
      <c r="H173" s="72">
        <v>3</v>
      </c>
      <c r="I173" s="74">
        <v>45828</v>
      </c>
      <c r="J173" s="74">
        <v>45825</v>
      </c>
      <c r="K173" s="74">
        <v>45828</v>
      </c>
      <c r="L173" s="72" t="s">
        <v>2319</v>
      </c>
      <c r="N173" s="170">
        <v>45827</v>
      </c>
    </row>
    <row r="174" spans="1:14" ht="21" customHeight="1">
      <c r="A174" s="72" t="s">
        <v>2136</v>
      </c>
      <c r="B174" s="72" t="s">
        <v>933</v>
      </c>
      <c r="C174" s="72">
        <v>1</v>
      </c>
      <c r="E174" s="72" t="s">
        <v>104</v>
      </c>
      <c r="F174" s="72" t="s">
        <v>56</v>
      </c>
      <c r="G174" s="72" t="s">
        <v>1327</v>
      </c>
      <c r="H174" s="72">
        <v>2</v>
      </c>
      <c r="I174" s="74">
        <v>45828</v>
      </c>
      <c r="J174" s="74">
        <v>45825</v>
      </c>
      <c r="K174" s="74">
        <v>45828</v>
      </c>
      <c r="L174" s="72" t="s">
        <v>2403</v>
      </c>
      <c r="N174" s="170">
        <v>45827</v>
      </c>
    </row>
    <row r="175" spans="1:14" ht="21" customHeight="1">
      <c r="A175" s="72" t="s">
        <v>2404</v>
      </c>
      <c r="B175" s="72" t="s">
        <v>558</v>
      </c>
      <c r="C175" s="72">
        <v>1</v>
      </c>
      <c r="E175" s="72" t="s">
        <v>68</v>
      </c>
      <c r="F175" s="72" t="s">
        <v>56</v>
      </c>
      <c r="G175" s="72" t="s">
        <v>1327</v>
      </c>
      <c r="H175" s="72">
        <v>10</v>
      </c>
      <c r="I175" s="74">
        <v>45821</v>
      </c>
      <c r="J175" s="74">
        <v>45819</v>
      </c>
      <c r="K175" s="74">
        <v>45831</v>
      </c>
      <c r="L175" s="72" t="s">
        <v>2405</v>
      </c>
      <c r="N175" s="170">
        <v>45827</v>
      </c>
    </row>
    <row r="176" spans="1:14" ht="21" customHeight="1">
      <c r="A176" s="72" t="s">
        <v>2406</v>
      </c>
      <c r="B176" s="72" t="s">
        <v>560</v>
      </c>
      <c r="C176" s="72">
        <v>1</v>
      </c>
      <c r="E176" s="72" t="s">
        <v>68</v>
      </c>
      <c r="F176" s="72" t="s">
        <v>56</v>
      </c>
      <c r="G176" s="72" t="s">
        <v>1327</v>
      </c>
      <c r="H176" s="72">
        <v>10</v>
      </c>
      <c r="I176" s="74">
        <v>45821</v>
      </c>
      <c r="J176" s="74">
        <v>45819</v>
      </c>
      <c r="K176" s="74">
        <v>45831</v>
      </c>
      <c r="L176" s="72" t="s">
        <v>2405</v>
      </c>
      <c r="N176" s="170">
        <v>45827</v>
      </c>
    </row>
    <row r="177" spans="1:14" ht="21" customHeight="1">
      <c r="A177" s="72" t="s">
        <v>2407</v>
      </c>
      <c r="B177" s="72" t="s">
        <v>594</v>
      </c>
      <c r="C177" s="72" t="s">
        <v>1700</v>
      </c>
      <c r="D177" s="72" t="s">
        <v>1332</v>
      </c>
      <c r="E177" s="72" t="s">
        <v>117</v>
      </c>
      <c r="F177" s="72" t="s">
        <v>79</v>
      </c>
      <c r="G177" s="72" t="s">
        <v>1327</v>
      </c>
      <c r="H177" s="72">
        <v>6</v>
      </c>
      <c r="I177" s="74">
        <v>45825</v>
      </c>
      <c r="J177" s="74">
        <v>45823</v>
      </c>
      <c r="K177" s="74">
        <v>45831</v>
      </c>
      <c r="L177" s="72" t="s">
        <v>2231</v>
      </c>
      <c r="M177" s="72" t="s">
        <v>2408</v>
      </c>
      <c r="N177" s="72" t="s">
        <v>258</v>
      </c>
    </row>
    <row r="178" spans="1:14" ht="21" customHeight="1">
      <c r="A178" s="72" t="s">
        <v>2409</v>
      </c>
      <c r="B178" s="72" t="s">
        <v>594</v>
      </c>
      <c r="C178" s="72" t="s">
        <v>1748</v>
      </c>
      <c r="D178" s="72" t="s">
        <v>1332</v>
      </c>
      <c r="E178" s="72" t="s">
        <v>117</v>
      </c>
      <c r="F178" s="72" t="s">
        <v>79</v>
      </c>
      <c r="G178" s="72" t="s">
        <v>1327</v>
      </c>
      <c r="H178" s="72">
        <v>6</v>
      </c>
      <c r="I178" s="74">
        <v>45825</v>
      </c>
      <c r="J178" s="74">
        <v>45823</v>
      </c>
      <c r="K178" s="74">
        <v>45831</v>
      </c>
      <c r="L178" s="72" t="s">
        <v>2231</v>
      </c>
      <c r="M178" s="72" t="s">
        <v>2408</v>
      </c>
      <c r="N178" s="72" t="s">
        <v>258</v>
      </c>
    </row>
    <row r="179" spans="1:14" ht="21" customHeight="1">
      <c r="A179" s="72" t="s">
        <v>2410</v>
      </c>
      <c r="B179" s="72" t="s">
        <v>594</v>
      </c>
      <c r="C179" s="72" t="s">
        <v>1750</v>
      </c>
      <c r="D179" s="72" t="s">
        <v>1332</v>
      </c>
      <c r="E179" s="72" t="s">
        <v>117</v>
      </c>
      <c r="F179" s="72" t="s">
        <v>79</v>
      </c>
      <c r="G179" s="72" t="s">
        <v>1327</v>
      </c>
      <c r="H179" s="72">
        <v>6</v>
      </c>
      <c r="I179" s="74">
        <v>45825</v>
      </c>
      <c r="J179" s="74">
        <v>45823</v>
      </c>
      <c r="K179" s="74">
        <v>45831</v>
      </c>
      <c r="L179" s="72" t="s">
        <v>2231</v>
      </c>
      <c r="M179" s="72" t="s">
        <v>2408</v>
      </c>
      <c r="N179" s="72" t="s">
        <v>258</v>
      </c>
    </row>
    <row r="180" spans="1:14" ht="21" customHeight="1">
      <c r="A180" s="72" t="s">
        <v>2411</v>
      </c>
      <c r="B180" s="72" t="s">
        <v>595</v>
      </c>
      <c r="C180" s="72" t="s">
        <v>1700</v>
      </c>
      <c r="D180" s="72" t="s">
        <v>1332</v>
      </c>
      <c r="E180" s="72" t="s">
        <v>117</v>
      </c>
      <c r="F180" s="72" t="s">
        <v>79</v>
      </c>
      <c r="G180" s="72" t="s">
        <v>1327</v>
      </c>
      <c r="H180" s="72">
        <v>6</v>
      </c>
      <c r="I180" s="74">
        <v>45825</v>
      </c>
      <c r="J180" s="74">
        <v>45823</v>
      </c>
      <c r="K180" s="74">
        <v>45831</v>
      </c>
      <c r="L180" s="72" t="s">
        <v>2231</v>
      </c>
      <c r="M180" s="72" t="s">
        <v>2408</v>
      </c>
      <c r="N180" s="72" t="s">
        <v>258</v>
      </c>
    </row>
    <row r="181" spans="1:14" ht="21" customHeight="1">
      <c r="A181" s="72" t="s">
        <v>2412</v>
      </c>
      <c r="B181" s="72" t="s">
        <v>595</v>
      </c>
      <c r="C181" s="72" t="s">
        <v>1748</v>
      </c>
      <c r="D181" s="72" t="s">
        <v>1332</v>
      </c>
      <c r="E181" s="72" t="s">
        <v>117</v>
      </c>
      <c r="F181" s="72" t="s">
        <v>79</v>
      </c>
      <c r="G181" s="72" t="s">
        <v>1327</v>
      </c>
      <c r="H181" s="72">
        <v>6</v>
      </c>
      <c r="I181" s="74">
        <v>45825</v>
      </c>
      <c r="J181" s="74">
        <v>45823</v>
      </c>
      <c r="K181" s="74">
        <v>45831</v>
      </c>
      <c r="L181" s="72" t="s">
        <v>2231</v>
      </c>
      <c r="M181" s="72" t="s">
        <v>2408</v>
      </c>
      <c r="N181" s="72" t="s">
        <v>258</v>
      </c>
    </row>
    <row r="182" spans="1:14" ht="21" customHeight="1">
      <c r="A182" s="72" t="s">
        <v>2413</v>
      </c>
      <c r="B182" s="72" t="s">
        <v>595</v>
      </c>
      <c r="C182" s="72" t="s">
        <v>1750</v>
      </c>
      <c r="D182" s="72" t="s">
        <v>1332</v>
      </c>
      <c r="E182" s="72" t="s">
        <v>117</v>
      </c>
      <c r="F182" s="72" t="s">
        <v>79</v>
      </c>
      <c r="G182" s="72" t="s">
        <v>1327</v>
      </c>
      <c r="H182" s="72">
        <v>6</v>
      </c>
      <c r="I182" s="74">
        <v>45825</v>
      </c>
      <c r="J182" s="74">
        <v>45823</v>
      </c>
      <c r="K182" s="74">
        <v>45831</v>
      </c>
      <c r="L182" s="72" t="s">
        <v>2231</v>
      </c>
      <c r="M182" s="72" t="s">
        <v>2408</v>
      </c>
      <c r="N182" s="72" t="s">
        <v>258</v>
      </c>
    </row>
    <row r="183" spans="1:14" ht="21" customHeight="1">
      <c r="A183" s="72" t="s">
        <v>2414</v>
      </c>
      <c r="B183" s="72" t="s">
        <v>632</v>
      </c>
      <c r="C183" s="72" t="s">
        <v>1700</v>
      </c>
      <c r="D183" s="72" t="s">
        <v>1332</v>
      </c>
      <c r="E183" s="72" t="s">
        <v>117</v>
      </c>
      <c r="F183" s="72" t="s">
        <v>79</v>
      </c>
      <c r="G183" s="72" t="s">
        <v>1327</v>
      </c>
      <c r="H183" s="72">
        <v>6</v>
      </c>
      <c r="I183" s="74">
        <v>45826</v>
      </c>
      <c r="J183" s="74">
        <v>45824</v>
      </c>
      <c r="K183" s="74">
        <v>45831</v>
      </c>
      <c r="L183" s="72" t="s">
        <v>2231</v>
      </c>
      <c r="M183" s="72" t="s">
        <v>2232</v>
      </c>
      <c r="N183" s="72" t="s">
        <v>258</v>
      </c>
    </row>
    <row r="184" spans="1:14" ht="21" customHeight="1">
      <c r="A184" s="72" t="s">
        <v>2415</v>
      </c>
      <c r="B184" s="72" t="s">
        <v>632</v>
      </c>
      <c r="C184" s="72" t="s">
        <v>1748</v>
      </c>
      <c r="D184" s="72" t="s">
        <v>1332</v>
      </c>
      <c r="E184" s="72" t="s">
        <v>117</v>
      </c>
      <c r="F184" s="72" t="s">
        <v>79</v>
      </c>
      <c r="G184" s="72" t="s">
        <v>1327</v>
      </c>
      <c r="H184" s="72">
        <v>6</v>
      </c>
      <c r="I184" s="74">
        <v>45826</v>
      </c>
      <c r="J184" s="74">
        <v>45824</v>
      </c>
      <c r="K184" s="74">
        <v>45831</v>
      </c>
      <c r="L184" s="72" t="s">
        <v>2231</v>
      </c>
      <c r="M184" s="72" t="s">
        <v>2232</v>
      </c>
      <c r="N184" s="72" t="s">
        <v>258</v>
      </c>
    </row>
    <row r="185" spans="1:14" ht="21" customHeight="1">
      <c r="A185" s="72" t="s">
        <v>2416</v>
      </c>
      <c r="B185" s="72" t="s">
        <v>632</v>
      </c>
      <c r="C185" s="72" t="s">
        <v>1750</v>
      </c>
      <c r="D185" s="72" t="s">
        <v>1332</v>
      </c>
      <c r="E185" s="72" t="s">
        <v>117</v>
      </c>
      <c r="F185" s="72" t="s">
        <v>79</v>
      </c>
      <c r="G185" s="72" t="s">
        <v>1327</v>
      </c>
      <c r="H185" s="72">
        <v>6</v>
      </c>
      <c r="I185" s="74">
        <v>45826</v>
      </c>
      <c r="J185" s="74">
        <v>45824</v>
      </c>
      <c r="K185" s="74">
        <v>45831</v>
      </c>
      <c r="L185" s="72" t="s">
        <v>2231</v>
      </c>
      <c r="M185" s="72" t="s">
        <v>2232</v>
      </c>
      <c r="N185" s="72" t="s">
        <v>258</v>
      </c>
    </row>
    <row r="186" spans="1:14" ht="21" customHeight="1">
      <c r="A186" s="72" t="s">
        <v>2417</v>
      </c>
      <c r="B186" s="72" t="s">
        <v>662</v>
      </c>
      <c r="C186" s="72">
        <v>1</v>
      </c>
      <c r="D186" s="72" t="s">
        <v>1332</v>
      </c>
      <c r="E186" s="72" t="s">
        <v>92</v>
      </c>
      <c r="F186" s="72" t="s">
        <v>79</v>
      </c>
      <c r="G186" s="72" t="s">
        <v>1327</v>
      </c>
      <c r="H186" s="72">
        <v>6</v>
      </c>
      <c r="I186" s="74">
        <v>45826</v>
      </c>
      <c r="J186" s="74">
        <v>45824</v>
      </c>
      <c r="K186" s="74">
        <v>45831</v>
      </c>
      <c r="L186" s="72" t="s">
        <v>2231</v>
      </c>
      <c r="M186" s="72" t="s">
        <v>2418</v>
      </c>
      <c r="N186" s="170" t="s">
        <v>258</v>
      </c>
    </row>
    <row r="187" spans="1:14" ht="21" customHeight="1">
      <c r="A187" s="72" t="s">
        <v>2419</v>
      </c>
      <c r="B187" s="72" t="s">
        <v>665</v>
      </c>
      <c r="C187" s="72">
        <v>1</v>
      </c>
      <c r="D187" s="72" t="s">
        <v>1332</v>
      </c>
      <c r="E187" s="72" t="s">
        <v>92</v>
      </c>
      <c r="F187" s="72" t="s">
        <v>79</v>
      </c>
      <c r="G187" s="72" t="s">
        <v>1327</v>
      </c>
      <c r="H187" s="72">
        <v>6</v>
      </c>
      <c r="I187" s="74">
        <v>45826</v>
      </c>
      <c r="J187" s="74">
        <v>45824</v>
      </c>
      <c r="K187" s="74">
        <v>45831</v>
      </c>
      <c r="L187" s="72" t="s">
        <v>2231</v>
      </c>
      <c r="M187" s="72" t="s">
        <v>2418</v>
      </c>
      <c r="N187" s="170" t="s">
        <v>258</v>
      </c>
    </row>
    <row r="188" spans="1:14" ht="21" customHeight="1">
      <c r="A188" s="72" t="s">
        <v>2067</v>
      </c>
      <c r="B188" s="72" t="s">
        <v>569</v>
      </c>
      <c r="C188" s="72">
        <v>1</v>
      </c>
      <c r="E188" s="72" t="s">
        <v>570</v>
      </c>
      <c r="F188" s="72" t="s">
        <v>79</v>
      </c>
      <c r="G188" s="72" t="s">
        <v>1333</v>
      </c>
      <c r="H188" s="72">
        <v>10</v>
      </c>
      <c r="I188" s="74">
        <v>45827</v>
      </c>
      <c r="J188" s="74">
        <v>45820</v>
      </c>
      <c r="K188" s="74">
        <v>45831</v>
      </c>
      <c r="L188" s="72" t="s">
        <v>2420</v>
      </c>
      <c r="M188" s="72" t="s">
        <v>2421</v>
      </c>
      <c r="N188" s="170">
        <v>45828</v>
      </c>
    </row>
    <row r="189" spans="1:14" ht="21" customHeight="1">
      <c r="A189" s="72" t="s">
        <v>2071</v>
      </c>
      <c r="B189" s="72" t="s">
        <v>569</v>
      </c>
      <c r="C189" s="72">
        <v>2</v>
      </c>
      <c r="E189" s="72" t="s">
        <v>570</v>
      </c>
      <c r="F189" s="72" t="s">
        <v>79</v>
      </c>
      <c r="G189" s="72" t="s">
        <v>1333</v>
      </c>
      <c r="H189" s="72">
        <v>10</v>
      </c>
      <c r="I189" s="74">
        <v>45827</v>
      </c>
      <c r="J189" s="74">
        <v>45820</v>
      </c>
      <c r="K189" s="74">
        <v>45831</v>
      </c>
      <c r="L189" s="72" t="s">
        <v>2422</v>
      </c>
      <c r="M189" s="72" t="s">
        <v>2423</v>
      </c>
      <c r="N189" s="170">
        <v>45828</v>
      </c>
    </row>
    <row r="190" spans="1:14" ht="21" customHeight="1">
      <c r="A190" s="72" t="s">
        <v>2072</v>
      </c>
      <c r="B190" s="72" t="s">
        <v>569</v>
      </c>
      <c r="C190" s="72">
        <v>3</v>
      </c>
      <c r="E190" s="72" t="s">
        <v>570</v>
      </c>
      <c r="F190" s="72" t="s">
        <v>79</v>
      </c>
      <c r="G190" s="72" t="s">
        <v>1333</v>
      </c>
      <c r="H190" s="72">
        <v>10</v>
      </c>
      <c r="I190" s="74">
        <v>45827</v>
      </c>
      <c r="J190" s="74">
        <v>45820</v>
      </c>
      <c r="K190" s="74">
        <v>45831</v>
      </c>
      <c r="L190" s="72" t="s">
        <v>2422</v>
      </c>
      <c r="M190" s="72" t="s">
        <v>2423</v>
      </c>
      <c r="N190" s="170">
        <v>45828</v>
      </c>
    </row>
    <row r="191" spans="1:14" ht="21" customHeight="1">
      <c r="A191" s="72" t="s">
        <v>2424</v>
      </c>
      <c r="B191" s="72" t="s">
        <v>657</v>
      </c>
      <c r="C191" s="72" t="s">
        <v>1700</v>
      </c>
      <c r="E191" s="72" t="s">
        <v>157</v>
      </c>
      <c r="F191" s="72" t="s">
        <v>79</v>
      </c>
      <c r="G191" s="72" t="s">
        <v>1327</v>
      </c>
      <c r="H191" s="72">
        <v>6</v>
      </c>
      <c r="I191" s="74">
        <v>45827</v>
      </c>
      <c r="J191" s="74">
        <v>45825</v>
      </c>
      <c r="K191" s="74">
        <v>45831</v>
      </c>
      <c r="L191" s="72" t="s">
        <v>2231</v>
      </c>
      <c r="M191" s="72" t="s">
        <v>2418</v>
      </c>
      <c r="N191" s="170" t="s">
        <v>258</v>
      </c>
    </row>
    <row r="192" spans="1:14" ht="21" customHeight="1">
      <c r="A192" s="72" t="s">
        <v>2425</v>
      </c>
      <c r="B192" s="72" t="s">
        <v>660</v>
      </c>
      <c r="C192" s="72" t="s">
        <v>1700</v>
      </c>
      <c r="D192" s="72" t="s">
        <v>1332</v>
      </c>
      <c r="E192" s="72" t="s">
        <v>117</v>
      </c>
      <c r="F192" s="72" t="s">
        <v>79</v>
      </c>
      <c r="G192" s="72" t="s">
        <v>1327</v>
      </c>
      <c r="H192" s="72">
        <v>6</v>
      </c>
      <c r="I192" s="74">
        <v>45827</v>
      </c>
      <c r="J192" s="74">
        <v>45825</v>
      </c>
      <c r="K192" s="74">
        <v>45831</v>
      </c>
      <c r="L192" s="72" t="s">
        <v>2231</v>
      </c>
      <c r="M192" s="72" t="s">
        <v>2418</v>
      </c>
      <c r="N192" s="170" t="s">
        <v>258</v>
      </c>
    </row>
    <row r="193" spans="1:14" ht="21" customHeight="1">
      <c r="A193" s="72" t="s">
        <v>2426</v>
      </c>
      <c r="B193" s="72" t="s">
        <v>660</v>
      </c>
      <c r="C193" s="72" t="s">
        <v>1748</v>
      </c>
      <c r="D193" s="72" t="s">
        <v>1332</v>
      </c>
      <c r="E193" s="72" t="s">
        <v>117</v>
      </c>
      <c r="F193" s="72" t="s">
        <v>79</v>
      </c>
      <c r="G193" s="72" t="s">
        <v>1327</v>
      </c>
      <c r="H193" s="72">
        <v>6</v>
      </c>
      <c r="I193" s="74">
        <v>45827</v>
      </c>
      <c r="J193" s="74">
        <v>45825</v>
      </c>
      <c r="K193" s="74">
        <v>45831</v>
      </c>
      <c r="L193" s="72" t="s">
        <v>2231</v>
      </c>
      <c r="M193" s="72" t="s">
        <v>2418</v>
      </c>
      <c r="N193" s="170" t="s">
        <v>258</v>
      </c>
    </row>
    <row r="194" spans="1:14" ht="21" customHeight="1">
      <c r="A194" s="72" t="s">
        <v>2427</v>
      </c>
      <c r="B194" s="72" t="s">
        <v>660</v>
      </c>
      <c r="C194" s="72" t="s">
        <v>1750</v>
      </c>
      <c r="D194" s="72" t="s">
        <v>1332</v>
      </c>
      <c r="E194" s="72" t="s">
        <v>117</v>
      </c>
      <c r="F194" s="72" t="s">
        <v>79</v>
      </c>
      <c r="G194" s="72" t="s">
        <v>1327</v>
      </c>
      <c r="H194" s="72">
        <v>6</v>
      </c>
      <c r="I194" s="74">
        <v>45827</v>
      </c>
      <c r="J194" s="74">
        <v>45825</v>
      </c>
      <c r="K194" s="74">
        <v>45831</v>
      </c>
      <c r="L194" s="72" t="s">
        <v>2231</v>
      </c>
      <c r="M194" s="72" t="s">
        <v>2418</v>
      </c>
      <c r="N194" s="170" t="s">
        <v>258</v>
      </c>
    </row>
    <row r="195" spans="1:14" ht="21" customHeight="1">
      <c r="A195" s="72" t="s">
        <v>2428</v>
      </c>
      <c r="B195" s="72" t="s">
        <v>661</v>
      </c>
      <c r="C195" s="72" t="s">
        <v>1700</v>
      </c>
      <c r="D195" s="72" t="s">
        <v>1332</v>
      </c>
      <c r="E195" s="72" t="s">
        <v>117</v>
      </c>
      <c r="F195" s="72" t="s">
        <v>79</v>
      </c>
      <c r="G195" s="72" t="s">
        <v>1327</v>
      </c>
      <c r="H195" s="72">
        <v>6</v>
      </c>
      <c r="I195" s="74">
        <v>45827</v>
      </c>
      <c r="J195" s="74">
        <v>45825</v>
      </c>
      <c r="K195" s="74">
        <v>45831</v>
      </c>
      <c r="L195" s="72" t="s">
        <v>2231</v>
      </c>
      <c r="M195" s="72" t="s">
        <v>2418</v>
      </c>
      <c r="N195" s="170" t="s">
        <v>258</v>
      </c>
    </row>
    <row r="196" spans="1:14" ht="21" customHeight="1">
      <c r="A196" s="72" t="s">
        <v>2429</v>
      </c>
      <c r="B196" s="72" t="s">
        <v>661</v>
      </c>
      <c r="C196" s="72" t="s">
        <v>1748</v>
      </c>
      <c r="D196" s="72" t="s">
        <v>1332</v>
      </c>
      <c r="E196" s="72" t="s">
        <v>117</v>
      </c>
      <c r="F196" s="72" t="s">
        <v>79</v>
      </c>
      <c r="G196" s="72" t="s">
        <v>1327</v>
      </c>
      <c r="H196" s="72">
        <v>6</v>
      </c>
      <c r="I196" s="74">
        <v>45827</v>
      </c>
      <c r="J196" s="74">
        <v>45825</v>
      </c>
      <c r="K196" s="74">
        <v>45831</v>
      </c>
      <c r="L196" s="72" t="s">
        <v>2231</v>
      </c>
      <c r="M196" s="72" t="s">
        <v>2418</v>
      </c>
      <c r="N196" s="170" t="s">
        <v>258</v>
      </c>
    </row>
    <row r="197" spans="1:14" ht="21" customHeight="1">
      <c r="A197" s="72" t="s">
        <v>2430</v>
      </c>
      <c r="B197" s="72" t="s">
        <v>661</v>
      </c>
      <c r="C197" s="72" t="s">
        <v>1750</v>
      </c>
      <c r="D197" s="72" t="s">
        <v>1332</v>
      </c>
      <c r="E197" s="72" t="s">
        <v>117</v>
      </c>
      <c r="F197" s="72" t="s">
        <v>79</v>
      </c>
      <c r="G197" s="72" t="s">
        <v>1327</v>
      </c>
      <c r="H197" s="72">
        <v>6</v>
      </c>
      <c r="I197" s="74">
        <v>45827</v>
      </c>
      <c r="J197" s="74">
        <v>45825</v>
      </c>
      <c r="K197" s="74">
        <v>45831</v>
      </c>
      <c r="L197" s="72" t="s">
        <v>2231</v>
      </c>
      <c r="M197" s="72" t="s">
        <v>2418</v>
      </c>
      <c r="N197" s="170" t="s">
        <v>258</v>
      </c>
    </row>
    <row r="198" spans="1:14" ht="21" customHeight="1">
      <c r="A198" s="72" t="s">
        <v>2079</v>
      </c>
      <c r="B198" s="72" t="s">
        <v>625</v>
      </c>
      <c r="C198" s="72">
        <v>1</v>
      </c>
      <c r="E198" s="72" t="s">
        <v>570</v>
      </c>
      <c r="F198" s="72" t="s">
        <v>79</v>
      </c>
      <c r="G198" s="72" t="s">
        <v>1333</v>
      </c>
      <c r="H198" s="72">
        <v>10</v>
      </c>
      <c r="I198" s="74">
        <v>45828</v>
      </c>
      <c r="J198" s="74">
        <v>45821</v>
      </c>
      <c r="K198" s="74">
        <v>45831</v>
      </c>
      <c r="L198" s="72" t="s">
        <v>2420</v>
      </c>
      <c r="M198" s="72" t="s">
        <v>2431</v>
      </c>
      <c r="N198" s="170">
        <v>45828</v>
      </c>
    </row>
    <row r="199" spans="1:14" ht="21" customHeight="1">
      <c r="A199" s="72" t="s">
        <v>2080</v>
      </c>
      <c r="B199" s="72" t="s">
        <v>625</v>
      </c>
      <c r="C199" s="72">
        <v>2</v>
      </c>
      <c r="E199" s="72" t="s">
        <v>570</v>
      </c>
      <c r="F199" s="72" t="s">
        <v>79</v>
      </c>
      <c r="G199" s="72" t="s">
        <v>1333</v>
      </c>
      <c r="H199" s="72">
        <v>10</v>
      </c>
      <c r="I199" s="74">
        <v>45828</v>
      </c>
      <c r="J199" s="74">
        <v>45821</v>
      </c>
      <c r="K199" s="74">
        <v>45831</v>
      </c>
      <c r="L199" s="72" t="s">
        <v>2420</v>
      </c>
      <c r="M199" s="72" t="s">
        <v>2431</v>
      </c>
      <c r="N199" s="170">
        <v>45828</v>
      </c>
    </row>
    <row r="200" spans="1:14" ht="21" customHeight="1">
      <c r="A200" s="72" t="s">
        <v>2081</v>
      </c>
      <c r="B200" s="72" t="s">
        <v>625</v>
      </c>
      <c r="C200" s="72">
        <v>3</v>
      </c>
      <c r="E200" s="72" t="s">
        <v>570</v>
      </c>
      <c r="F200" s="72" t="s">
        <v>79</v>
      </c>
      <c r="G200" s="72" t="s">
        <v>1333</v>
      </c>
      <c r="H200" s="72">
        <v>10</v>
      </c>
      <c r="I200" s="74">
        <v>45828</v>
      </c>
      <c r="J200" s="74">
        <v>45821</v>
      </c>
      <c r="K200" s="74">
        <v>45831</v>
      </c>
      <c r="L200" s="72" t="s">
        <v>2420</v>
      </c>
      <c r="M200" s="72" t="s">
        <v>2431</v>
      </c>
      <c r="N200" s="170">
        <v>45828</v>
      </c>
    </row>
    <row r="201" spans="1:14" ht="21" customHeight="1">
      <c r="A201" s="72" t="s">
        <v>2432</v>
      </c>
      <c r="B201" s="72" t="s">
        <v>645</v>
      </c>
      <c r="C201" s="72">
        <v>1</v>
      </c>
      <c r="D201" s="72" t="s">
        <v>1332</v>
      </c>
      <c r="E201" s="72" t="s">
        <v>92</v>
      </c>
      <c r="F201" s="72" t="s">
        <v>79</v>
      </c>
      <c r="G201" s="72" t="s">
        <v>1327</v>
      </c>
      <c r="H201" s="72">
        <v>6</v>
      </c>
      <c r="I201" s="74">
        <v>45829</v>
      </c>
      <c r="J201" s="74">
        <v>45822</v>
      </c>
      <c r="K201" s="74">
        <v>45831</v>
      </c>
      <c r="L201" s="72" t="s">
        <v>2292</v>
      </c>
      <c r="N201" s="170">
        <v>45828</v>
      </c>
    </row>
    <row r="202" spans="1:14" ht="21" customHeight="1">
      <c r="A202" s="72" t="s">
        <v>2433</v>
      </c>
      <c r="B202" s="72" t="s">
        <v>524</v>
      </c>
      <c r="C202" s="72">
        <v>2</v>
      </c>
      <c r="E202" s="72" t="s">
        <v>104</v>
      </c>
      <c r="F202" s="72" t="s">
        <v>56</v>
      </c>
      <c r="G202" s="72" t="s">
        <v>1327</v>
      </c>
      <c r="H202" s="72">
        <v>10</v>
      </c>
      <c r="I202" s="74">
        <v>45830</v>
      </c>
      <c r="J202" s="74">
        <v>45818</v>
      </c>
      <c r="K202" s="74">
        <v>45831</v>
      </c>
      <c r="L202" s="72" t="s">
        <v>2249</v>
      </c>
      <c r="N202" s="170">
        <v>45828</v>
      </c>
    </row>
    <row r="203" spans="1:14" ht="21" customHeight="1">
      <c r="A203" s="72" t="s">
        <v>2434</v>
      </c>
      <c r="B203" s="72" t="s">
        <v>526</v>
      </c>
      <c r="C203" s="72">
        <v>1</v>
      </c>
      <c r="E203" s="72" t="s">
        <v>527</v>
      </c>
      <c r="F203" s="72" t="s">
        <v>56</v>
      </c>
      <c r="G203" s="72" t="s">
        <v>1327</v>
      </c>
      <c r="H203" s="72">
        <v>10</v>
      </c>
      <c r="I203" s="74">
        <v>45830</v>
      </c>
      <c r="J203" s="74">
        <v>45818</v>
      </c>
      <c r="K203" s="74">
        <v>45831</v>
      </c>
      <c r="L203" s="72" t="s">
        <v>2249</v>
      </c>
      <c r="N203" s="170">
        <v>45828</v>
      </c>
    </row>
    <row r="204" spans="1:14" ht="21" customHeight="1">
      <c r="A204" s="72" t="s">
        <v>2435</v>
      </c>
      <c r="B204" s="72" t="s">
        <v>526</v>
      </c>
      <c r="C204" s="72">
        <v>2</v>
      </c>
      <c r="E204" s="72" t="s">
        <v>527</v>
      </c>
      <c r="F204" s="72" t="s">
        <v>56</v>
      </c>
      <c r="G204" s="72" t="s">
        <v>1327</v>
      </c>
      <c r="H204" s="72">
        <v>10</v>
      </c>
      <c r="I204" s="74">
        <v>45830</v>
      </c>
      <c r="J204" s="74">
        <v>45817</v>
      </c>
      <c r="K204" s="74">
        <v>45831</v>
      </c>
      <c r="L204" s="72" t="s">
        <v>2249</v>
      </c>
      <c r="N204" s="170">
        <v>45828</v>
      </c>
    </row>
    <row r="205" spans="1:14" ht="21" customHeight="1">
      <c r="A205" s="72" t="s">
        <v>2436</v>
      </c>
      <c r="B205" s="72" t="s">
        <v>529</v>
      </c>
      <c r="C205" s="72">
        <v>2</v>
      </c>
      <c r="E205" s="72" t="s">
        <v>530</v>
      </c>
      <c r="F205" s="72" t="s">
        <v>56</v>
      </c>
      <c r="G205" s="72" t="s">
        <v>1327</v>
      </c>
      <c r="H205" s="72">
        <v>10</v>
      </c>
      <c r="I205" s="74">
        <v>45830</v>
      </c>
      <c r="J205" s="74">
        <v>45818</v>
      </c>
      <c r="K205" s="74">
        <v>45831</v>
      </c>
      <c r="L205" s="72" t="s">
        <v>2249</v>
      </c>
      <c r="N205" s="170">
        <v>45828</v>
      </c>
    </row>
    <row r="206" spans="1:14" ht="21" customHeight="1">
      <c r="A206" s="72" t="s">
        <v>2437</v>
      </c>
      <c r="B206" s="72" t="s">
        <v>539</v>
      </c>
      <c r="C206" s="72">
        <v>1</v>
      </c>
      <c r="E206" s="72" t="s">
        <v>537</v>
      </c>
      <c r="F206" s="72" t="s">
        <v>361</v>
      </c>
      <c r="G206" s="72" t="s">
        <v>1327</v>
      </c>
      <c r="H206" s="72">
        <v>10</v>
      </c>
      <c r="I206" s="74">
        <v>45830</v>
      </c>
      <c r="J206" s="74">
        <v>45818</v>
      </c>
      <c r="K206" s="74">
        <v>45831</v>
      </c>
      <c r="L206" s="72" t="s">
        <v>2438</v>
      </c>
      <c r="N206" s="170">
        <v>45826</v>
      </c>
    </row>
    <row r="207" spans="1:14" ht="21" customHeight="1">
      <c r="A207" s="72" t="s">
        <v>2439</v>
      </c>
      <c r="B207" s="72" t="s">
        <v>573</v>
      </c>
      <c r="C207" s="72">
        <v>1</v>
      </c>
      <c r="E207" s="72" t="s">
        <v>570</v>
      </c>
      <c r="F207" s="72" t="s">
        <v>79</v>
      </c>
      <c r="G207" s="72" t="s">
        <v>1333</v>
      </c>
      <c r="H207" s="72">
        <v>10</v>
      </c>
      <c r="I207" s="74">
        <v>45830</v>
      </c>
      <c r="J207" s="74">
        <v>45820</v>
      </c>
      <c r="K207" s="74">
        <v>45831</v>
      </c>
      <c r="L207" s="72" t="s">
        <v>2440</v>
      </c>
      <c r="N207" s="170">
        <v>45828</v>
      </c>
    </row>
    <row r="208" spans="1:14" ht="21" customHeight="1">
      <c r="A208" s="72" t="s">
        <v>2441</v>
      </c>
      <c r="B208" s="72" t="s">
        <v>573</v>
      </c>
      <c r="C208" s="72">
        <v>2</v>
      </c>
      <c r="E208" s="72" t="s">
        <v>570</v>
      </c>
      <c r="F208" s="72" t="s">
        <v>79</v>
      </c>
      <c r="G208" s="72" t="s">
        <v>1333</v>
      </c>
      <c r="H208" s="72">
        <v>10</v>
      </c>
      <c r="I208" s="74">
        <v>45830</v>
      </c>
      <c r="J208" s="74">
        <v>45820</v>
      </c>
      <c r="K208" s="74">
        <v>45831</v>
      </c>
      <c r="L208" s="72" t="s">
        <v>2442</v>
      </c>
      <c r="M208" s="72" t="s">
        <v>2443</v>
      </c>
      <c r="N208" s="170">
        <v>45828</v>
      </c>
    </row>
    <row r="209" spans="1:14" ht="21" customHeight="1">
      <c r="A209" s="72" t="s">
        <v>2444</v>
      </c>
      <c r="B209" s="72" t="s">
        <v>573</v>
      </c>
      <c r="C209" s="72">
        <v>3</v>
      </c>
      <c r="E209" s="72" t="s">
        <v>570</v>
      </c>
      <c r="F209" s="72" t="s">
        <v>79</v>
      </c>
      <c r="G209" s="72" t="s">
        <v>1333</v>
      </c>
      <c r="H209" s="72">
        <v>10</v>
      </c>
      <c r="I209" s="74">
        <v>45830</v>
      </c>
      <c r="J209" s="74">
        <v>45820</v>
      </c>
      <c r="K209" s="74">
        <v>45831</v>
      </c>
      <c r="L209" s="72" t="s">
        <v>2442</v>
      </c>
      <c r="M209" s="72" t="s">
        <v>2443</v>
      </c>
      <c r="N209" s="170">
        <v>45828</v>
      </c>
    </row>
    <row r="210" spans="1:14" ht="21" customHeight="1">
      <c r="A210" s="72" t="s">
        <v>2445</v>
      </c>
      <c r="B210" s="72" t="s">
        <v>573</v>
      </c>
      <c r="C210" s="72">
        <v>4</v>
      </c>
      <c r="E210" s="72" t="s">
        <v>570</v>
      </c>
      <c r="F210" s="72" t="s">
        <v>79</v>
      </c>
      <c r="G210" s="72" t="s">
        <v>1333</v>
      </c>
      <c r="H210" s="72">
        <v>10</v>
      </c>
      <c r="I210" s="74">
        <v>45830</v>
      </c>
      <c r="J210" s="74">
        <v>45820</v>
      </c>
      <c r="K210" s="74">
        <v>45831</v>
      </c>
      <c r="L210" s="72" t="s">
        <v>2440</v>
      </c>
      <c r="N210" s="170">
        <v>45828</v>
      </c>
    </row>
    <row r="211" spans="1:14" ht="21" customHeight="1">
      <c r="A211" s="72" t="s">
        <v>2446</v>
      </c>
      <c r="B211" s="72" t="s">
        <v>577</v>
      </c>
      <c r="C211" s="72">
        <v>1</v>
      </c>
      <c r="E211" s="72" t="s">
        <v>157</v>
      </c>
      <c r="F211" s="72" t="s">
        <v>79</v>
      </c>
      <c r="G211" s="72" t="s">
        <v>1463</v>
      </c>
      <c r="H211" s="72">
        <v>10</v>
      </c>
      <c r="I211" s="74">
        <v>45830</v>
      </c>
      <c r="J211" s="74">
        <v>45819</v>
      </c>
      <c r="K211" s="74">
        <v>45831</v>
      </c>
      <c r="L211" s="72" t="s">
        <v>2210</v>
      </c>
      <c r="N211" s="170">
        <v>45828</v>
      </c>
    </row>
    <row r="212" spans="1:14" ht="21" customHeight="1">
      <c r="A212" s="72" t="s">
        <v>2447</v>
      </c>
      <c r="B212" s="72" t="s">
        <v>578</v>
      </c>
      <c r="C212" s="72">
        <v>1</v>
      </c>
      <c r="E212" s="72" t="s">
        <v>157</v>
      </c>
      <c r="F212" s="72" t="s">
        <v>79</v>
      </c>
      <c r="G212" s="72" t="s">
        <v>1333</v>
      </c>
      <c r="H212" s="72">
        <v>10</v>
      </c>
      <c r="I212" s="74">
        <v>45830</v>
      </c>
      <c r="J212" s="74">
        <v>45819</v>
      </c>
      <c r="K212" s="74">
        <v>45831</v>
      </c>
      <c r="L212" s="72" t="s">
        <v>2448</v>
      </c>
      <c r="M212" s="72" t="s">
        <v>2316</v>
      </c>
      <c r="N212" s="170">
        <v>45828</v>
      </c>
    </row>
    <row r="213" spans="1:14" ht="21" customHeight="1">
      <c r="A213" s="72" t="s">
        <v>2449</v>
      </c>
      <c r="B213" s="72" t="s">
        <v>578</v>
      </c>
      <c r="C213" s="72">
        <v>2</v>
      </c>
      <c r="E213" s="72" t="s">
        <v>157</v>
      </c>
      <c r="F213" s="72" t="s">
        <v>79</v>
      </c>
      <c r="G213" s="72" t="s">
        <v>1333</v>
      </c>
      <c r="H213" s="72">
        <v>10</v>
      </c>
      <c r="I213" s="74">
        <v>45830</v>
      </c>
      <c r="J213" s="74">
        <v>45819</v>
      </c>
      <c r="K213" s="74">
        <v>45831</v>
      </c>
      <c r="L213" s="72" t="s">
        <v>2448</v>
      </c>
      <c r="M213" s="72" t="s">
        <v>2316</v>
      </c>
      <c r="N213" s="170">
        <v>45828</v>
      </c>
    </row>
    <row r="214" spans="1:14" ht="21" customHeight="1">
      <c r="A214" s="72" t="s">
        <v>2450</v>
      </c>
      <c r="B214" s="72" t="s">
        <v>578</v>
      </c>
      <c r="C214" s="72">
        <v>3</v>
      </c>
      <c r="E214" s="72" t="s">
        <v>157</v>
      </c>
      <c r="F214" s="72" t="s">
        <v>79</v>
      </c>
      <c r="G214" s="72" t="s">
        <v>1333</v>
      </c>
      <c r="H214" s="72">
        <v>10</v>
      </c>
      <c r="I214" s="74">
        <v>45830</v>
      </c>
      <c r="J214" s="74">
        <v>45819</v>
      </c>
      <c r="K214" s="74">
        <v>45831</v>
      </c>
      <c r="L214" s="72" t="s">
        <v>2448</v>
      </c>
      <c r="M214" s="72" t="s">
        <v>2316</v>
      </c>
      <c r="N214" s="170">
        <v>45828</v>
      </c>
    </row>
    <row r="215" spans="1:14" ht="21" customHeight="1">
      <c r="A215" s="72" t="s">
        <v>2139</v>
      </c>
      <c r="B215" s="72" t="s">
        <v>588</v>
      </c>
      <c r="C215" s="72">
        <v>1</v>
      </c>
      <c r="E215" s="72" t="s">
        <v>68</v>
      </c>
      <c r="F215" s="72" t="s">
        <v>56</v>
      </c>
      <c r="G215" s="72" t="s">
        <v>1327</v>
      </c>
      <c r="H215" s="72">
        <v>10</v>
      </c>
      <c r="I215" s="74">
        <v>45830</v>
      </c>
      <c r="J215" s="74">
        <v>45820</v>
      </c>
      <c r="K215" s="74">
        <v>45831</v>
      </c>
      <c r="L215" s="72" t="s">
        <v>2451</v>
      </c>
      <c r="N215" s="170">
        <v>45828</v>
      </c>
    </row>
    <row r="216" spans="1:14" ht="21" customHeight="1">
      <c r="A216" s="72" t="s">
        <v>2452</v>
      </c>
      <c r="B216" s="72" t="s">
        <v>591</v>
      </c>
      <c r="C216" s="72">
        <v>1</v>
      </c>
      <c r="E216" s="72" t="s">
        <v>592</v>
      </c>
      <c r="F216" s="72" t="s">
        <v>56</v>
      </c>
      <c r="G216" s="72" t="s">
        <v>1327</v>
      </c>
      <c r="H216" s="72">
        <v>10</v>
      </c>
      <c r="I216" s="74">
        <v>45830</v>
      </c>
      <c r="J216" s="74">
        <v>45820</v>
      </c>
      <c r="K216" s="74">
        <v>45831</v>
      </c>
      <c r="L216" s="72" t="s">
        <v>2249</v>
      </c>
      <c r="N216" s="170">
        <v>45828</v>
      </c>
    </row>
    <row r="217" spans="1:14" ht="21" customHeight="1">
      <c r="A217" s="72" t="s">
        <v>2453</v>
      </c>
      <c r="B217" s="72" t="s">
        <v>600</v>
      </c>
      <c r="C217" s="72">
        <v>1</v>
      </c>
      <c r="E217" s="72" t="s">
        <v>601</v>
      </c>
      <c r="F217" s="72" t="s">
        <v>79</v>
      </c>
      <c r="G217" s="72" t="s">
        <v>1327</v>
      </c>
      <c r="H217" s="72">
        <v>10</v>
      </c>
      <c r="I217" s="74">
        <v>45830</v>
      </c>
      <c r="J217" s="74">
        <v>45821</v>
      </c>
      <c r="K217" s="74">
        <v>45831</v>
      </c>
      <c r="L217" s="72" t="s">
        <v>2451</v>
      </c>
      <c r="N217" s="170">
        <v>45828</v>
      </c>
    </row>
    <row r="218" spans="1:14" ht="21" customHeight="1">
      <c r="A218" s="72" t="s">
        <v>1836</v>
      </c>
      <c r="B218" s="72" t="s">
        <v>608</v>
      </c>
      <c r="C218" s="72">
        <v>1</v>
      </c>
      <c r="E218" s="72" t="s">
        <v>609</v>
      </c>
      <c r="F218" s="72" t="s">
        <v>79</v>
      </c>
      <c r="G218" s="72" t="s">
        <v>1327</v>
      </c>
      <c r="H218" s="72">
        <v>10</v>
      </c>
      <c r="I218" s="74">
        <v>45830</v>
      </c>
      <c r="J218" s="74">
        <v>45820</v>
      </c>
      <c r="K218" s="74">
        <v>45831</v>
      </c>
      <c r="L218" s="72" t="s">
        <v>2454</v>
      </c>
      <c r="N218" s="170">
        <v>45828</v>
      </c>
    </row>
    <row r="219" spans="1:14" ht="21" customHeight="1">
      <c r="A219" s="72" t="s">
        <v>2455</v>
      </c>
      <c r="B219" s="72" t="s">
        <v>616</v>
      </c>
      <c r="C219" s="72">
        <v>1</v>
      </c>
      <c r="E219" s="72" t="s">
        <v>617</v>
      </c>
      <c r="F219" s="72" t="s">
        <v>79</v>
      </c>
      <c r="G219" s="72" t="s">
        <v>1327</v>
      </c>
      <c r="H219" s="72">
        <v>10</v>
      </c>
      <c r="I219" s="74">
        <v>45830</v>
      </c>
      <c r="J219" s="74">
        <v>45819</v>
      </c>
      <c r="K219" s="74">
        <v>45831</v>
      </c>
      <c r="L219" s="72" t="s">
        <v>2249</v>
      </c>
      <c r="N219" s="170">
        <v>45828</v>
      </c>
    </row>
    <row r="220" spans="1:14" ht="21" customHeight="1">
      <c r="A220" s="72" t="s">
        <v>2456</v>
      </c>
      <c r="B220" s="72" t="s">
        <v>626</v>
      </c>
      <c r="C220" s="72">
        <v>1</v>
      </c>
      <c r="E220" s="72" t="s">
        <v>570</v>
      </c>
      <c r="F220" s="72" t="s">
        <v>79</v>
      </c>
      <c r="G220" s="72" t="s">
        <v>1333</v>
      </c>
      <c r="H220" s="72">
        <v>10</v>
      </c>
      <c r="I220" s="74">
        <v>45830</v>
      </c>
      <c r="J220" s="74">
        <v>45821</v>
      </c>
      <c r="K220" s="74">
        <v>45831</v>
      </c>
      <c r="L220" s="72" t="s">
        <v>2442</v>
      </c>
      <c r="M220" s="72" t="s">
        <v>2457</v>
      </c>
      <c r="N220" s="170">
        <v>45828</v>
      </c>
    </row>
    <row r="221" spans="1:14" ht="21" customHeight="1">
      <c r="A221" s="72" t="s">
        <v>2458</v>
      </c>
      <c r="B221" s="72" t="s">
        <v>626</v>
      </c>
      <c r="C221" s="72">
        <v>2</v>
      </c>
      <c r="E221" s="72" t="s">
        <v>570</v>
      </c>
      <c r="F221" s="72" t="s">
        <v>79</v>
      </c>
      <c r="G221" s="72" t="s">
        <v>1333</v>
      </c>
      <c r="H221" s="72">
        <v>10</v>
      </c>
      <c r="I221" s="74">
        <v>45830</v>
      </c>
      <c r="J221" s="74">
        <v>45821</v>
      </c>
      <c r="K221" s="74">
        <v>45831</v>
      </c>
      <c r="L221" s="72" t="s">
        <v>2442</v>
      </c>
      <c r="M221" s="72" t="s">
        <v>2457</v>
      </c>
      <c r="N221" s="170">
        <v>45828</v>
      </c>
    </row>
    <row r="222" spans="1:14" ht="21" customHeight="1">
      <c r="A222" s="72" t="s">
        <v>2459</v>
      </c>
      <c r="B222" s="72" t="s">
        <v>626</v>
      </c>
      <c r="C222" s="72">
        <v>3</v>
      </c>
      <c r="E222" s="72" t="s">
        <v>570</v>
      </c>
      <c r="F222" s="72" t="s">
        <v>79</v>
      </c>
      <c r="G222" s="72" t="s">
        <v>1333</v>
      </c>
      <c r="H222" s="72">
        <v>10</v>
      </c>
      <c r="I222" s="74">
        <v>45830</v>
      </c>
      <c r="J222" s="74">
        <v>45821</v>
      </c>
      <c r="K222" s="74">
        <v>45831</v>
      </c>
      <c r="L222" s="72" t="s">
        <v>2442</v>
      </c>
      <c r="M222" s="72" t="s">
        <v>2457</v>
      </c>
      <c r="N222" s="170">
        <v>45828</v>
      </c>
    </row>
    <row r="223" spans="1:14" ht="21" customHeight="1">
      <c r="A223" s="72" t="s">
        <v>2460</v>
      </c>
      <c r="B223" s="72" t="s">
        <v>628</v>
      </c>
      <c r="C223" s="72">
        <v>1</v>
      </c>
      <c r="D223" s="72" t="s">
        <v>1332</v>
      </c>
      <c r="E223" s="72" t="s">
        <v>629</v>
      </c>
      <c r="F223" s="72" t="s">
        <v>631</v>
      </c>
      <c r="G223" s="72" t="s">
        <v>1327</v>
      </c>
      <c r="H223" s="72">
        <v>7</v>
      </c>
      <c r="I223" s="74">
        <v>45830</v>
      </c>
      <c r="J223" s="74">
        <v>45822</v>
      </c>
      <c r="K223" s="74">
        <v>45831</v>
      </c>
      <c r="L223" s="72" t="s">
        <v>2249</v>
      </c>
      <c r="N223" s="170">
        <v>45828</v>
      </c>
    </row>
    <row r="224" spans="1:14" ht="21" customHeight="1">
      <c r="A224" s="72" t="s">
        <v>2461</v>
      </c>
      <c r="B224" s="72" t="s">
        <v>628</v>
      </c>
      <c r="C224" s="72">
        <v>2</v>
      </c>
      <c r="D224" s="72" t="s">
        <v>1332</v>
      </c>
      <c r="E224" s="72" t="s">
        <v>629</v>
      </c>
      <c r="F224" s="72" t="s">
        <v>631</v>
      </c>
      <c r="G224" s="72" t="s">
        <v>1327</v>
      </c>
      <c r="H224" s="72">
        <v>7</v>
      </c>
      <c r="I224" s="74">
        <v>45830</v>
      </c>
      <c r="J224" s="74">
        <v>45822</v>
      </c>
      <c r="K224" s="74">
        <v>45831</v>
      </c>
      <c r="L224" s="72" t="s">
        <v>2249</v>
      </c>
      <c r="N224" s="170">
        <v>45828</v>
      </c>
    </row>
    <row r="225" spans="1:14" ht="21" customHeight="1">
      <c r="A225" s="72" t="s">
        <v>2462</v>
      </c>
      <c r="B225" s="72" t="s">
        <v>643</v>
      </c>
      <c r="C225" s="72">
        <v>1</v>
      </c>
      <c r="D225" s="72" t="s">
        <v>1332</v>
      </c>
      <c r="E225" s="72" t="s">
        <v>92</v>
      </c>
      <c r="F225" s="72" t="s">
        <v>79</v>
      </c>
      <c r="G225" s="72" t="s">
        <v>1327</v>
      </c>
      <c r="H225" s="72">
        <v>6</v>
      </c>
      <c r="I225" s="74">
        <v>45830</v>
      </c>
      <c r="J225" s="74">
        <v>45823</v>
      </c>
      <c r="K225" s="74">
        <v>45831</v>
      </c>
      <c r="L225" s="72" t="s">
        <v>2292</v>
      </c>
      <c r="N225" s="170">
        <v>45828</v>
      </c>
    </row>
    <row r="226" spans="1:14" ht="21" customHeight="1">
      <c r="A226" s="72" t="s">
        <v>2463</v>
      </c>
      <c r="B226" s="72" t="s">
        <v>643</v>
      </c>
      <c r="C226" s="72">
        <v>2</v>
      </c>
      <c r="D226" s="72" t="s">
        <v>1332</v>
      </c>
      <c r="E226" s="72" t="s">
        <v>92</v>
      </c>
      <c r="F226" s="72" t="s">
        <v>79</v>
      </c>
      <c r="G226" s="72" t="s">
        <v>1327</v>
      </c>
      <c r="H226" s="72">
        <v>6</v>
      </c>
      <c r="I226" s="74">
        <v>45830</v>
      </c>
      <c r="J226" s="74">
        <v>45823</v>
      </c>
      <c r="K226" s="74">
        <v>45831</v>
      </c>
      <c r="L226" s="72" t="s">
        <v>2292</v>
      </c>
      <c r="N226" s="170">
        <v>45828</v>
      </c>
    </row>
    <row r="227" spans="1:14" ht="21" customHeight="1">
      <c r="A227" s="72" t="s">
        <v>2464</v>
      </c>
      <c r="B227" s="72" t="s">
        <v>644</v>
      </c>
      <c r="C227" s="72">
        <v>1</v>
      </c>
      <c r="D227" s="72" t="s">
        <v>1332</v>
      </c>
      <c r="E227" s="72" t="s">
        <v>92</v>
      </c>
      <c r="F227" s="72" t="s">
        <v>79</v>
      </c>
      <c r="G227" s="72" t="s">
        <v>1327</v>
      </c>
      <c r="H227" s="72">
        <v>6</v>
      </c>
      <c r="I227" s="74">
        <v>45830</v>
      </c>
      <c r="J227" s="74">
        <v>45823</v>
      </c>
      <c r="K227" s="74">
        <v>45831</v>
      </c>
      <c r="L227" s="72" t="s">
        <v>2292</v>
      </c>
      <c r="N227" s="170">
        <v>45828</v>
      </c>
    </row>
    <row r="228" spans="1:14" ht="21" customHeight="1">
      <c r="A228" s="72" t="s">
        <v>2465</v>
      </c>
      <c r="B228" s="72" t="s">
        <v>638</v>
      </c>
      <c r="C228" s="72">
        <v>1</v>
      </c>
      <c r="D228" s="72" t="s">
        <v>1332</v>
      </c>
      <c r="E228" s="72" t="s">
        <v>92</v>
      </c>
      <c r="F228" s="72" t="s">
        <v>79</v>
      </c>
      <c r="G228" s="72" t="s">
        <v>1327</v>
      </c>
      <c r="H228" s="72">
        <v>6</v>
      </c>
      <c r="I228" s="74">
        <v>45831</v>
      </c>
      <c r="J228" s="74">
        <v>45822</v>
      </c>
      <c r="K228" s="74">
        <v>45831</v>
      </c>
      <c r="L228" s="72" t="s">
        <v>2466</v>
      </c>
      <c r="M228" s="72" t="s">
        <v>2467</v>
      </c>
      <c r="N228" s="170">
        <v>45828</v>
      </c>
    </row>
    <row r="229" spans="1:14" ht="21" customHeight="1">
      <c r="A229" s="72" t="s">
        <v>2468</v>
      </c>
      <c r="B229" s="72" t="s">
        <v>640</v>
      </c>
      <c r="C229" s="72">
        <v>1</v>
      </c>
      <c r="D229" s="72" t="s">
        <v>1332</v>
      </c>
      <c r="E229" s="72" t="s">
        <v>92</v>
      </c>
      <c r="F229" s="72" t="s">
        <v>79</v>
      </c>
      <c r="G229" s="72" t="s">
        <v>1327</v>
      </c>
      <c r="H229" s="72">
        <v>6</v>
      </c>
      <c r="I229" s="74">
        <v>45831</v>
      </c>
      <c r="J229" s="74">
        <v>45823</v>
      </c>
      <c r="K229" s="74">
        <v>45831</v>
      </c>
      <c r="L229" s="72" t="s">
        <v>2466</v>
      </c>
      <c r="M229" s="72" t="s">
        <v>2469</v>
      </c>
      <c r="N229" s="170">
        <v>45828</v>
      </c>
    </row>
    <row r="230" spans="1:14" ht="21" customHeight="1">
      <c r="A230" s="72" t="s">
        <v>2470</v>
      </c>
      <c r="B230" s="72" t="s">
        <v>641</v>
      </c>
      <c r="C230" s="72">
        <v>1</v>
      </c>
      <c r="D230" s="72" t="s">
        <v>1332</v>
      </c>
      <c r="E230" s="72" t="s">
        <v>92</v>
      </c>
      <c r="F230" s="72" t="s">
        <v>79</v>
      </c>
      <c r="G230" s="72" t="s">
        <v>1327</v>
      </c>
      <c r="H230" s="72">
        <v>6</v>
      </c>
      <c r="I230" s="74">
        <v>45831</v>
      </c>
      <c r="J230" s="74">
        <v>45824</v>
      </c>
      <c r="K230" s="74">
        <v>45831</v>
      </c>
      <c r="L230" s="72" t="s">
        <v>2466</v>
      </c>
      <c r="M230" s="72" t="s">
        <v>2471</v>
      </c>
      <c r="N230" s="170">
        <v>45828</v>
      </c>
    </row>
    <row r="231" spans="1:14" ht="21" customHeight="1">
      <c r="A231" s="72" t="s">
        <v>2472</v>
      </c>
      <c r="B231" s="72" t="s">
        <v>642</v>
      </c>
      <c r="C231" s="72">
        <v>1</v>
      </c>
      <c r="D231" s="72" t="s">
        <v>1332</v>
      </c>
      <c r="E231" s="72" t="s">
        <v>92</v>
      </c>
      <c r="F231" s="72" t="s">
        <v>79</v>
      </c>
      <c r="G231" s="72" t="s">
        <v>1327</v>
      </c>
      <c r="H231" s="72">
        <v>6</v>
      </c>
      <c r="I231" s="74">
        <v>45831</v>
      </c>
      <c r="J231" s="74">
        <v>45822</v>
      </c>
      <c r="K231" s="74">
        <v>45831</v>
      </c>
      <c r="L231" s="72" t="s">
        <v>2466</v>
      </c>
      <c r="M231" s="72" t="s">
        <v>2471</v>
      </c>
      <c r="N231" s="170">
        <v>45828</v>
      </c>
    </row>
    <row r="232" spans="1:14" ht="21" customHeight="1">
      <c r="A232" s="72" t="s">
        <v>2473</v>
      </c>
      <c r="B232" s="72" t="s">
        <v>646</v>
      </c>
      <c r="C232" s="72">
        <v>1</v>
      </c>
      <c r="D232" s="72" t="s">
        <v>1332</v>
      </c>
      <c r="E232" s="72" t="s">
        <v>92</v>
      </c>
      <c r="F232" s="72" t="s">
        <v>79</v>
      </c>
      <c r="G232" s="72" t="s">
        <v>1327</v>
      </c>
      <c r="H232" s="72">
        <v>6</v>
      </c>
      <c r="I232" s="74">
        <v>45831</v>
      </c>
      <c r="J232" s="74">
        <v>45824</v>
      </c>
      <c r="K232" s="74">
        <v>45831</v>
      </c>
      <c r="L232" s="72" t="s">
        <v>2474</v>
      </c>
      <c r="N232" s="170">
        <v>45828</v>
      </c>
    </row>
    <row r="233" spans="1:14" ht="21" customHeight="1">
      <c r="A233" s="72" t="s">
        <v>2475</v>
      </c>
      <c r="B233" s="72" t="s">
        <v>646</v>
      </c>
      <c r="C233" s="72">
        <v>2</v>
      </c>
      <c r="D233" s="72" t="s">
        <v>1332</v>
      </c>
      <c r="E233" s="72" t="s">
        <v>92</v>
      </c>
      <c r="F233" s="72" t="s">
        <v>79</v>
      </c>
      <c r="G233" s="72" t="s">
        <v>1327</v>
      </c>
      <c r="H233" s="72">
        <v>6</v>
      </c>
      <c r="I233" s="74">
        <v>45831</v>
      </c>
      <c r="J233" s="74">
        <v>45824</v>
      </c>
      <c r="K233" s="74">
        <v>45831</v>
      </c>
      <c r="L233" s="72" t="s">
        <v>2474</v>
      </c>
      <c r="N233" s="170">
        <v>45828</v>
      </c>
    </row>
    <row r="234" spans="1:14" ht="21" customHeight="1">
      <c r="A234" s="72" t="s">
        <v>2476</v>
      </c>
      <c r="B234" s="72" t="s">
        <v>648</v>
      </c>
      <c r="C234" s="72">
        <v>1</v>
      </c>
      <c r="E234" s="72" t="s">
        <v>649</v>
      </c>
      <c r="F234" s="72" t="s">
        <v>56</v>
      </c>
      <c r="G234" s="72" t="s">
        <v>1327</v>
      </c>
      <c r="H234" s="72">
        <v>6</v>
      </c>
      <c r="I234" s="74">
        <v>45831</v>
      </c>
      <c r="J234" s="74">
        <v>45824</v>
      </c>
      <c r="K234" s="74">
        <v>45831</v>
      </c>
      <c r="L234" s="72" t="s">
        <v>2477</v>
      </c>
      <c r="M234" s="72" t="s">
        <v>2316</v>
      </c>
      <c r="N234" s="170">
        <v>45828</v>
      </c>
    </row>
    <row r="235" spans="1:14" ht="21" customHeight="1">
      <c r="A235" s="72" t="s">
        <v>2478</v>
      </c>
      <c r="B235" s="72" t="s">
        <v>652</v>
      </c>
      <c r="C235" s="72">
        <v>1</v>
      </c>
      <c r="D235" s="72" t="s">
        <v>1332</v>
      </c>
      <c r="E235" s="72" t="s">
        <v>117</v>
      </c>
      <c r="F235" s="72" t="s">
        <v>79</v>
      </c>
      <c r="G235" s="72" t="s">
        <v>1327</v>
      </c>
      <c r="H235" s="72">
        <v>5</v>
      </c>
      <c r="I235" s="74">
        <v>45831</v>
      </c>
      <c r="J235" s="74">
        <v>45824</v>
      </c>
      <c r="K235" s="74">
        <v>45831</v>
      </c>
      <c r="L235" s="72" t="s">
        <v>2216</v>
      </c>
      <c r="N235" s="170">
        <v>45828</v>
      </c>
    </row>
    <row r="236" spans="1:14" ht="21" customHeight="1">
      <c r="A236" s="72" t="s">
        <v>2479</v>
      </c>
      <c r="B236" s="72" t="s">
        <v>655</v>
      </c>
      <c r="C236" s="72">
        <v>1</v>
      </c>
      <c r="D236" s="72" t="s">
        <v>1332</v>
      </c>
      <c r="E236" s="72" t="s">
        <v>117</v>
      </c>
      <c r="F236" s="72" t="s">
        <v>79</v>
      </c>
      <c r="G236" s="72" t="s">
        <v>1327</v>
      </c>
      <c r="H236" s="72">
        <v>5</v>
      </c>
      <c r="I236" s="74">
        <v>45831</v>
      </c>
      <c r="J236" s="74">
        <v>45824</v>
      </c>
      <c r="K236" s="74">
        <v>45831</v>
      </c>
      <c r="L236" s="72" t="s">
        <v>2216</v>
      </c>
      <c r="N236" s="170">
        <v>45828</v>
      </c>
    </row>
    <row r="237" spans="1:14" ht="21" customHeight="1">
      <c r="A237" s="72" t="s">
        <v>2480</v>
      </c>
      <c r="B237" s="72" t="s">
        <v>663</v>
      </c>
      <c r="C237" s="72">
        <v>1</v>
      </c>
      <c r="D237" s="72" t="s">
        <v>1332</v>
      </c>
      <c r="E237" s="72" t="s">
        <v>92</v>
      </c>
      <c r="F237" s="72" t="s">
        <v>79</v>
      </c>
      <c r="G237" s="72" t="s">
        <v>1327</v>
      </c>
      <c r="H237" s="72">
        <v>6</v>
      </c>
      <c r="I237" s="74">
        <v>45831</v>
      </c>
      <c r="J237" s="74">
        <v>45825</v>
      </c>
      <c r="K237" s="74">
        <v>45831</v>
      </c>
      <c r="L237" s="72" t="s">
        <v>2292</v>
      </c>
      <c r="N237" s="170">
        <v>45828</v>
      </c>
    </row>
    <row r="238" spans="1:14" ht="21" customHeight="1">
      <c r="A238" s="72" t="s">
        <v>2481</v>
      </c>
      <c r="B238" s="72" t="s">
        <v>663</v>
      </c>
      <c r="C238" s="72">
        <v>2</v>
      </c>
      <c r="D238" s="72" t="s">
        <v>1332</v>
      </c>
      <c r="E238" s="72" t="s">
        <v>92</v>
      </c>
      <c r="F238" s="72" t="s">
        <v>79</v>
      </c>
      <c r="G238" s="72" t="s">
        <v>1327</v>
      </c>
      <c r="H238" s="72">
        <v>6</v>
      </c>
      <c r="I238" s="74">
        <v>45831</v>
      </c>
      <c r="J238" s="74">
        <v>45825</v>
      </c>
      <c r="K238" s="74">
        <v>45831</v>
      </c>
      <c r="L238" s="72" t="s">
        <v>2292</v>
      </c>
      <c r="N238" s="170">
        <v>45828</v>
      </c>
    </row>
    <row r="239" spans="1:14" ht="21" customHeight="1">
      <c r="A239" s="72" t="s">
        <v>2482</v>
      </c>
      <c r="B239" s="72" t="s">
        <v>664</v>
      </c>
      <c r="C239" s="72">
        <v>1</v>
      </c>
      <c r="D239" s="72" t="s">
        <v>1332</v>
      </c>
      <c r="E239" s="72" t="s">
        <v>92</v>
      </c>
      <c r="F239" s="72" t="s">
        <v>79</v>
      </c>
      <c r="G239" s="72" t="s">
        <v>1327</v>
      </c>
      <c r="H239" s="72">
        <v>6</v>
      </c>
      <c r="I239" s="74">
        <v>45831</v>
      </c>
      <c r="J239" s="74">
        <v>45825</v>
      </c>
      <c r="K239" s="74">
        <v>45831</v>
      </c>
      <c r="L239" s="72" t="s">
        <v>2466</v>
      </c>
      <c r="M239" s="72" t="s">
        <v>2483</v>
      </c>
      <c r="N239" s="170">
        <v>45828</v>
      </c>
    </row>
    <row r="240" spans="1:14" ht="21" customHeight="1">
      <c r="A240" s="72" t="s">
        <v>2484</v>
      </c>
      <c r="B240" s="72" t="s">
        <v>666</v>
      </c>
      <c r="C240" s="72">
        <v>1</v>
      </c>
      <c r="D240" s="72" t="s">
        <v>1332</v>
      </c>
      <c r="E240" s="72" t="s">
        <v>92</v>
      </c>
      <c r="F240" s="72" t="s">
        <v>79</v>
      </c>
      <c r="G240" s="72" t="s">
        <v>1327</v>
      </c>
      <c r="H240" s="72">
        <v>6</v>
      </c>
      <c r="I240" s="74">
        <v>45831</v>
      </c>
      <c r="J240" s="74">
        <v>45824</v>
      </c>
      <c r="K240" s="74">
        <v>45831</v>
      </c>
      <c r="L240" s="72" t="s">
        <v>2292</v>
      </c>
      <c r="N240" s="170">
        <v>45828</v>
      </c>
    </row>
    <row r="241" spans="1:14" ht="21" customHeight="1">
      <c r="A241" s="72" t="s">
        <v>1861</v>
      </c>
      <c r="B241" s="72" t="s">
        <v>667</v>
      </c>
      <c r="C241" s="72">
        <v>1</v>
      </c>
      <c r="D241" s="72" t="s">
        <v>1332</v>
      </c>
      <c r="E241" s="72" t="s">
        <v>416</v>
      </c>
      <c r="F241" s="72" t="s">
        <v>79</v>
      </c>
      <c r="G241" s="72" t="s">
        <v>1650</v>
      </c>
      <c r="H241" s="72">
        <v>6</v>
      </c>
      <c r="I241" s="74">
        <v>45831</v>
      </c>
      <c r="J241" s="74">
        <v>45824</v>
      </c>
      <c r="K241" s="74">
        <v>45831</v>
      </c>
      <c r="L241" s="72" t="s">
        <v>2297</v>
      </c>
      <c r="M241" s="72" t="s">
        <v>2483</v>
      </c>
      <c r="N241" s="170" t="s">
        <v>1059</v>
      </c>
    </row>
    <row r="242" spans="1:14" ht="21" customHeight="1">
      <c r="A242" s="72" t="s">
        <v>2485</v>
      </c>
      <c r="B242" s="72" t="s">
        <v>670</v>
      </c>
      <c r="C242" s="72">
        <v>1</v>
      </c>
      <c r="E242" s="72" t="s">
        <v>104</v>
      </c>
      <c r="F242" s="72" t="s">
        <v>56</v>
      </c>
      <c r="G242" s="72" t="s">
        <v>1327</v>
      </c>
      <c r="H242" s="72">
        <v>3</v>
      </c>
      <c r="I242" s="74">
        <v>45831</v>
      </c>
      <c r="J242" s="74">
        <v>45823</v>
      </c>
      <c r="K242" s="74">
        <v>45831</v>
      </c>
      <c r="L242" s="72" t="s">
        <v>2486</v>
      </c>
      <c r="N242" s="170">
        <v>45828</v>
      </c>
    </row>
    <row r="243" spans="1:14" ht="21" customHeight="1">
      <c r="A243" s="72" t="s">
        <v>2487</v>
      </c>
      <c r="B243" s="72" t="s">
        <v>671</v>
      </c>
      <c r="C243" s="72">
        <v>1</v>
      </c>
      <c r="E243" s="72" t="s">
        <v>104</v>
      </c>
      <c r="F243" s="72" t="s">
        <v>56</v>
      </c>
      <c r="G243" s="72" t="s">
        <v>1327</v>
      </c>
      <c r="H243" s="72">
        <v>3</v>
      </c>
      <c r="I243" s="74">
        <v>45831</v>
      </c>
      <c r="J243" s="74">
        <v>45824</v>
      </c>
      <c r="K243" s="74">
        <v>45831</v>
      </c>
      <c r="L243" s="72" t="s">
        <v>2486</v>
      </c>
      <c r="N243" s="170">
        <v>45828</v>
      </c>
    </row>
    <row r="244" spans="1:14" ht="21" customHeight="1">
      <c r="A244" s="72" t="s">
        <v>2488</v>
      </c>
      <c r="B244" s="72" t="s">
        <v>672</v>
      </c>
      <c r="C244" s="72">
        <v>1</v>
      </c>
      <c r="E244" s="72" t="s">
        <v>104</v>
      </c>
      <c r="F244" s="72" t="s">
        <v>56</v>
      </c>
      <c r="G244" s="72" t="s">
        <v>1327</v>
      </c>
      <c r="H244" s="72">
        <v>3</v>
      </c>
      <c r="I244" s="74">
        <v>45831</v>
      </c>
      <c r="J244" s="74">
        <v>45821</v>
      </c>
      <c r="K244" s="74">
        <v>45831</v>
      </c>
      <c r="L244" s="72" t="s">
        <v>2486</v>
      </c>
      <c r="N244" s="170">
        <v>45828</v>
      </c>
    </row>
    <row r="245" spans="1:14" ht="21" customHeight="1">
      <c r="A245" s="72" t="s">
        <v>2489</v>
      </c>
      <c r="B245" s="72" t="s">
        <v>673</v>
      </c>
      <c r="C245" s="72">
        <v>1</v>
      </c>
      <c r="E245" s="72" t="s">
        <v>104</v>
      </c>
      <c r="F245" s="72" t="s">
        <v>56</v>
      </c>
      <c r="G245" s="72" t="s">
        <v>1327</v>
      </c>
      <c r="H245" s="72">
        <v>3</v>
      </c>
      <c r="I245" s="74">
        <v>45831</v>
      </c>
      <c r="J245" s="74">
        <v>45822</v>
      </c>
      <c r="K245" s="74">
        <v>45831</v>
      </c>
      <c r="L245" s="72" t="s">
        <v>2486</v>
      </c>
      <c r="N245" s="170">
        <v>45828</v>
      </c>
    </row>
    <row r="246" spans="1:14" ht="21" customHeight="1">
      <c r="A246" s="72" t="s">
        <v>2490</v>
      </c>
      <c r="B246" s="72" t="s">
        <v>674</v>
      </c>
      <c r="C246" s="72">
        <v>1</v>
      </c>
      <c r="E246" s="72" t="s">
        <v>104</v>
      </c>
      <c r="F246" s="72" t="s">
        <v>56</v>
      </c>
      <c r="G246" s="72" t="s">
        <v>1327</v>
      </c>
      <c r="H246" s="72">
        <v>3</v>
      </c>
      <c r="I246" s="74">
        <v>45831</v>
      </c>
      <c r="J246" s="74">
        <v>45825</v>
      </c>
      <c r="K246" s="74">
        <v>45831</v>
      </c>
      <c r="L246" s="72" t="s">
        <v>2486</v>
      </c>
      <c r="N246" s="170">
        <v>45828</v>
      </c>
    </row>
    <row r="247" spans="1:14" ht="21" customHeight="1">
      <c r="A247" s="72" t="s">
        <v>2491</v>
      </c>
      <c r="B247" s="72" t="s">
        <v>774</v>
      </c>
      <c r="C247" s="72">
        <v>1</v>
      </c>
      <c r="E247" s="72" t="s">
        <v>434</v>
      </c>
      <c r="F247" s="72" t="s">
        <v>79</v>
      </c>
      <c r="G247" s="72" t="s">
        <v>1327</v>
      </c>
      <c r="H247" s="72">
        <v>3</v>
      </c>
      <c r="I247" s="74">
        <v>45831</v>
      </c>
      <c r="J247" s="74">
        <v>45826</v>
      </c>
      <c r="K247" s="74">
        <v>45831</v>
      </c>
      <c r="L247" s="72" t="s">
        <v>2319</v>
      </c>
      <c r="N247" s="170">
        <v>45828</v>
      </c>
    </row>
    <row r="248" spans="1:14" ht="21" customHeight="1">
      <c r="A248" s="72" t="s">
        <v>2492</v>
      </c>
      <c r="B248" s="72" t="s">
        <v>705</v>
      </c>
      <c r="C248" s="72">
        <v>1</v>
      </c>
      <c r="E248" s="72" t="s">
        <v>68</v>
      </c>
      <c r="F248" s="72" t="s">
        <v>56</v>
      </c>
      <c r="G248" s="72" t="s">
        <v>1327</v>
      </c>
      <c r="H248" s="72">
        <v>10</v>
      </c>
      <c r="I248" s="74">
        <v>45823</v>
      </c>
      <c r="J248" s="74">
        <v>45821</v>
      </c>
      <c r="K248" s="74">
        <v>45832</v>
      </c>
      <c r="L248" s="72" t="s">
        <v>2493</v>
      </c>
      <c r="M248" s="72" t="s">
        <v>2258</v>
      </c>
      <c r="N248" s="170">
        <v>45828</v>
      </c>
    </row>
    <row r="249" spans="1:14" ht="21" customHeight="1">
      <c r="A249" s="72" t="s">
        <v>2494</v>
      </c>
      <c r="B249" s="72" t="s">
        <v>708</v>
      </c>
      <c r="C249" s="72">
        <v>1</v>
      </c>
      <c r="E249" s="72" t="s">
        <v>68</v>
      </c>
      <c r="F249" s="72" t="s">
        <v>56</v>
      </c>
      <c r="G249" s="72" t="s">
        <v>1327</v>
      </c>
      <c r="H249" s="72">
        <v>10</v>
      </c>
      <c r="I249" s="74">
        <v>45823</v>
      </c>
      <c r="J249" s="74">
        <v>45821</v>
      </c>
      <c r="K249" s="74">
        <v>45832</v>
      </c>
      <c r="L249" s="72" t="s">
        <v>2495</v>
      </c>
      <c r="N249" s="170">
        <v>45828</v>
      </c>
    </row>
    <row r="250" spans="1:14" ht="21" customHeight="1">
      <c r="A250" s="72" t="s">
        <v>2496</v>
      </c>
      <c r="B250" s="72" t="s">
        <v>710</v>
      </c>
      <c r="C250" s="72">
        <v>1</v>
      </c>
      <c r="E250" s="72" t="s">
        <v>68</v>
      </c>
      <c r="F250" s="72" t="s">
        <v>56</v>
      </c>
      <c r="G250" s="72" t="s">
        <v>1327</v>
      </c>
      <c r="H250" s="72">
        <v>10</v>
      </c>
      <c r="I250" s="74">
        <v>45823</v>
      </c>
      <c r="J250" s="74">
        <v>45821</v>
      </c>
      <c r="K250" s="74">
        <v>45832</v>
      </c>
      <c r="L250" s="72" t="s">
        <v>2495</v>
      </c>
      <c r="N250" s="170">
        <v>45828</v>
      </c>
    </row>
    <row r="251" spans="1:14" ht="21" customHeight="1">
      <c r="A251" s="72" t="s">
        <v>2497</v>
      </c>
      <c r="B251" s="72" t="s">
        <v>721</v>
      </c>
      <c r="C251" s="72">
        <v>1</v>
      </c>
      <c r="E251" s="72" t="s">
        <v>722</v>
      </c>
      <c r="F251" s="72" t="s">
        <v>79</v>
      </c>
      <c r="G251" s="72" t="s">
        <v>1327</v>
      </c>
      <c r="H251" s="72">
        <v>7</v>
      </c>
      <c r="I251" s="74">
        <v>45827</v>
      </c>
      <c r="J251" s="74">
        <v>45825</v>
      </c>
      <c r="K251" s="74">
        <v>45832</v>
      </c>
      <c r="L251" s="72" t="s">
        <v>2498</v>
      </c>
      <c r="M251" s="72" t="s">
        <v>2418</v>
      </c>
      <c r="N251" s="170">
        <v>45828</v>
      </c>
    </row>
    <row r="252" spans="1:14" ht="21" customHeight="1">
      <c r="A252" s="72" t="s">
        <v>2499</v>
      </c>
      <c r="B252" s="72" t="s">
        <v>729</v>
      </c>
      <c r="C252" s="72">
        <v>1</v>
      </c>
      <c r="E252" s="72" t="s">
        <v>502</v>
      </c>
      <c r="F252" s="72" t="s">
        <v>79</v>
      </c>
      <c r="G252" s="72" t="s">
        <v>1327</v>
      </c>
      <c r="H252" s="72">
        <v>7</v>
      </c>
      <c r="I252" s="74">
        <v>45827</v>
      </c>
      <c r="J252" s="74">
        <v>45825</v>
      </c>
      <c r="K252" s="74">
        <v>45832</v>
      </c>
      <c r="L252" s="72" t="s">
        <v>2500</v>
      </c>
      <c r="M252" s="72" t="s">
        <v>2418</v>
      </c>
      <c r="N252" s="170">
        <v>45828</v>
      </c>
    </row>
    <row r="253" spans="1:14" ht="21" customHeight="1">
      <c r="A253" s="72" t="s">
        <v>2501</v>
      </c>
      <c r="B253" s="72" t="s">
        <v>733</v>
      </c>
      <c r="C253" s="72" t="s">
        <v>1700</v>
      </c>
      <c r="D253" s="72" t="s">
        <v>1332</v>
      </c>
      <c r="E253" s="72" t="s">
        <v>117</v>
      </c>
      <c r="F253" s="72" t="s">
        <v>79</v>
      </c>
      <c r="G253" s="72" t="s">
        <v>1327</v>
      </c>
      <c r="H253" s="72">
        <v>6</v>
      </c>
      <c r="I253" s="74">
        <v>45828</v>
      </c>
      <c r="J253" s="74">
        <v>45826</v>
      </c>
      <c r="K253" s="74">
        <v>45832</v>
      </c>
      <c r="L253" s="72" t="s">
        <v>2236</v>
      </c>
      <c r="N253" s="170">
        <v>45827</v>
      </c>
    </row>
    <row r="254" spans="1:14" ht="21" customHeight="1">
      <c r="A254" s="72" t="s">
        <v>2502</v>
      </c>
      <c r="B254" s="72" t="s">
        <v>733</v>
      </c>
      <c r="C254" s="72" t="s">
        <v>1748</v>
      </c>
      <c r="D254" s="72" t="s">
        <v>1332</v>
      </c>
      <c r="E254" s="72" t="s">
        <v>117</v>
      </c>
      <c r="F254" s="72" t="s">
        <v>79</v>
      </c>
      <c r="G254" s="72" t="s">
        <v>1327</v>
      </c>
      <c r="H254" s="72">
        <v>6</v>
      </c>
      <c r="I254" s="74">
        <v>45828</v>
      </c>
      <c r="J254" s="74">
        <v>45826</v>
      </c>
      <c r="K254" s="74">
        <v>45832</v>
      </c>
      <c r="L254" s="72" t="s">
        <v>2236</v>
      </c>
      <c r="N254" s="170">
        <v>45827</v>
      </c>
    </row>
    <row r="255" spans="1:14" ht="21" customHeight="1">
      <c r="A255" s="72" t="s">
        <v>2503</v>
      </c>
      <c r="B255" s="72" t="s">
        <v>733</v>
      </c>
      <c r="C255" s="72" t="s">
        <v>1750</v>
      </c>
      <c r="D255" s="72" t="s">
        <v>1332</v>
      </c>
      <c r="E255" s="72" t="s">
        <v>117</v>
      </c>
      <c r="F255" s="72" t="s">
        <v>79</v>
      </c>
      <c r="G255" s="72" t="s">
        <v>1327</v>
      </c>
      <c r="H255" s="72">
        <v>6</v>
      </c>
      <c r="I255" s="74">
        <v>45828</v>
      </c>
      <c r="J255" s="74">
        <v>45826</v>
      </c>
      <c r="K255" s="74">
        <v>45832</v>
      </c>
      <c r="L255" s="72" t="s">
        <v>2236</v>
      </c>
      <c r="N255" s="170">
        <v>45827</v>
      </c>
    </row>
    <row r="256" spans="1:14" ht="21" customHeight="1">
      <c r="A256" s="72" t="s">
        <v>2504</v>
      </c>
      <c r="B256" s="72" t="s">
        <v>735</v>
      </c>
      <c r="C256" s="72" t="s">
        <v>1700</v>
      </c>
      <c r="D256" s="72" t="s">
        <v>1332</v>
      </c>
      <c r="E256" s="72" t="s">
        <v>117</v>
      </c>
      <c r="F256" s="72" t="s">
        <v>79</v>
      </c>
      <c r="G256" s="72" t="s">
        <v>1327</v>
      </c>
      <c r="H256" s="72">
        <v>6</v>
      </c>
      <c r="I256" s="74">
        <v>45828</v>
      </c>
      <c r="J256" s="74">
        <v>45826</v>
      </c>
      <c r="K256" s="74">
        <v>45832</v>
      </c>
      <c r="L256" s="72" t="s">
        <v>2236</v>
      </c>
      <c r="N256" s="170">
        <v>45827</v>
      </c>
    </row>
    <row r="257" spans="1:14" ht="21" customHeight="1">
      <c r="A257" s="72" t="s">
        <v>2505</v>
      </c>
      <c r="B257" s="72" t="s">
        <v>735</v>
      </c>
      <c r="C257" s="72" t="s">
        <v>1748</v>
      </c>
      <c r="D257" s="72" t="s">
        <v>1332</v>
      </c>
      <c r="E257" s="72" t="s">
        <v>117</v>
      </c>
      <c r="F257" s="72" t="s">
        <v>79</v>
      </c>
      <c r="G257" s="72" t="s">
        <v>1327</v>
      </c>
      <c r="H257" s="72">
        <v>6</v>
      </c>
      <c r="I257" s="74">
        <v>45828</v>
      </c>
      <c r="J257" s="74">
        <v>45826</v>
      </c>
      <c r="K257" s="74">
        <v>45832</v>
      </c>
      <c r="L257" s="72" t="s">
        <v>2236</v>
      </c>
      <c r="N257" s="170">
        <v>45827</v>
      </c>
    </row>
    <row r="258" spans="1:14" ht="21" customHeight="1">
      <c r="A258" s="72" t="s">
        <v>2506</v>
      </c>
      <c r="B258" s="72" t="s">
        <v>735</v>
      </c>
      <c r="C258" s="72" t="s">
        <v>1750</v>
      </c>
      <c r="D258" s="72" t="s">
        <v>1332</v>
      </c>
      <c r="E258" s="72" t="s">
        <v>117</v>
      </c>
      <c r="F258" s="72" t="s">
        <v>79</v>
      </c>
      <c r="G258" s="72" t="s">
        <v>1327</v>
      </c>
      <c r="H258" s="72">
        <v>6</v>
      </c>
      <c r="I258" s="74">
        <v>45828</v>
      </c>
      <c r="J258" s="74">
        <v>45826</v>
      </c>
      <c r="K258" s="74">
        <v>45832</v>
      </c>
      <c r="L258" s="72" t="s">
        <v>2236</v>
      </c>
      <c r="N258" s="170">
        <v>45827</v>
      </c>
    </row>
    <row r="259" spans="1:14" ht="21" customHeight="1">
      <c r="A259" s="72" t="s">
        <v>2507</v>
      </c>
      <c r="B259" s="72" t="s">
        <v>680</v>
      </c>
      <c r="C259" s="72">
        <v>1</v>
      </c>
      <c r="D259" s="72" t="s">
        <v>1332</v>
      </c>
      <c r="E259" s="72" t="s">
        <v>629</v>
      </c>
      <c r="F259" s="72" t="s">
        <v>631</v>
      </c>
      <c r="G259" s="72" t="s">
        <v>1327</v>
      </c>
      <c r="H259" s="72">
        <v>14</v>
      </c>
      <c r="I259" s="74">
        <v>45830</v>
      </c>
      <c r="J259" s="74">
        <v>45812</v>
      </c>
      <c r="K259" s="74">
        <v>45832</v>
      </c>
      <c r="L259" s="72" t="s">
        <v>2249</v>
      </c>
      <c r="N259" s="170">
        <v>45828</v>
      </c>
    </row>
    <row r="260" spans="1:14" ht="21" customHeight="1">
      <c r="A260" s="72" t="s">
        <v>2508</v>
      </c>
      <c r="B260" s="72" t="s">
        <v>682</v>
      </c>
      <c r="C260" s="72">
        <v>1</v>
      </c>
      <c r="E260" s="72" t="s">
        <v>100</v>
      </c>
      <c r="F260" s="72" t="s">
        <v>102</v>
      </c>
      <c r="G260" s="72" t="s">
        <v>1327</v>
      </c>
      <c r="H260" s="72">
        <v>14</v>
      </c>
      <c r="I260" s="74">
        <v>45830</v>
      </c>
      <c r="J260" s="74">
        <v>45817</v>
      </c>
      <c r="K260" s="74">
        <v>45832</v>
      </c>
      <c r="L260" s="72" t="s">
        <v>2249</v>
      </c>
      <c r="N260" s="170">
        <v>45828</v>
      </c>
    </row>
    <row r="261" spans="1:14" ht="21" customHeight="1">
      <c r="A261" s="72" t="s">
        <v>2509</v>
      </c>
      <c r="B261" s="72" t="s">
        <v>683</v>
      </c>
      <c r="C261" s="72">
        <v>1</v>
      </c>
      <c r="E261" s="72" t="s">
        <v>684</v>
      </c>
      <c r="F261" s="72" t="s">
        <v>79</v>
      </c>
      <c r="G261" s="72" t="s">
        <v>1327</v>
      </c>
      <c r="H261" s="72">
        <v>14</v>
      </c>
      <c r="I261" s="74">
        <v>45830</v>
      </c>
      <c r="J261" s="74">
        <v>45818</v>
      </c>
      <c r="K261" s="74">
        <v>45832</v>
      </c>
      <c r="L261" s="72" t="s">
        <v>2249</v>
      </c>
      <c r="N261" s="170">
        <v>45828</v>
      </c>
    </row>
    <row r="262" spans="1:14" ht="21" customHeight="1">
      <c r="A262" s="72" t="s">
        <v>2510</v>
      </c>
      <c r="B262" s="72" t="s">
        <v>701</v>
      </c>
      <c r="C262" s="72">
        <v>1</v>
      </c>
      <c r="E262" s="72" t="s">
        <v>702</v>
      </c>
      <c r="F262" s="72" t="s">
        <v>56</v>
      </c>
      <c r="G262" s="72" t="s">
        <v>1327</v>
      </c>
      <c r="H262" s="72">
        <v>10</v>
      </c>
      <c r="I262" s="74">
        <v>45831</v>
      </c>
      <c r="J262" s="74">
        <v>45819</v>
      </c>
      <c r="K262" s="74">
        <v>45832</v>
      </c>
      <c r="L262" s="72" t="s">
        <v>2451</v>
      </c>
      <c r="N262" s="170">
        <v>45828</v>
      </c>
    </row>
    <row r="263" spans="1:14" ht="21" customHeight="1">
      <c r="A263" s="72" t="s">
        <v>2511</v>
      </c>
      <c r="B263" s="72" t="s">
        <v>714</v>
      </c>
      <c r="C263" s="72">
        <v>1</v>
      </c>
      <c r="E263" s="72" t="s">
        <v>715</v>
      </c>
      <c r="F263" s="72" t="s">
        <v>79</v>
      </c>
      <c r="G263" s="72" t="s">
        <v>1433</v>
      </c>
      <c r="H263" s="72">
        <v>10</v>
      </c>
      <c r="I263" s="74">
        <v>45831</v>
      </c>
      <c r="J263" s="74">
        <v>45816</v>
      </c>
      <c r="K263" s="74">
        <v>45832</v>
      </c>
      <c r="L263" s="72" t="s">
        <v>2512</v>
      </c>
      <c r="N263" s="170">
        <v>45828</v>
      </c>
    </row>
    <row r="264" spans="1:14" ht="21" customHeight="1">
      <c r="A264" s="72" t="s">
        <v>2513</v>
      </c>
      <c r="B264" s="72" t="s">
        <v>718</v>
      </c>
      <c r="C264" s="72" t="s">
        <v>1700</v>
      </c>
      <c r="E264" s="72" t="s">
        <v>434</v>
      </c>
      <c r="F264" s="72" t="s">
        <v>79</v>
      </c>
      <c r="G264" s="72" t="s">
        <v>1327</v>
      </c>
      <c r="H264" s="72">
        <v>7</v>
      </c>
      <c r="I264" s="74">
        <v>45831</v>
      </c>
      <c r="J264" s="74">
        <v>45825</v>
      </c>
      <c r="K264" s="74">
        <v>45832</v>
      </c>
      <c r="L264" s="72" t="s">
        <v>2514</v>
      </c>
      <c r="N264" s="170">
        <v>45828</v>
      </c>
    </row>
    <row r="265" spans="1:14" ht="21" customHeight="1">
      <c r="A265" s="72" t="s">
        <v>2515</v>
      </c>
      <c r="B265" s="72" t="s">
        <v>725</v>
      </c>
      <c r="C265" s="72">
        <v>1</v>
      </c>
      <c r="E265" s="72" t="s">
        <v>722</v>
      </c>
      <c r="F265" s="72" t="s">
        <v>79</v>
      </c>
      <c r="G265" s="72" t="s">
        <v>1327</v>
      </c>
      <c r="H265" s="72">
        <v>7</v>
      </c>
      <c r="I265" s="74">
        <v>45831</v>
      </c>
      <c r="J265" s="74">
        <v>45825</v>
      </c>
      <c r="K265" s="74">
        <v>45832</v>
      </c>
      <c r="L265" s="72" t="s">
        <v>2516</v>
      </c>
      <c r="N265" s="170">
        <v>45828</v>
      </c>
    </row>
    <row r="266" spans="1:14" ht="21" customHeight="1">
      <c r="A266" s="72" t="s">
        <v>2517</v>
      </c>
      <c r="B266" s="72" t="s">
        <v>728</v>
      </c>
      <c r="C266" s="72">
        <v>1</v>
      </c>
      <c r="E266" s="72" t="s">
        <v>722</v>
      </c>
      <c r="F266" s="72" t="s">
        <v>79</v>
      </c>
      <c r="G266" s="72" t="s">
        <v>1327</v>
      </c>
      <c r="H266" s="72">
        <v>7</v>
      </c>
      <c r="I266" s="74">
        <v>45831</v>
      </c>
      <c r="J266" s="74">
        <v>45824</v>
      </c>
      <c r="K266" s="74">
        <v>45832</v>
      </c>
      <c r="L266" s="72" t="s">
        <v>2516</v>
      </c>
      <c r="N266" s="170">
        <v>45828</v>
      </c>
    </row>
    <row r="267" spans="1:14" ht="21" customHeight="1">
      <c r="A267" s="72" t="s">
        <v>2518</v>
      </c>
      <c r="B267" s="72" t="s">
        <v>729</v>
      </c>
      <c r="C267" s="72">
        <v>2</v>
      </c>
      <c r="E267" s="72" t="s">
        <v>502</v>
      </c>
      <c r="F267" s="72" t="s">
        <v>79</v>
      </c>
      <c r="G267" s="72" t="s">
        <v>1327</v>
      </c>
      <c r="H267" s="72">
        <v>7</v>
      </c>
      <c r="I267" s="74">
        <v>45831</v>
      </c>
      <c r="J267" s="74">
        <v>45824</v>
      </c>
      <c r="K267" s="74">
        <v>45832</v>
      </c>
      <c r="L267" s="72" t="s">
        <v>2249</v>
      </c>
      <c r="N267" s="170">
        <v>45828</v>
      </c>
    </row>
    <row r="268" spans="1:14" ht="21" customHeight="1">
      <c r="A268" s="72" t="s">
        <v>2519</v>
      </c>
      <c r="B268" s="72" t="s">
        <v>2520</v>
      </c>
      <c r="C268" s="72" t="s">
        <v>2287</v>
      </c>
      <c r="E268" s="72" t="s">
        <v>677</v>
      </c>
      <c r="F268" s="72" t="s">
        <v>79</v>
      </c>
      <c r="G268" s="72" t="s">
        <v>1327</v>
      </c>
      <c r="H268" s="72">
        <v>10</v>
      </c>
      <c r="I268" s="74">
        <v>45831</v>
      </c>
      <c r="J268" s="74">
        <v>45814</v>
      </c>
      <c r="K268" s="74">
        <v>45832</v>
      </c>
      <c r="L268" s="72" t="s">
        <v>2454</v>
      </c>
      <c r="N268" s="170">
        <v>45828</v>
      </c>
    </row>
    <row r="269" spans="1:14" ht="21" customHeight="1">
      <c r="A269" s="72" t="s">
        <v>2521</v>
      </c>
      <c r="B269" s="72" t="s">
        <v>736</v>
      </c>
      <c r="C269" s="72">
        <v>1</v>
      </c>
      <c r="D269" s="72" t="s">
        <v>1332</v>
      </c>
      <c r="E269" s="72" t="s">
        <v>92</v>
      </c>
      <c r="F269" s="72" t="s">
        <v>79</v>
      </c>
      <c r="G269" s="72" t="s">
        <v>1327</v>
      </c>
      <c r="H269" s="72">
        <v>6</v>
      </c>
      <c r="I269" s="74">
        <v>45832</v>
      </c>
      <c r="J269" s="74">
        <v>45826</v>
      </c>
      <c r="K269" s="74">
        <v>45832</v>
      </c>
      <c r="L269" s="72" t="s">
        <v>2486</v>
      </c>
      <c r="N269" s="170">
        <v>45831</v>
      </c>
    </row>
    <row r="270" spans="1:14" ht="21" customHeight="1">
      <c r="A270" s="72" t="s">
        <v>2522</v>
      </c>
      <c r="B270" s="72" t="s">
        <v>737</v>
      </c>
      <c r="C270" s="72">
        <v>1</v>
      </c>
      <c r="D270" s="72" t="s">
        <v>1332</v>
      </c>
      <c r="E270" s="72" t="s">
        <v>92</v>
      </c>
      <c r="F270" s="72" t="s">
        <v>79</v>
      </c>
      <c r="G270" s="72" t="s">
        <v>1327</v>
      </c>
      <c r="H270" s="72">
        <v>6</v>
      </c>
      <c r="I270" s="74">
        <v>45832</v>
      </c>
      <c r="J270" s="74">
        <v>45826</v>
      </c>
      <c r="K270" s="74">
        <v>45832</v>
      </c>
      <c r="L270" s="72" t="s">
        <v>2474</v>
      </c>
      <c r="N270" s="170">
        <v>45831</v>
      </c>
    </row>
    <row r="271" spans="1:14" ht="21" customHeight="1">
      <c r="A271" s="72" t="s">
        <v>2523</v>
      </c>
      <c r="B271" s="72" t="s">
        <v>737</v>
      </c>
      <c r="C271" s="72">
        <v>2</v>
      </c>
      <c r="D271" s="72" t="s">
        <v>1332</v>
      </c>
      <c r="E271" s="72" t="s">
        <v>92</v>
      </c>
      <c r="F271" s="72" t="s">
        <v>79</v>
      </c>
      <c r="G271" s="72" t="s">
        <v>1327</v>
      </c>
      <c r="H271" s="72">
        <v>6</v>
      </c>
      <c r="I271" s="74">
        <v>45832</v>
      </c>
      <c r="J271" s="74">
        <v>45826</v>
      </c>
      <c r="K271" s="74">
        <v>45832</v>
      </c>
      <c r="L271" s="72" t="s">
        <v>2474</v>
      </c>
      <c r="N271" s="170">
        <v>45831</v>
      </c>
    </row>
    <row r="272" spans="1:14" ht="21" customHeight="1">
      <c r="A272" s="72" t="s">
        <v>2524</v>
      </c>
      <c r="B272" s="72" t="s">
        <v>738</v>
      </c>
      <c r="C272" s="72">
        <v>1</v>
      </c>
      <c r="D272" s="72" t="s">
        <v>1332</v>
      </c>
      <c r="E272" s="72" t="s">
        <v>92</v>
      </c>
      <c r="F272" s="72" t="s">
        <v>79</v>
      </c>
      <c r="G272" s="72" t="s">
        <v>1327</v>
      </c>
      <c r="H272" s="72">
        <v>6</v>
      </c>
      <c r="I272" s="74">
        <v>45832</v>
      </c>
      <c r="J272" s="74">
        <v>45825</v>
      </c>
      <c r="K272" s="74">
        <v>45832</v>
      </c>
      <c r="L272" s="72" t="s">
        <v>2292</v>
      </c>
      <c r="N272" s="170">
        <v>45831</v>
      </c>
    </row>
    <row r="273" spans="1:14" ht="21" customHeight="1">
      <c r="A273" s="72" t="s">
        <v>2525</v>
      </c>
      <c r="B273" s="72" t="s">
        <v>775</v>
      </c>
      <c r="C273" s="72">
        <v>1</v>
      </c>
      <c r="E273" s="72" t="s">
        <v>502</v>
      </c>
      <c r="F273" s="72" t="s">
        <v>79</v>
      </c>
      <c r="G273" s="72" t="s">
        <v>1327</v>
      </c>
      <c r="H273" s="72">
        <v>7</v>
      </c>
      <c r="I273" s="74">
        <v>45828</v>
      </c>
      <c r="J273" s="74">
        <v>45826</v>
      </c>
      <c r="K273" s="74">
        <v>45833</v>
      </c>
      <c r="L273" s="72" t="s">
        <v>2236</v>
      </c>
      <c r="N273" s="170">
        <v>45827</v>
      </c>
    </row>
    <row r="274" spans="1:14" ht="21" customHeight="1">
      <c r="A274" s="72" t="s">
        <v>2526</v>
      </c>
      <c r="B274" s="72" t="s">
        <v>776</v>
      </c>
      <c r="C274" s="72">
        <v>1</v>
      </c>
      <c r="E274" s="72" t="s">
        <v>777</v>
      </c>
      <c r="F274" s="72" t="s">
        <v>79</v>
      </c>
      <c r="G274" s="72" t="s">
        <v>1327</v>
      </c>
      <c r="H274" s="72">
        <v>7</v>
      </c>
      <c r="I274" s="74">
        <v>45828</v>
      </c>
      <c r="J274" s="74">
        <v>45826</v>
      </c>
      <c r="K274" s="74">
        <v>45833</v>
      </c>
      <c r="L274" s="72" t="s">
        <v>2236</v>
      </c>
      <c r="N274" s="170">
        <v>45827</v>
      </c>
    </row>
    <row r="275" spans="1:14" ht="21" customHeight="1">
      <c r="A275" s="72" t="s">
        <v>2527</v>
      </c>
      <c r="B275" s="72" t="s">
        <v>776</v>
      </c>
      <c r="C275" s="72">
        <v>2</v>
      </c>
      <c r="E275" s="72" t="s">
        <v>777</v>
      </c>
      <c r="F275" s="72" t="s">
        <v>79</v>
      </c>
      <c r="G275" s="72" t="s">
        <v>1376</v>
      </c>
      <c r="H275" s="72">
        <v>7</v>
      </c>
      <c r="I275" s="74">
        <v>45828</v>
      </c>
      <c r="J275" s="74">
        <v>45826</v>
      </c>
      <c r="K275" s="74">
        <v>45833</v>
      </c>
      <c r="L275" s="72" t="s">
        <v>2236</v>
      </c>
      <c r="N275" s="170">
        <v>45827</v>
      </c>
    </row>
    <row r="276" spans="1:14" ht="21" customHeight="1">
      <c r="A276" s="72" t="s">
        <v>2528</v>
      </c>
      <c r="B276" s="72" t="s">
        <v>750</v>
      </c>
      <c r="C276" s="72">
        <v>2</v>
      </c>
      <c r="E276" s="72" t="s">
        <v>751</v>
      </c>
      <c r="F276" s="72" t="s">
        <v>56</v>
      </c>
      <c r="G276" s="72" t="s">
        <v>1327</v>
      </c>
      <c r="H276" s="72">
        <v>14</v>
      </c>
      <c r="I276" s="74">
        <v>45831</v>
      </c>
      <c r="J276" s="74">
        <v>45817</v>
      </c>
      <c r="K276" s="74">
        <v>45833</v>
      </c>
      <c r="L276" s="72" t="s">
        <v>2249</v>
      </c>
      <c r="N276" s="170">
        <v>45831</v>
      </c>
    </row>
    <row r="277" spans="1:14" ht="21" customHeight="1">
      <c r="A277" s="72" t="s">
        <v>2529</v>
      </c>
      <c r="B277" s="72" t="s">
        <v>750</v>
      </c>
      <c r="C277" s="72">
        <v>5</v>
      </c>
      <c r="E277" s="72" t="s">
        <v>751</v>
      </c>
      <c r="F277" s="72" t="s">
        <v>56</v>
      </c>
      <c r="G277" s="72" t="s">
        <v>1327</v>
      </c>
      <c r="H277" s="72">
        <v>14</v>
      </c>
      <c r="I277" s="74">
        <v>45831</v>
      </c>
      <c r="J277" s="74">
        <v>45817</v>
      </c>
      <c r="K277" s="74">
        <v>45833</v>
      </c>
      <c r="L277" s="72" t="s">
        <v>2249</v>
      </c>
      <c r="N277" s="170">
        <v>45831</v>
      </c>
    </row>
    <row r="278" spans="1:14" ht="21" customHeight="1">
      <c r="A278" s="72" t="s">
        <v>2530</v>
      </c>
      <c r="B278" s="72" t="s">
        <v>750</v>
      </c>
      <c r="C278" s="72">
        <v>8</v>
      </c>
      <c r="E278" s="72" t="s">
        <v>751</v>
      </c>
      <c r="F278" s="72" t="s">
        <v>56</v>
      </c>
      <c r="G278" s="72" t="s">
        <v>1327</v>
      </c>
      <c r="H278" s="72">
        <v>14</v>
      </c>
      <c r="I278" s="74">
        <v>45831</v>
      </c>
      <c r="J278" s="74">
        <v>45817</v>
      </c>
      <c r="K278" s="74">
        <v>45833</v>
      </c>
      <c r="L278" s="72" t="s">
        <v>2249</v>
      </c>
      <c r="N278" s="170">
        <v>45831</v>
      </c>
    </row>
    <row r="279" spans="1:14" ht="21" customHeight="1">
      <c r="A279" s="72" t="s">
        <v>2531</v>
      </c>
      <c r="B279" s="72" t="s">
        <v>750</v>
      </c>
      <c r="C279" s="72">
        <v>11</v>
      </c>
      <c r="E279" s="72" t="s">
        <v>751</v>
      </c>
      <c r="F279" s="72" t="s">
        <v>56</v>
      </c>
      <c r="G279" s="72" t="s">
        <v>1327</v>
      </c>
      <c r="H279" s="72">
        <v>14</v>
      </c>
      <c r="I279" s="74">
        <v>45831</v>
      </c>
      <c r="J279" s="74">
        <v>45817</v>
      </c>
      <c r="K279" s="74">
        <v>45833</v>
      </c>
      <c r="L279" s="72" t="s">
        <v>2249</v>
      </c>
      <c r="N279" s="170">
        <v>45831</v>
      </c>
    </row>
    <row r="280" spans="1:14" ht="21" customHeight="1">
      <c r="A280" s="72" t="s">
        <v>2532</v>
      </c>
      <c r="B280" s="72" t="s">
        <v>750</v>
      </c>
      <c r="C280" s="72">
        <v>14</v>
      </c>
      <c r="E280" s="72" t="s">
        <v>751</v>
      </c>
      <c r="F280" s="72" t="s">
        <v>56</v>
      </c>
      <c r="G280" s="72" t="s">
        <v>1327</v>
      </c>
      <c r="H280" s="72">
        <v>14</v>
      </c>
      <c r="I280" s="74">
        <v>45831</v>
      </c>
      <c r="J280" s="74">
        <v>45817</v>
      </c>
      <c r="K280" s="74">
        <v>45833</v>
      </c>
      <c r="L280" s="72" t="s">
        <v>2249</v>
      </c>
      <c r="N280" s="170">
        <v>45831</v>
      </c>
    </row>
    <row r="281" spans="1:14" ht="21" customHeight="1">
      <c r="A281" s="72" t="s">
        <v>1875</v>
      </c>
      <c r="B281" s="72" t="s">
        <v>759</v>
      </c>
      <c r="C281" s="72">
        <v>1</v>
      </c>
      <c r="E281" s="72" t="s">
        <v>760</v>
      </c>
      <c r="F281" s="72" t="s">
        <v>56</v>
      </c>
      <c r="G281" s="72" t="s">
        <v>1333</v>
      </c>
      <c r="H281" s="72">
        <v>7</v>
      </c>
      <c r="I281" s="74">
        <v>45832</v>
      </c>
      <c r="J281" s="74">
        <v>45825</v>
      </c>
      <c r="K281" s="74">
        <v>45833</v>
      </c>
      <c r="L281" s="72" t="s">
        <v>2533</v>
      </c>
      <c r="N281" s="170">
        <v>45831</v>
      </c>
    </row>
    <row r="282" spans="1:14" ht="21" customHeight="1">
      <c r="A282" s="72" t="s">
        <v>1877</v>
      </c>
      <c r="B282" s="72" t="s">
        <v>759</v>
      </c>
      <c r="C282" s="72">
        <v>2</v>
      </c>
      <c r="E282" s="72" t="s">
        <v>760</v>
      </c>
      <c r="F282" s="72" t="s">
        <v>56</v>
      </c>
      <c r="G282" s="72" t="s">
        <v>1333</v>
      </c>
      <c r="H282" s="72">
        <v>7</v>
      </c>
      <c r="I282" s="74">
        <v>45832</v>
      </c>
      <c r="J282" s="74">
        <v>45825</v>
      </c>
      <c r="K282" s="74">
        <v>45833</v>
      </c>
      <c r="L282" s="72" t="s">
        <v>2533</v>
      </c>
      <c r="N282" s="170">
        <v>45831</v>
      </c>
    </row>
    <row r="283" spans="1:14" ht="21" customHeight="1">
      <c r="A283" s="72" t="s">
        <v>1878</v>
      </c>
      <c r="B283" s="72" t="s">
        <v>759</v>
      </c>
      <c r="C283" s="72">
        <v>3</v>
      </c>
      <c r="E283" s="72" t="s">
        <v>760</v>
      </c>
      <c r="F283" s="72" t="s">
        <v>56</v>
      </c>
      <c r="G283" s="72" t="s">
        <v>1333</v>
      </c>
      <c r="H283" s="72">
        <v>7</v>
      </c>
      <c r="I283" s="74">
        <v>45832</v>
      </c>
      <c r="J283" s="74">
        <v>45825</v>
      </c>
      <c r="K283" s="74">
        <v>45833</v>
      </c>
      <c r="L283" s="72" t="s">
        <v>2533</v>
      </c>
      <c r="N283" s="170">
        <v>45831</v>
      </c>
    </row>
    <row r="284" spans="1:14" ht="21" customHeight="1">
      <c r="A284" s="72" t="s">
        <v>1879</v>
      </c>
      <c r="B284" s="72" t="s">
        <v>759</v>
      </c>
      <c r="C284" s="72">
        <v>4</v>
      </c>
      <c r="E284" s="72" t="s">
        <v>760</v>
      </c>
      <c r="F284" s="72" t="s">
        <v>56</v>
      </c>
      <c r="G284" s="72" t="s">
        <v>1333</v>
      </c>
      <c r="H284" s="72">
        <v>7</v>
      </c>
      <c r="I284" s="74">
        <v>45832</v>
      </c>
      <c r="J284" s="74">
        <v>45825</v>
      </c>
      <c r="K284" s="74">
        <v>45833</v>
      </c>
      <c r="L284" s="72" t="s">
        <v>2533</v>
      </c>
      <c r="N284" s="170">
        <v>45831</v>
      </c>
    </row>
    <row r="285" spans="1:14" ht="21" customHeight="1">
      <c r="A285" s="72" t="s">
        <v>1880</v>
      </c>
      <c r="B285" s="72" t="s">
        <v>759</v>
      </c>
      <c r="C285" s="72">
        <v>5</v>
      </c>
      <c r="E285" s="72" t="s">
        <v>760</v>
      </c>
      <c r="F285" s="72" t="s">
        <v>56</v>
      </c>
      <c r="G285" s="72" t="s">
        <v>1333</v>
      </c>
      <c r="H285" s="72">
        <v>7</v>
      </c>
      <c r="I285" s="74">
        <v>45832</v>
      </c>
      <c r="J285" s="74">
        <v>45825</v>
      </c>
      <c r="K285" s="74">
        <v>45833</v>
      </c>
      <c r="L285" s="72" t="s">
        <v>2533</v>
      </c>
      <c r="N285" s="170">
        <v>45831</v>
      </c>
    </row>
    <row r="286" spans="1:14" ht="21" customHeight="1">
      <c r="A286" s="72" t="s">
        <v>1881</v>
      </c>
      <c r="B286" s="72" t="s">
        <v>759</v>
      </c>
      <c r="C286" s="72">
        <v>6</v>
      </c>
      <c r="E286" s="72" t="s">
        <v>760</v>
      </c>
      <c r="F286" s="72" t="s">
        <v>56</v>
      </c>
      <c r="G286" s="72" t="s">
        <v>1333</v>
      </c>
      <c r="H286" s="72">
        <v>7</v>
      </c>
      <c r="I286" s="74">
        <v>45832</v>
      </c>
      <c r="J286" s="74">
        <v>45825</v>
      </c>
      <c r="K286" s="74">
        <v>45833</v>
      </c>
      <c r="L286" s="72" t="s">
        <v>2533</v>
      </c>
      <c r="N286" s="170">
        <v>45831</v>
      </c>
    </row>
    <row r="287" spans="1:14" ht="21" customHeight="1">
      <c r="A287" s="72" t="s">
        <v>1882</v>
      </c>
      <c r="B287" s="72" t="s">
        <v>759</v>
      </c>
      <c r="C287" s="72">
        <v>7</v>
      </c>
      <c r="E287" s="72" t="s">
        <v>760</v>
      </c>
      <c r="F287" s="72" t="s">
        <v>56</v>
      </c>
      <c r="G287" s="72" t="s">
        <v>1333</v>
      </c>
      <c r="H287" s="72">
        <v>7</v>
      </c>
      <c r="I287" s="74">
        <v>45832</v>
      </c>
      <c r="J287" s="74">
        <v>45825</v>
      </c>
      <c r="K287" s="74">
        <v>45833</v>
      </c>
      <c r="L287" s="72" t="s">
        <v>2533</v>
      </c>
      <c r="N287" s="170">
        <v>45831</v>
      </c>
    </row>
    <row r="288" spans="1:14" ht="21" customHeight="1">
      <c r="A288" s="72" t="s">
        <v>1883</v>
      </c>
      <c r="B288" s="72" t="s">
        <v>759</v>
      </c>
      <c r="C288" s="72">
        <v>8</v>
      </c>
      <c r="E288" s="72" t="s">
        <v>760</v>
      </c>
      <c r="F288" s="72" t="s">
        <v>56</v>
      </c>
      <c r="G288" s="72" t="s">
        <v>1333</v>
      </c>
      <c r="H288" s="72">
        <v>7</v>
      </c>
      <c r="I288" s="74">
        <v>45832</v>
      </c>
      <c r="J288" s="74">
        <v>45825</v>
      </c>
      <c r="K288" s="74">
        <v>45833</v>
      </c>
      <c r="L288" s="72" t="s">
        <v>2533</v>
      </c>
      <c r="N288" s="170">
        <v>45831</v>
      </c>
    </row>
    <row r="289" spans="1:14" ht="21" customHeight="1">
      <c r="A289" s="72" t="s">
        <v>1884</v>
      </c>
      <c r="B289" s="72" t="s">
        <v>759</v>
      </c>
      <c r="C289" s="72">
        <v>9</v>
      </c>
      <c r="E289" s="72" t="s">
        <v>760</v>
      </c>
      <c r="F289" s="72" t="s">
        <v>56</v>
      </c>
      <c r="G289" s="72" t="s">
        <v>1340</v>
      </c>
      <c r="H289" s="72">
        <v>7</v>
      </c>
      <c r="I289" s="74">
        <v>45832</v>
      </c>
      <c r="J289" s="74">
        <v>45825</v>
      </c>
      <c r="K289" s="74">
        <v>45833</v>
      </c>
      <c r="L289" s="72" t="s">
        <v>2533</v>
      </c>
      <c r="N289" s="170">
        <v>45831</v>
      </c>
    </row>
    <row r="290" spans="1:14" ht="21" customHeight="1">
      <c r="A290" s="72" t="s">
        <v>1886</v>
      </c>
      <c r="B290" s="72" t="s">
        <v>759</v>
      </c>
      <c r="C290" s="72" t="s">
        <v>1345</v>
      </c>
      <c r="E290" s="72" t="s">
        <v>760</v>
      </c>
      <c r="F290" s="72" t="s">
        <v>56</v>
      </c>
      <c r="G290" s="72" t="s">
        <v>1346</v>
      </c>
      <c r="H290" s="72">
        <v>7</v>
      </c>
      <c r="I290" s="74">
        <v>45832</v>
      </c>
      <c r="J290" s="74">
        <v>45825</v>
      </c>
      <c r="K290" s="74">
        <v>45833</v>
      </c>
      <c r="L290" s="72" t="s">
        <v>2533</v>
      </c>
      <c r="N290" s="170">
        <v>45831</v>
      </c>
    </row>
    <row r="291" spans="1:14" ht="21" customHeight="1">
      <c r="A291" s="72" t="s">
        <v>1887</v>
      </c>
      <c r="B291" s="72" t="s">
        <v>759</v>
      </c>
      <c r="C291" s="72" t="s">
        <v>1348</v>
      </c>
      <c r="E291" s="72" t="s">
        <v>760</v>
      </c>
      <c r="F291" s="72" t="s">
        <v>56</v>
      </c>
      <c r="G291" s="72" t="s">
        <v>1349</v>
      </c>
      <c r="H291" s="72">
        <v>7</v>
      </c>
      <c r="I291" s="74">
        <v>45832</v>
      </c>
      <c r="J291" s="74">
        <v>45825</v>
      </c>
      <c r="K291" s="74">
        <v>45833</v>
      </c>
      <c r="L291" s="72" t="s">
        <v>2533</v>
      </c>
      <c r="N291" s="170">
        <v>45831</v>
      </c>
    </row>
    <row r="292" spans="1:14" ht="21" customHeight="1">
      <c r="A292" s="72" t="s">
        <v>2534</v>
      </c>
      <c r="B292" s="72" t="s">
        <v>763</v>
      </c>
      <c r="C292" s="72">
        <v>1</v>
      </c>
      <c r="E292" s="72" t="s">
        <v>400</v>
      </c>
      <c r="F292" s="72" t="s">
        <v>79</v>
      </c>
      <c r="G292" s="72" t="s">
        <v>1327</v>
      </c>
      <c r="H292" s="72">
        <v>7</v>
      </c>
      <c r="I292" s="74">
        <v>45832</v>
      </c>
      <c r="J292" s="74">
        <v>45819</v>
      </c>
      <c r="K292" s="74">
        <v>45833</v>
      </c>
      <c r="L292" s="72" t="s">
        <v>2535</v>
      </c>
      <c r="N292" s="170">
        <v>45831</v>
      </c>
    </row>
    <row r="293" spans="1:14" ht="21" customHeight="1">
      <c r="A293" s="72" t="s">
        <v>2536</v>
      </c>
      <c r="B293" s="72" t="s">
        <v>766</v>
      </c>
      <c r="C293" s="72">
        <v>1</v>
      </c>
      <c r="E293" s="72" t="s">
        <v>400</v>
      </c>
      <c r="F293" s="72" t="s">
        <v>79</v>
      </c>
      <c r="G293" s="72" t="s">
        <v>1327</v>
      </c>
      <c r="H293" s="72">
        <v>7</v>
      </c>
      <c r="I293" s="74">
        <v>45832</v>
      </c>
      <c r="J293" s="74">
        <v>45824</v>
      </c>
      <c r="K293" s="74">
        <v>45833</v>
      </c>
      <c r="L293" s="72" t="s">
        <v>2535</v>
      </c>
      <c r="N293" s="170">
        <v>45831</v>
      </c>
    </row>
    <row r="294" spans="1:14" ht="21" customHeight="1">
      <c r="A294" s="72" t="s">
        <v>2537</v>
      </c>
      <c r="B294" s="72" t="s">
        <v>768</v>
      </c>
      <c r="C294" s="72">
        <v>1</v>
      </c>
      <c r="E294" s="72" t="s">
        <v>400</v>
      </c>
      <c r="F294" s="72" t="s">
        <v>79</v>
      </c>
      <c r="G294" s="72" t="s">
        <v>1327</v>
      </c>
      <c r="H294" s="72">
        <v>7</v>
      </c>
      <c r="I294" s="74">
        <v>45832</v>
      </c>
      <c r="J294" s="74">
        <v>45824</v>
      </c>
      <c r="K294" s="74">
        <v>45833</v>
      </c>
      <c r="L294" s="72" t="s">
        <v>2535</v>
      </c>
      <c r="N294" s="170">
        <v>45831</v>
      </c>
    </row>
    <row r="295" spans="1:14" ht="21" customHeight="1">
      <c r="A295" s="72" t="s">
        <v>2538</v>
      </c>
      <c r="B295" s="72" t="s">
        <v>774</v>
      </c>
      <c r="C295" s="72" t="s">
        <v>1700</v>
      </c>
      <c r="E295" s="72" t="s">
        <v>434</v>
      </c>
      <c r="F295" s="72" t="s">
        <v>79</v>
      </c>
      <c r="G295" s="72" t="s">
        <v>1327</v>
      </c>
      <c r="H295" s="72">
        <v>7</v>
      </c>
      <c r="I295" s="74">
        <v>45832</v>
      </c>
      <c r="J295" s="74">
        <v>45826</v>
      </c>
      <c r="K295" s="74">
        <v>45833</v>
      </c>
      <c r="L295" s="72" t="s">
        <v>2514</v>
      </c>
      <c r="N295" s="170">
        <v>45831</v>
      </c>
    </row>
    <row r="296" spans="1:14" ht="21" customHeight="1">
      <c r="A296" s="72" t="s">
        <v>2539</v>
      </c>
      <c r="B296" s="72" t="s">
        <v>779</v>
      </c>
      <c r="C296" s="72">
        <v>1</v>
      </c>
      <c r="E296" s="72" t="s">
        <v>400</v>
      </c>
      <c r="F296" s="72" t="s">
        <v>79</v>
      </c>
      <c r="G296" s="72" t="s">
        <v>1327</v>
      </c>
      <c r="H296" s="72">
        <v>7</v>
      </c>
      <c r="I296" s="74">
        <v>45832</v>
      </c>
      <c r="J296" s="74">
        <v>45825</v>
      </c>
      <c r="K296" s="74">
        <v>45833</v>
      </c>
      <c r="L296" s="72" t="s">
        <v>2351</v>
      </c>
      <c r="N296" s="170">
        <v>45831</v>
      </c>
    </row>
    <row r="297" spans="1:14" ht="21" customHeight="1">
      <c r="A297" s="72" t="s">
        <v>2540</v>
      </c>
      <c r="B297" s="72" t="s">
        <v>779</v>
      </c>
      <c r="C297" s="72">
        <v>2</v>
      </c>
      <c r="E297" s="72" t="s">
        <v>400</v>
      </c>
      <c r="F297" s="72" t="s">
        <v>79</v>
      </c>
      <c r="G297" s="72" t="s">
        <v>1327</v>
      </c>
      <c r="H297" s="72">
        <v>7</v>
      </c>
      <c r="I297" s="74">
        <v>45832</v>
      </c>
      <c r="J297" s="74">
        <v>45825</v>
      </c>
      <c r="K297" s="74">
        <v>45833</v>
      </c>
      <c r="L297" s="72" t="s">
        <v>2351</v>
      </c>
      <c r="N297" s="170">
        <v>45831</v>
      </c>
    </row>
    <row r="298" spans="1:14" ht="21" customHeight="1">
      <c r="A298" s="72" t="s">
        <v>2541</v>
      </c>
      <c r="B298" s="72" t="s">
        <v>779</v>
      </c>
      <c r="C298" s="72">
        <v>3</v>
      </c>
      <c r="E298" s="72" t="s">
        <v>400</v>
      </c>
      <c r="F298" s="72" t="s">
        <v>79</v>
      </c>
      <c r="G298" s="72" t="s">
        <v>1327</v>
      </c>
      <c r="H298" s="72">
        <v>7</v>
      </c>
      <c r="I298" s="74">
        <v>45832</v>
      </c>
      <c r="J298" s="74">
        <v>45825</v>
      </c>
      <c r="K298" s="74">
        <v>45833</v>
      </c>
      <c r="L298" s="72" t="s">
        <v>2351</v>
      </c>
      <c r="N298" s="170">
        <v>45831</v>
      </c>
    </row>
    <row r="299" spans="1:14" ht="21" customHeight="1">
      <c r="A299" s="72" t="s">
        <v>2542</v>
      </c>
      <c r="B299" s="72" t="s">
        <v>779</v>
      </c>
      <c r="C299" s="72">
        <v>4</v>
      </c>
      <c r="E299" s="72" t="s">
        <v>400</v>
      </c>
      <c r="F299" s="72" t="s">
        <v>79</v>
      </c>
      <c r="G299" s="72" t="s">
        <v>1327</v>
      </c>
      <c r="H299" s="72">
        <v>7</v>
      </c>
      <c r="I299" s="74">
        <v>45832</v>
      </c>
      <c r="J299" s="74">
        <v>45825</v>
      </c>
      <c r="K299" s="74">
        <v>45833</v>
      </c>
      <c r="L299" s="72" t="s">
        <v>2351</v>
      </c>
      <c r="N299" s="170">
        <v>45831</v>
      </c>
    </row>
    <row r="300" spans="1:14" ht="21" customHeight="1">
      <c r="A300" s="72" t="s">
        <v>2543</v>
      </c>
      <c r="B300" s="72" t="s">
        <v>779</v>
      </c>
      <c r="C300" s="72">
        <v>5</v>
      </c>
      <c r="E300" s="72" t="s">
        <v>400</v>
      </c>
      <c r="F300" s="72" t="s">
        <v>79</v>
      </c>
      <c r="G300" s="72" t="s">
        <v>1327</v>
      </c>
      <c r="H300" s="72">
        <v>7</v>
      </c>
      <c r="I300" s="74">
        <v>45832</v>
      </c>
      <c r="J300" s="74">
        <v>45825</v>
      </c>
      <c r="K300" s="74">
        <v>45833</v>
      </c>
      <c r="L300" s="72" t="s">
        <v>2351</v>
      </c>
      <c r="N300" s="170">
        <v>45831</v>
      </c>
    </row>
    <row r="301" spans="1:14" ht="21" customHeight="1">
      <c r="A301" s="72" t="s">
        <v>2544</v>
      </c>
      <c r="B301" s="72" t="s">
        <v>779</v>
      </c>
      <c r="C301" s="72">
        <v>6</v>
      </c>
      <c r="E301" s="72" t="s">
        <v>400</v>
      </c>
      <c r="F301" s="72" t="s">
        <v>79</v>
      </c>
      <c r="G301" s="72" t="s">
        <v>1327</v>
      </c>
      <c r="H301" s="72">
        <v>7</v>
      </c>
      <c r="I301" s="74">
        <v>45832</v>
      </c>
      <c r="J301" s="74">
        <v>45825</v>
      </c>
      <c r="K301" s="74">
        <v>45833</v>
      </c>
      <c r="L301" s="72" t="s">
        <v>2351</v>
      </c>
      <c r="N301" s="170">
        <v>45831</v>
      </c>
    </row>
    <row r="302" spans="1:14" ht="21" customHeight="1">
      <c r="A302" s="72" t="s">
        <v>2545</v>
      </c>
      <c r="B302" s="72" t="s">
        <v>779</v>
      </c>
      <c r="C302" s="72">
        <v>7</v>
      </c>
      <c r="E302" s="72" t="s">
        <v>400</v>
      </c>
      <c r="F302" s="72" t="s">
        <v>79</v>
      </c>
      <c r="G302" s="72" t="s">
        <v>1327</v>
      </c>
      <c r="H302" s="72">
        <v>7</v>
      </c>
      <c r="I302" s="74">
        <v>45832</v>
      </c>
      <c r="J302" s="74">
        <v>45825</v>
      </c>
      <c r="K302" s="74">
        <v>45833</v>
      </c>
      <c r="L302" s="72" t="s">
        <v>2351</v>
      </c>
      <c r="N302" s="170">
        <v>45831</v>
      </c>
    </row>
    <row r="303" spans="1:14" ht="21" customHeight="1">
      <c r="A303" s="72" t="s">
        <v>2546</v>
      </c>
      <c r="B303" s="72" t="s">
        <v>781</v>
      </c>
      <c r="C303" s="72">
        <v>1</v>
      </c>
      <c r="E303" s="72" t="s">
        <v>400</v>
      </c>
      <c r="F303" s="72" t="s">
        <v>79</v>
      </c>
      <c r="G303" s="72" t="s">
        <v>1327</v>
      </c>
      <c r="H303" s="72">
        <v>7</v>
      </c>
      <c r="I303" s="74">
        <v>45832</v>
      </c>
      <c r="J303" s="74">
        <v>45825</v>
      </c>
      <c r="K303" s="74">
        <v>45833</v>
      </c>
      <c r="L303" s="72" t="s">
        <v>2351</v>
      </c>
      <c r="N303" s="170">
        <v>45831</v>
      </c>
    </row>
    <row r="304" spans="1:14" ht="21" customHeight="1">
      <c r="A304" s="72" t="s">
        <v>2547</v>
      </c>
      <c r="B304" s="72" t="s">
        <v>781</v>
      </c>
      <c r="C304" s="72">
        <v>2</v>
      </c>
      <c r="E304" s="72" t="s">
        <v>400</v>
      </c>
      <c r="F304" s="72" t="s">
        <v>79</v>
      </c>
      <c r="G304" s="72" t="s">
        <v>1327</v>
      </c>
      <c r="H304" s="72">
        <v>7</v>
      </c>
      <c r="I304" s="74">
        <v>45832</v>
      </c>
      <c r="J304" s="74">
        <v>45825</v>
      </c>
      <c r="K304" s="74">
        <v>45833</v>
      </c>
      <c r="L304" s="72" t="s">
        <v>2351</v>
      </c>
      <c r="N304" s="170">
        <v>45831</v>
      </c>
    </row>
    <row r="305" spans="1:14" ht="21" customHeight="1">
      <c r="A305" s="72" t="s">
        <v>2548</v>
      </c>
      <c r="B305" s="72" t="s">
        <v>781</v>
      </c>
      <c r="C305" s="72">
        <v>3</v>
      </c>
      <c r="E305" s="72" t="s">
        <v>400</v>
      </c>
      <c r="F305" s="72" t="s">
        <v>79</v>
      </c>
      <c r="G305" s="72" t="s">
        <v>1327</v>
      </c>
      <c r="H305" s="72">
        <v>7</v>
      </c>
      <c r="I305" s="74">
        <v>45832</v>
      </c>
      <c r="J305" s="74">
        <v>45825</v>
      </c>
      <c r="K305" s="74">
        <v>45833</v>
      </c>
      <c r="L305" s="72" t="s">
        <v>2351</v>
      </c>
      <c r="N305" s="170">
        <v>45831</v>
      </c>
    </row>
    <row r="306" spans="1:14" ht="21" customHeight="1">
      <c r="A306" s="72" t="s">
        <v>2549</v>
      </c>
      <c r="B306" s="72" t="s">
        <v>781</v>
      </c>
      <c r="C306" s="72">
        <v>4</v>
      </c>
      <c r="E306" s="72" t="s">
        <v>400</v>
      </c>
      <c r="F306" s="72" t="s">
        <v>79</v>
      </c>
      <c r="G306" s="72" t="s">
        <v>1327</v>
      </c>
      <c r="H306" s="72">
        <v>7</v>
      </c>
      <c r="I306" s="74">
        <v>45832</v>
      </c>
      <c r="J306" s="74">
        <v>45825</v>
      </c>
      <c r="K306" s="74">
        <v>45833</v>
      </c>
      <c r="L306" s="72" t="s">
        <v>2351</v>
      </c>
      <c r="N306" s="170">
        <v>45831</v>
      </c>
    </row>
    <row r="307" spans="1:14" ht="21" customHeight="1">
      <c r="A307" s="72" t="s">
        <v>2550</v>
      </c>
      <c r="B307" s="72" t="s">
        <v>781</v>
      </c>
      <c r="C307" s="72">
        <v>5</v>
      </c>
      <c r="E307" s="72" t="s">
        <v>400</v>
      </c>
      <c r="F307" s="72" t="s">
        <v>79</v>
      </c>
      <c r="G307" s="72" t="s">
        <v>1327</v>
      </c>
      <c r="H307" s="72">
        <v>7</v>
      </c>
      <c r="I307" s="74">
        <v>45832</v>
      </c>
      <c r="J307" s="74">
        <v>45825</v>
      </c>
      <c r="K307" s="74">
        <v>45833</v>
      </c>
      <c r="L307" s="72" t="s">
        <v>2351</v>
      </c>
      <c r="N307" s="170">
        <v>45831</v>
      </c>
    </row>
    <row r="308" spans="1:14" ht="21" customHeight="1">
      <c r="A308" s="72" t="s">
        <v>2551</v>
      </c>
      <c r="B308" s="72" t="s">
        <v>781</v>
      </c>
      <c r="C308" s="72">
        <v>6</v>
      </c>
      <c r="E308" s="72" t="s">
        <v>400</v>
      </c>
      <c r="F308" s="72" t="s">
        <v>79</v>
      </c>
      <c r="G308" s="72" t="s">
        <v>1327</v>
      </c>
      <c r="H308" s="72">
        <v>7</v>
      </c>
      <c r="I308" s="74">
        <v>45832</v>
      </c>
      <c r="J308" s="74">
        <v>45825</v>
      </c>
      <c r="K308" s="74">
        <v>45833</v>
      </c>
      <c r="L308" s="72" t="s">
        <v>2351</v>
      </c>
      <c r="N308" s="170">
        <v>45831</v>
      </c>
    </row>
    <row r="309" spans="1:14" ht="21" customHeight="1">
      <c r="A309" s="72" t="s">
        <v>2552</v>
      </c>
      <c r="B309" s="72" t="s">
        <v>781</v>
      </c>
      <c r="C309" s="72">
        <v>7</v>
      </c>
      <c r="E309" s="72" t="s">
        <v>400</v>
      </c>
      <c r="F309" s="72" t="s">
        <v>79</v>
      </c>
      <c r="G309" s="72" t="s">
        <v>1327</v>
      </c>
      <c r="H309" s="72">
        <v>7</v>
      </c>
      <c r="I309" s="74">
        <v>45832</v>
      </c>
      <c r="J309" s="74">
        <v>45825</v>
      </c>
      <c r="K309" s="74">
        <v>45833</v>
      </c>
      <c r="L309" s="72" t="s">
        <v>2351</v>
      </c>
      <c r="N309" s="170">
        <v>45831</v>
      </c>
    </row>
    <row r="310" spans="1:14" ht="21" customHeight="1">
      <c r="A310" s="72" t="s">
        <v>2553</v>
      </c>
      <c r="B310" s="72" t="s">
        <v>781</v>
      </c>
      <c r="C310" s="72">
        <v>8</v>
      </c>
      <c r="E310" s="72" t="s">
        <v>400</v>
      </c>
      <c r="F310" s="72" t="s">
        <v>79</v>
      </c>
      <c r="G310" s="72" t="s">
        <v>1327</v>
      </c>
      <c r="H310" s="72">
        <v>7</v>
      </c>
      <c r="I310" s="74">
        <v>45832</v>
      </c>
      <c r="J310" s="74">
        <v>45825</v>
      </c>
      <c r="K310" s="74">
        <v>45833</v>
      </c>
      <c r="L310" s="72" t="s">
        <v>2351</v>
      </c>
      <c r="N310" s="170">
        <v>45831</v>
      </c>
    </row>
    <row r="311" spans="1:14" ht="21" customHeight="1">
      <c r="A311" s="72" t="s">
        <v>2554</v>
      </c>
      <c r="B311" s="72" t="s">
        <v>781</v>
      </c>
      <c r="C311" s="72">
        <v>9</v>
      </c>
      <c r="E311" s="72" t="s">
        <v>400</v>
      </c>
      <c r="F311" s="72" t="s">
        <v>79</v>
      </c>
      <c r="G311" s="72" t="s">
        <v>1327</v>
      </c>
      <c r="H311" s="72">
        <v>7</v>
      </c>
      <c r="I311" s="74">
        <v>45832</v>
      </c>
      <c r="J311" s="74">
        <v>45825</v>
      </c>
      <c r="K311" s="74">
        <v>45833</v>
      </c>
      <c r="L311" s="72" t="s">
        <v>2351</v>
      </c>
      <c r="N311" s="170">
        <v>45831</v>
      </c>
    </row>
    <row r="312" spans="1:14" ht="21" customHeight="1">
      <c r="A312" s="72" t="s">
        <v>2555</v>
      </c>
      <c r="B312" s="72" t="s">
        <v>781</v>
      </c>
      <c r="C312" s="72">
        <v>10</v>
      </c>
      <c r="E312" s="72" t="s">
        <v>400</v>
      </c>
      <c r="F312" s="72" t="s">
        <v>79</v>
      </c>
      <c r="G312" s="72" t="s">
        <v>1327</v>
      </c>
      <c r="H312" s="72">
        <v>7</v>
      </c>
      <c r="I312" s="74">
        <v>45832</v>
      </c>
      <c r="J312" s="74">
        <v>45825</v>
      </c>
      <c r="K312" s="74">
        <v>45833</v>
      </c>
      <c r="L312" s="72" t="s">
        <v>2351</v>
      </c>
      <c r="N312" s="170">
        <v>45831</v>
      </c>
    </row>
    <row r="313" spans="1:14" ht="21" customHeight="1">
      <c r="A313" s="72" t="s">
        <v>2556</v>
      </c>
      <c r="B313" s="72" t="s">
        <v>811</v>
      </c>
      <c r="C313" s="72">
        <v>1</v>
      </c>
      <c r="E313" s="72" t="s">
        <v>384</v>
      </c>
      <c r="F313" s="72" t="s">
        <v>79</v>
      </c>
      <c r="G313" s="72" t="s">
        <v>1327</v>
      </c>
      <c r="H313" s="72">
        <v>10</v>
      </c>
      <c r="I313" s="74">
        <v>45825</v>
      </c>
      <c r="J313" s="74">
        <v>45824</v>
      </c>
      <c r="K313" s="74">
        <v>45834</v>
      </c>
      <c r="L313" s="72" t="s">
        <v>2557</v>
      </c>
      <c r="M313" s="72" t="s">
        <v>2232</v>
      </c>
      <c r="N313" s="170">
        <v>45828</v>
      </c>
    </row>
    <row r="314" spans="1:14" ht="21" customHeight="1">
      <c r="A314" s="72" t="s">
        <v>2558</v>
      </c>
      <c r="B314" s="72" t="s">
        <v>785</v>
      </c>
      <c r="C314" s="72">
        <v>1</v>
      </c>
      <c r="E314" s="72" t="s">
        <v>271</v>
      </c>
      <c r="F314" s="72" t="s">
        <v>56</v>
      </c>
      <c r="G314" s="72" t="s">
        <v>1650</v>
      </c>
      <c r="H314" s="72">
        <v>14</v>
      </c>
      <c r="I314" s="74">
        <v>45826</v>
      </c>
      <c r="J314" s="74">
        <v>45819</v>
      </c>
      <c r="K314" s="74">
        <v>45834</v>
      </c>
      <c r="L314" s="72" t="s">
        <v>2559</v>
      </c>
      <c r="N314" s="170">
        <v>45828</v>
      </c>
    </row>
    <row r="315" spans="1:14" ht="21" customHeight="1">
      <c r="A315" s="72" t="s">
        <v>2560</v>
      </c>
      <c r="B315" s="72" t="s">
        <v>804</v>
      </c>
      <c r="C315" s="72">
        <v>1</v>
      </c>
      <c r="E315" s="72" t="s">
        <v>805</v>
      </c>
      <c r="F315" s="72" t="s">
        <v>79</v>
      </c>
      <c r="G315" s="72" t="s">
        <v>1327</v>
      </c>
      <c r="H315" s="72">
        <v>10</v>
      </c>
      <c r="I315" s="74">
        <v>45826</v>
      </c>
      <c r="J315" s="74">
        <v>45824</v>
      </c>
      <c r="K315" s="74">
        <v>45834</v>
      </c>
      <c r="L315" s="72" t="s">
        <v>2231</v>
      </c>
      <c r="M315" s="72" t="s">
        <v>2232</v>
      </c>
      <c r="N315" s="72" t="s">
        <v>258</v>
      </c>
    </row>
    <row r="316" spans="1:14" ht="21" customHeight="1">
      <c r="A316" s="72" t="s">
        <v>2561</v>
      </c>
      <c r="B316" s="72" t="s">
        <v>807</v>
      </c>
      <c r="C316" s="72">
        <v>1</v>
      </c>
      <c r="E316" s="72" t="s">
        <v>805</v>
      </c>
      <c r="F316" s="72" t="s">
        <v>79</v>
      </c>
      <c r="G316" s="72" t="s">
        <v>1327</v>
      </c>
      <c r="H316" s="72">
        <v>10</v>
      </c>
      <c r="I316" s="74">
        <v>45826</v>
      </c>
      <c r="J316" s="74">
        <v>45824</v>
      </c>
      <c r="K316" s="74">
        <v>45834</v>
      </c>
      <c r="L316" s="72" t="s">
        <v>2231</v>
      </c>
      <c r="M316" s="72" t="s">
        <v>2232</v>
      </c>
      <c r="N316" s="72" t="s">
        <v>258</v>
      </c>
    </row>
    <row r="317" spans="1:14" ht="21" customHeight="1">
      <c r="A317" s="72" t="s">
        <v>2562</v>
      </c>
      <c r="B317" s="72" t="s">
        <v>809</v>
      </c>
      <c r="C317" s="72">
        <v>1</v>
      </c>
      <c r="E317" s="72" t="s">
        <v>805</v>
      </c>
      <c r="F317" s="72" t="s">
        <v>79</v>
      </c>
      <c r="G317" s="72" t="s">
        <v>1327</v>
      </c>
      <c r="H317" s="72">
        <v>10</v>
      </c>
      <c r="I317" s="74">
        <v>45826</v>
      </c>
      <c r="J317" s="74">
        <v>45824</v>
      </c>
      <c r="K317" s="74">
        <v>45834</v>
      </c>
      <c r="L317" s="72" t="s">
        <v>2231</v>
      </c>
      <c r="M317" s="72" t="s">
        <v>2232</v>
      </c>
      <c r="N317" s="72" t="s">
        <v>258</v>
      </c>
    </row>
    <row r="318" spans="1:14" ht="21" customHeight="1">
      <c r="A318" s="72" t="s">
        <v>2563</v>
      </c>
      <c r="B318" s="72" t="s">
        <v>813</v>
      </c>
      <c r="C318" s="72">
        <v>1</v>
      </c>
      <c r="E318" s="72" t="s">
        <v>814</v>
      </c>
      <c r="F318" s="72" t="s">
        <v>79</v>
      </c>
      <c r="G318" s="72" t="s">
        <v>1327</v>
      </c>
      <c r="H318" s="72">
        <v>10</v>
      </c>
      <c r="I318" s="74">
        <v>45826</v>
      </c>
      <c r="J318" s="74">
        <v>45824</v>
      </c>
      <c r="K318" s="74">
        <v>45834</v>
      </c>
      <c r="L318" s="72" t="s">
        <v>2564</v>
      </c>
      <c r="M318" s="72" t="s">
        <v>2565</v>
      </c>
      <c r="N318" s="170">
        <v>45828</v>
      </c>
    </row>
    <row r="319" spans="1:14" ht="21" customHeight="1">
      <c r="A319" s="72" t="s">
        <v>2566</v>
      </c>
      <c r="B319" s="72" t="s">
        <v>813</v>
      </c>
      <c r="C319" s="72">
        <v>2</v>
      </c>
      <c r="E319" s="72" t="s">
        <v>814</v>
      </c>
      <c r="F319" s="72" t="s">
        <v>79</v>
      </c>
      <c r="G319" s="72" t="s">
        <v>1327</v>
      </c>
      <c r="H319" s="72">
        <v>10</v>
      </c>
      <c r="I319" s="74">
        <v>45826</v>
      </c>
      <c r="J319" s="74">
        <v>45824</v>
      </c>
      <c r="K319" s="74">
        <v>45834</v>
      </c>
      <c r="L319" s="72" t="s">
        <v>2564</v>
      </c>
      <c r="M319" s="72" t="s">
        <v>2565</v>
      </c>
      <c r="N319" s="170">
        <v>45828</v>
      </c>
    </row>
    <row r="320" spans="1:14" ht="21" customHeight="1">
      <c r="A320" s="72" t="s">
        <v>2567</v>
      </c>
      <c r="B320" s="72" t="s">
        <v>785</v>
      </c>
      <c r="C320" s="72">
        <v>2</v>
      </c>
      <c r="E320" s="72" t="s">
        <v>271</v>
      </c>
      <c r="F320" s="72" t="s">
        <v>56</v>
      </c>
      <c r="G320" s="72" t="s">
        <v>1650</v>
      </c>
      <c r="H320" s="72">
        <v>14</v>
      </c>
      <c r="I320" s="74">
        <v>45827</v>
      </c>
      <c r="J320" s="74">
        <v>45820</v>
      </c>
      <c r="K320" s="74">
        <v>45834</v>
      </c>
      <c r="L320" s="72" t="s">
        <v>2559</v>
      </c>
      <c r="N320" s="170">
        <v>45828</v>
      </c>
    </row>
    <row r="321" spans="1:14" ht="21" customHeight="1">
      <c r="A321" s="72" t="s">
        <v>2568</v>
      </c>
      <c r="B321" s="72" t="s">
        <v>824</v>
      </c>
      <c r="C321" s="72">
        <v>1</v>
      </c>
      <c r="E321" s="72" t="s">
        <v>199</v>
      </c>
      <c r="F321" s="72" t="s">
        <v>79</v>
      </c>
      <c r="G321" s="72" t="s">
        <v>1327</v>
      </c>
      <c r="H321" s="72">
        <v>8</v>
      </c>
      <c r="I321" s="74">
        <v>45828</v>
      </c>
      <c r="J321" s="74">
        <v>45826</v>
      </c>
      <c r="K321" s="74">
        <v>45834</v>
      </c>
      <c r="L321" s="72" t="s">
        <v>2569</v>
      </c>
      <c r="N321" s="170">
        <v>45831</v>
      </c>
    </row>
    <row r="322" spans="1:14" ht="21" customHeight="1">
      <c r="A322" s="72" t="s">
        <v>2570</v>
      </c>
      <c r="B322" s="72" t="s">
        <v>824</v>
      </c>
      <c r="C322" s="72">
        <v>2</v>
      </c>
      <c r="E322" s="72" t="s">
        <v>199</v>
      </c>
      <c r="F322" s="72" t="s">
        <v>79</v>
      </c>
      <c r="G322" s="72" t="s">
        <v>1327</v>
      </c>
      <c r="H322" s="72">
        <v>8</v>
      </c>
      <c r="I322" s="74">
        <v>45828</v>
      </c>
      <c r="J322" s="74">
        <v>45826</v>
      </c>
      <c r="K322" s="74">
        <v>45834</v>
      </c>
      <c r="L322" s="72" t="s">
        <v>2569</v>
      </c>
      <c r="N322" s="170">
        <v>45831</v>
      </c>
    </row>
    <row r="323" spans="1:14" ht="21" customHeight="1">
      <c r="A323" s="72" t="s">
        <v>2571</v>
      </c>
      <c r="B323" s="72" t="s">
        <v>824</v>
      </c>
      <c r="C323" s="72">
        <v>3</v>
      </c>
      <c r="E323" s="72" t="s">
        <v>199</v>
      </c>
      <c r="F323" s="72" t="s">
        <v>79</v>
      </c>
      <c r="G323" s="72" t="s">
        <v>1327</v>
      </c>
      <c r="H323" s="72">
        <v>8</v>
      </c>
      <c r="I323" s="74">
        <v>45828</v>
      </c>
      <c r="J323" s="74">
        <v>45826</v>
      </c>
      <c r="K323" s="74">
        <v>45834</v>
      </c>
      <c r="L323" s="72" t="s">
        <v>2569</v>
      </c>
      <c r="N323" s="170">
        <v>45831</v>
      </c>
    </row>
    <row r="324" spans="1:14" ht="21" customHeight="1">
      <c r="A324" s="72" t="s">
        <v>2572</v>
      </c>
      <c r="B324" s="72" t="s">
        <v>824</v>
      </c>
      <c r="C324" s="72">
        <v>4</v>
      </c>
      <c r="E324" s="72" t="s">
        <v>199</v>
      </c>
      <c r="F324" s="72" t="s">
        <v>79</v>
      </c>
      <c r="G324" s="72" t="s">
        <v>1327</v>
      </c>
      <c r="H324" s="72">
        <v>8</v>
      </c>
      <c r="I324" s="74">
        <v>45828</v>
      </c>
      <c r="J324" s="74">
        <v>45826</v>
      </c>
      <c r="K324" s="74">
        <v>45834</v>
      </c>
      <c r="L324" s="72" t="s">
        <v>2569</v>
      </c>
      <c r="N324" s="170">
        <v>45831</v>
      </c>
    </row>
    <row r="325" spans="1:14" ht="21" customHeight="1">
      <c r="A325" s="72" t="s">
        <v>2573</v>
      </c>
      <c r="B325" s="72" t="s">
        <v>824</v>
      </c>
      <c r="C325" s="72">
        <v>5</v>
      </c>
      <c r="E325" s="72" t="s">
        <v>199</v>
      </c>
      <c r="F325" s="72" t="s">
        <v>79</v>
      </c>
      <c r="G325" s="72" t="s">
        <v>1327</v>
      </c>
      <c r="H325" s="72">
        <v>8</v>
      </c>
      <c r="I325" s="74">
        <v>45828</v>
      </c>
      <c r="J325" s="74">
        <v>45826</v>
      </c>
      <c r="K325" s="74">
        <v>45834</v>
      </c>
      <c r="L325" s="72" t="s">
        <v>2569</v>
      </c>
      <c r="N325" s="170">
        <v>45831</v>
      </c>
    </row>
    <row r="326" spans="1:14" ht="21" customHeight="1">
      <c r="A326" s="72" t="s">
        <v>2574</v>
      </c>
      <c r="B326" s="72" t="s">
        <v>824</v>
      </c>
      <c r="C326" s="72">
        <v>6</v>
      </c>
      <c r="E326" s="72" t="s">
        <v>199</v>
      </c>
      <c r="F326" s="72" t="s">
        <v>79</v>
      </c>
      <c r="G326" s="72" t="s">
        <v>1327</v>
      </c>
      <c r="H326" s="72">
        <v>8</v>
      </c>
      <c r="I326" s="74">
        <v>45828</v>
      </c>
      <c r="J326" s="74">
        <v>45826</v>
      </c>
      <c r="K326" s="74">
        <v>45834</v>
      </c>
      <c r="L326" s="72" t="s">
        <v>2569</v>
      </c>
      <c r="N326" s="170">
        <v>45831</v>
      </c>
    </row>
    <row r="327" spans="1:14" ht="21" customHeight="1">
      <c r="A327" s="72" t="s">
        <v>2575</v>
      </c>
      <c r="B327" s="72" t="s">
        <v>827</v>
      </c>
      <c r="C327" s="72">
        <v>1</v>
      </c>
      <c r="E327" s="72" t="s">
        <v>199</v>
      </c>
      <c r="F327" s="72" t="s">
        <v>79</v>
      </c>
      <c r="G327" s="72" t="s">
        <v>1327</v>
      </c>
      <c r="H327" s="72">
        <v>8</v>
      </c>
      <c r="I327" s="74">
        <v>45828</v>
      </c>
      <c r="J327" s="74">
        <v>45826</v>
      </c>
      <c r="K327" s="74">
        <v>45834</v>
      </c>
      <c r="L327" s="72" t="s">
        <v>2569</v>
      </c>
      <c r="N327" s="170">
        <v>45831</v>
      </c>
    </row>
    <row r="328" spans="1:14" ht="21" customHeight="1">
      <c r="A328" s="72" t="s">
        <v>2576</v>
      </c>
      <c r="B328" s="72" t="s">
        <v>827</v>
      </c>
      <c r="C328" s="72">
        <v>2</v>
      </c>
      <c r="E328" s="72" t="s">
        <v>199</v>
      </c>
      <c r="F328" s="72" t="s">
        <v>79</v>
      </c>
      <c r="G328" s="72" t="s">
        <v>1327</v>
      </c>
      <c r="H328" s="72">
        <v>8</v>
      </c>
      <c r="I328" s="74">
        <v>45828</v>
      </c>
      <c r="J328" s="74">
        <v>45826</v>
      </c>
      <c r="K328" s="74">
        <v>45834</v>
      </c>
      <c r="L328" s="72" t="s">
        <v>2569</v>
      </c>
      <c r="N328" s="170">
        <v>45831</v>
      </c>
    </row>
    <row r="329" spans="1:14" ht="21" customHeight="1">
      <c r="A329" s="72" t="s">
        <v>1565</v>
      </c>
      <c r="B329" s="72" t="s">
        <v>802</v>
      </c>
      <c r="C329" s="72">
        <v>1</v>
      </c>
      <c r="E329" s="72" t="s">
        <v>570</v>
      </c>
      <c r="F329" s="72" t="s">
        <v>79</v>
      </c>
      <c r="G329" s="72" t="s">
        <v>1333</v>
      </c>
      <c r="H329" s="72">
        <v>10</v>
      </c>
      <c r="I329" s="74">
        <v>45831</v>
      </c>
      <c r="J329" s="74">
        <v>45824</v>
      </c>
      <c r="K329" s="74">
        <v>45834</v>
      </c>
      <c r="L329" s="72" t="s">
        <v>2577</v>
      </c>
      <c r="M329" s="72" t="s">
        <v>2578</v>
      </c>
      <c r="N329" s="170">
        <v>45831</v>
      </c>
    </row>
    <row r="330" spans="1:14" ht="21" customHeight="1">
      <c r="A330" s="72" t="s">
        <v>1567</v>
      </c>
      <c r="B330" s="72" t="s">
        <v>802</v>
      </c>
      <c r="C330" s="72">
        <v>2</v>
      </c>
      <c r="E330" s="72" t="s">
        <v>570</v>
      </c>
      <c r="F330" s="72" t="s">
        <v>79</v>
      </c>
      <c r="G330" s="72" t="s">
        <v>1340</v>
      </c>
      <c r="H330" s="72">
        <v>10</v>
      </c>
      <c r="I330" s="74">
        <v>45831</v>
      </c>
      <c r="J330" s="74">
        <v>45824</v>
      </c>
      <c r="K330" s="74">
        <v>45834</v>
      </c>
      <c r="L330" s="72" t="s">
        <v>2577</v>
      </c>
      <c r="M330" s="72" t="s">
        <v>2578</v>
      </c>
      <c r="N330" s="170">
        <v>45831</v>
      </c>
    </row>
    <row r="331" spans="1:14" ht="21" customHeight="1">
      <c r="A331" s="72" t="s">
        <v>1568</v>
      </c>
      <c r="B331" s="72" t="s">
        <v>802</v>
      </c>
      <c r="C331" s="72">
        <v>3</v>
      </c>
      <c r="E331" s="72" t="s">
        <v>570</v>
      </c>
      <c r="F331" s="72" t="s">
        <v>79</v>
      </c>
      <c r="G331" s="72" t="s">
        <v>1333</v>
      </c>
      <c r="H331" s="72">
        <v>10</v>
      </c>
      <c r="I331" s="74">
        <v>45831</v>
      </c>
      <c r="J331" s="74">
        <v>45824</v>
      </c>
      <c r="K331" s="74">
        <v>45834</v>
      </c>
      <c r="L331" s="72" t="s">
        <v>2577</v>
      </c>
      <c r="M331" s="72" t="s">
        <v>2578</v>
      </c>
      <c r="N331" s="170">
        <v>45831</v>
      </c>
    </row>
    <row r="332" spans="1:14" ht="21" customHeight="1">
      <c r="A332" s="72" t="s">
        <v>1641</v>
      </c>
      <c r="B332" s="72" t="s">
        <v>802</v>
      </c>
      <c r="C332" s="72" t="s">
        <v>1345</v>
      </c>
      <c r="E332" s="72" t="s">
        <v>570</v>
      </c>
      <c r="F332" s="72" t="s">
        <v>79</v>
      </c>
      <c r="G332" s="72" t="s">
        <v>1346</v>
      </c>
      <c r="H332" s="72">
        <v>10</v>
      </c>
      <c r="I332" s="74">
        <v>45831</v>
      </c>
      <c r="J332" s="74">
        <v>45824</v>
      </c>
      <c r="K332" s="74">
        <v>45834</v>
      </c>
      <c r="L332" s="72" t="s">
        <v>2579</v>
      </c>
      <c r="N332" s="170">
        <v>45831</v>
      </c>
    </row>
    <row r="333" spans="1:14" ht="21" customHeight="1">
      <c r="A333" s="72" t="s">
        <v>1643</v>
      </c>
      <c r="B333" s="72" t="s">
        <v>802</v>
      </c>
      <c r="C333" s="72" t="s">
        <v>1348</v>
      </c>
      <c r="E333" s="72" t="s">
        <v>570</v>
      </c>
      <c r="F333" s="72" t="s">
        <v>79</v>
      </c>
      <c r="G333" s="72" t="s">
        <v>1349</v>
      </c>
      <c r="H333" s="72">
        <v>10</v>
      </c>
      <c r="I333" s="74">
        <v>45831</v>
      </c>
      <c r="J333" s="74">
        <v>45824</v>
      </c>
      <c r="K333" s="74">
        <v>45834</v>
      </c>
      <c r="L333" s="72" t="s">
        <v>2579</v>
      </c>
      <c r="N333" s="170">
        <v>45831</v>
      </c>
    </row>
    <row r="334" spans="1:14" ht="21" customHeight="1">
      <c r="A334" s="72" t="s">
        <v>2580</v>
      </c>
      <c r="B334" s="72" t="s">
        <v>787</v>
      </c>
      <c r="C334" s="72">
        <v>1</v>
      </c>
      <c r="D334" s="72" t="s">
        <v>1332</v>
      </c>
      <c r="E334" s="72" t="s">
        <v>629</v>
      </c>
      <c r="F334" s="72" t="s">
        <v>631</v>
      </c>
      <c r="G334" s="72" t="s">
        <v>1327</v>
      </c>
      <c r="H334" s="72">
        <v>14</v>
      </c>
      <c r="I334" s="74">
        <v>45832</v>
      </c>
      <c r="J334" s="74">
        <v>45819</v>
      </c>
      <c r="K334" s="74">
        <v>45834</v>
      </c>
      <c r="L334" s="72" t="s">
        <v>2249</v>
      </c>
      <c r="N334" s="170">
        <v>45831</v>
      </c>
    </row>
    <row r="335" spans="1:14" ht="21" customHeight="1">
      <c r="A335" s="72" t="s">
        <v>2581</v>
      </c>
      <c r="B335" s="72" t="s">
        <v>811</v>
      </c>
      <c r="C335" s="72">
        <v>2</v>
      </c>
      <c r="E335" s="72" t="s">
        <v>384</v>
      </c>
      <c r="F335" s="72" t="s">
        <v>79</v>
      </c>
      <c r="G335" s="72" t="s">
        <v>1327</v>
      </c>
      <c r="H335" s="72">
        <v>10</v>
      </c>
      <c r="I335" s="74">
        <v>45833</v>
      </c>
      <c r="J335" s="74">
        <v>45823</v>
      </c>
      <c r="K335" s="74">
        <v>45834</v>
      </c>
      <c r="L335" s="72" t="s">
        <v>2249</v>
      </c>
      <c r="N335" s="170">
        <v>45831</v>
      </c>
    </row>
    <row r="336" spans="1:14" ht="21" customHeight="1">
      <c r="A336" s="72" t="s">
        <v>1544</v>
      </c>
      <c r="B336" s="72" t="s">
        <v>817</v>
      </c>
      <c r="C336" s="72">
        <v>1</v>
      </c>
      <c r="E336" s="72" t="s">
        <v>219</v>
      </c>
      <c r="F336" s="72" t="s">
        <v>79</v>
      </c>
      <c r="G336" s="72" t="s">
        <v>1333</v>
      </c>
      <c r="H336" s="72">
        <v>9</v>
      </c>
      <c r="I336" s="74">
        <v>45833</v>
      </c>
      <c r="J336" s="74">
        <v>45824</v>
      </c>
      <c r="K336" s="74">
        <v>45834</v>
      </c>
      <c r="L336" s="72" t="s">
        <v>2582</v>
      </c>
      <c r="N336" s="170">
        <v>45831</v>
      </c>
    </row>
    <row r="337" spans="1:14" ht="21" customHeight="1">
      <c r="A337" s="72" t="s">
        <v>1546</v>
      </c>
      <c r="B337" s="72" t="s">
        <v>817</v>
      </c>
      <c r="C337" s="72">
        <v>2</v>
      </c>
      <c r="E337" s="72" t="s">
        <v>219</v>
      </c>
      <c r="F337" s="72" t="s">
        <v>79</v>
      </c>
      <c r="G337" s="72" t="s">
        <v>1333</v>
      </c>
      <c r="H337" s="72">
        <v>9</v>
      </c>
      <c r="I337" s="74">
        <v>45833</v>
      </c>
      <c r="J337" s="74">
        <v>45824</v>
      </c>
      <c r="K337" s="74">
        <v>45834</v>
      </c>
      <c r="L337" s="72" t="s">
        <v>2582</v>
      </c>
      <c r="N337" s="170">
        <v>45831</v>
      </c>
    </row>
    <row r="338" spans="1:14" ht="21" customHeight="1">
      <c r="A338" s="72" t="s">
        <v>1560</v>
      </c>
      <c r="B338" s="72" t="s">
        <v>817</v>
      </c>
      <c r="C338" s="72">
        <v>3</v>
      </c>
      <c r="E338" s="72" t="s">
        <v>219</v>
      </c>
      <c r="F338" s="72" t="s">
        <v>79</v>
      </c>
      <c r="G338" s="72" t="s">
        <v>1333</v>
      </c>
      <c r="H338" s="72">
        <v>9</v>
      </c>
      <c r="I338" s="74">
        <v>45833</v>
      </c>
      <c r="J338" s="74">
        <v>45825</v>
      </c>
      <c r="K338" s="74">
        <v>45834</v>
      </c>
      <c r="L338" s="72" t="s">
        <v>2582</v>
      </c>
      <c r="N338" s="170">
        <v>45831</v>
      </c>
    </row>
    <row r="339" spans="1:14" ht="21" customHeight="1">
      <c r="A339" s="72" t="s">
        <v>1547</v>
      </c>
      <c r="B339" s="72" t="s">
        <v>817</v>
      </c>
      <c r="C339" s="72">
        <v>4</v>
      </c>
      <c r="E339" s="72" t="s">
        <v>219</v>
      </c>
      <c r="F339" s="72" t="s">
        <v>79</v>
      </c>
      <c r="G339" s="72" t="s">
        <v>1333</v>
      </c>
      <c r="H339" s="72">
        <v>9</v>
      </c>
      <c r="I339" s="74">
        <v>45833</v>
      </c>
      <c r="J339" s="74">
        <v>45824</v>
      </c>
      <c r="K339" s="74">
        <v>45834</v>
      </c>
      <c r="L339" s="72" t="s">
        <v>2582</v>
      </c>
      <c r="N339" s="170">
        <v>45831</v>
      </c>
    </row>
    <row r="340" spans="1:14" ht="21" customHeight="1">
      <c r="A340" s="72" t="s">
        <v>1548</v>
      </c>
      <c r="B340" s="72" t="s">
        <v>817</v>
      </c>
      <c r="C340" s="72">
        <v>5</v>
      </c>
      <c r="E340" s="72" t="s">
        <v>219</v>
      </c>
      <c r="F340" s="72" t="s">
        <v>79</v>
      </c>
      <c r="G340" s="72" t="s">
        <v>1333</v>
      </c>
      <c r="H340" s="72">
        <v>9</v>
      </c>
      <c r="I340" s="74">
        <v>45833</v>
      </c>
      <c r="J340" s="74">
        <v>45824</v>
      </c>
      <c r="K340" s="74">
        <v>45834</v>
      </c>
      <c r="L340" s="72" t="s">
        <v>2582</v>
      </c>
      <c r="N340" s="170">
        <v>45831</v>
      </c>
    </row>
    <row r="341" spans="1:14" ht="21" customHeight="1">
      <c r="A341" s="72" t="s">
        <v>1561</v>
      </c>
      <c r="B341" s="72" t="s">
        <v>817</v>
      </c>
      <c r="C341" s="72">
        <v>6</v>
      </c>
      <c r="E341" s="72" t="s">
        <v>219</v>
      </c>
      <c r="F341" s="72" t="s">
        <v>79</v>
      </c>
      <c r="G341" s="72" t="s">
        <v>1333</v>
      </c>
      <c r="H341" s="72">
        <v>9</v>
      </c>
      <c r="I341" s="74">
        <v>45833</v>
      </c>
      <c r="J341" s="74">
        <v>45825</v>
      </c>
      <c r="K341" s="74">
        <v>45834</v>
      </c>
      <c r="L341" s="72" t="s">
        <v>2582</v>
      </c>
      <c r="N341" s="170">
        <v>45831</v>
      </c>
    </row>
    <row r="342" spans="1:14" ht="21" customHeight="1">
      <c r="A342" s="72" t="s">
        <v>1549</v>
      </c>
      <c r="B342" s="72" t="s">
        <v>817</v>
      </c>
      <c r="C342" s="72">
        <v>7</v>
      </c>
      <c r="E342" s="72" t="s">
        <v>219</v>
      </c>
      <c r="F342" s="72" t="s">
        <v>79</v>
      </c>
      <c r="G342" s="72" t="s">
        <v>1333</v>
      </c>
      <c r="H342" s="72">
        <v>9</v>
      </c>
      <c r="I342" s="74">
        <v>45833</v>
      </c>
      <c r="J342" s="74">
        <v>45824</v>
      </c>
      <c r="K342" s="74">
        <v>45834</v>
      </c>
      <c r="L342" s="72" t="s">
        <v>2582</v>
      </c>
      <c r="N342" s="170">
        <v>45831</v>
      </c>
    </row>
    <row r="343" spans="1:14" ht="21" customHeight="1">
      <c r="A343" s="72" t="s">
        <v>1550</v>
      </c>
      <c r="B343" s="72" t="s">
        <v>817</v>
      </c>
      <c r="C343" s="72">
        <v>8</v>
      </c>
      <c r="E343" s="72" t="s">
        <v>219</v>
      </c>
      <c r="F343" s="72" t="s">
        <v>79</v>
      </c>
      <c r="G343" s="72" t="s">
        <v>1333</v>
      </c>
      <c r="H343" s="72">
        <v>9</v>
      </c>
      <c r="I343" s="74">
        <v>45833</v>
      </c>
      <c r="J343" s="74">
        <v>45824</v>
      </c>
      <c r="K343" s="74">
        <v>45834</v>
      </c>
      <c r="L343" s="72" t="s">
        <v>2582</v>
      </c>
      <c r="N343" s="170">
        <v>45831</v>
      </c>
    </row>
    <row r="344" spans="1:14" ht="21" customHeight="1">
      <c r="A344" s="72" t="s">
        <v>1551</v>
      </c>
      <c r="B344" s="72" t="s">
        <v>817</v>
      </c>
      <c r="C344" s="72">
        <v>9</v>
      </c>
      <c r="E344" s="72" t="s">
        <v>219</v>
      </c>
      <c r="F344" s="72" t="s">
        <v>79</v>
      </c>
      <c r="G344" s="72" t="s">
        <v>1333</v>
      </c>
      <c r="H344" s="72">
        <v>9</v>
      </c>
      <c r="I344" s="74">
        <v>45833</v>
      </c>
      <c r="J344" s="74">
        <v>45824</v>
      </c>
      <c r="K344" s="74">
        <v>45834</v>
      </c>
      <c r="L344" s="72" t="s">
        <v>2582</v>
      </c>
      <c r="N344" s="170">
        <v>45831</v>
      </c>
    </row>
    <row r="345" spans="1:14" ht="21" customHeight="1">
      <c r="A345" s="72" t="s">
        <v>1552</v>
      </c>
      <c r="B345" s="72" t="s">
        <v>817</v>
      </c>
      <c r="C345" s="72">
        <v>10</v>
      </c>
      <c r="E345" s="72" t="s">
        <v>219</v>
      </c>
      <c r="F345" s="72" t="s">
        <v>79</v>
      </c>
      <c r="G345" s="72" t="s">
        <v>1333</v>
      </c>
      <c r="H345" s="72">
        <v>9</v>
      </c>
      <c r="I345" s="74">
        <v>45833</v>
      </c>
      <c r="J345" s="74">
        <v>45824</v>
      </c>
      <c r="K345" s="74">
        <v>45834</v>
      </c>
      <c r="L345" s="72" t="s">
        <v>2582</v>
      </c>
      <c r="N345" s="170">
        <v>45831</v>
      </c>
    </row>
    <row r="346" spans="1:14" ht="21" customHeight="1">
      <c r="A346" s="72" t="s">
        <v>1553</v>
      </c>
      <c r="B346" s="72" t="s">
        <v>817</v>
      </c>
      <c r="C346" s="72">
        <v>11</v>
      </c>
      <c r="E346" s="72" t="s">
        <v>219</v>
      </c>
      <c r="F346" s="72" t="s">
        <v>79</v>
      </c>
      <c r="G346" s="72" t="s">
        <v>1333</v>
      </c>
      <c r="H346" s="72">
        <v>9</v>
      </c>
      <c r="I346" s="74">
        <v>45833</v>
      </c>
      <c r="J346" s="74">
        <v>45824</v>
      </c>
      <c r="K346" s="74">
        <v>45834</v>
      </c>
      <c r="L346" s="72" t="s">
        <v>2582</v>
      </c>
      <c r="N346" s="170">
        <v>45831</v>
      </c>
    </row>
    <row r="347" spans="1:14" ht="21" customHeight="1">
      <c r="A347" s="72" t="s">
        <v>1562</v>
      </c>
      <c r="B347" s="72" t="s">
        <v>817</v>
      </c>
      <c r="C347" s="72">
        <v>12</v>
      </c>
      <c r="E347" s="72" t="s">
        <v>219</v>
      </c>
      <c r="F347" s="72" t="s">
        <v>79</v>
      </c>
      <c r="G347" s="72" t="s">
        <v>1333</v>
      </c>
      <c r="H347" s="72">
        <v>9</v>
      </c>
      <c r="I347" s="74">
        <v>45833</v>
      </c>
      <c r="J347" s="74">
        <v>45825</v>
      </c>
      <c r="K347" s="74">
        <v>45834</v>
      </c>
      <c r="L347" s="72" t="s">
        <v>2582</v>
      </c>
      <c r="N347" s="170">
        <v>45831</v>
      </c>
    </row>
    <row r="348" spans="1:14" ht="21" customHeight="1">
      <c r="A348" s="72" t="s">
        <v>1563</v>
      </c>
      <c r="B348" s="72" t="s">
        <v>817</v>
      </c>
      <c r="C348" s="72">
        <v>13</v>
      </c>
      <c r="E348" s="72" t="s">
        <v>219</v>
      </c>
      <c r="F348" s="72" t="s">
        <v>79</v>
      </c>
      <c r="G348" s="72" t="s">
        <v>1333</v>
      </c>
      <c r="H348" s="72">
        <v>9</v>
      </c>
      <c r="I348" s="74">
        <v>45833</v>
      </c>
      <c r="J348" s="74">
        <v>45825</v>
      </c>
      <c r="K348" s="74">
        <v>45834</v>
      </c>
      <c r="L348" s="72" t="s">
        <v>2582</v>
      </c>
      <c r="N348" s="170">
        <v>45831</v>
      </c>
    </row>
    <row r="349" spans="1:14" ht="21" customHeight="1">
      <c r="A349" s="72" t="s">
        <v>1554</v>
      </c>
      <c r="B349" s="72" t="s">
        <v>817</v>
      </c>
      <c r="C349" s="72">
        <v>14</v>
      </c>
      <c r="E349" s="72" t="s">
        <v>219</v>
      </c>
      <c r="F349" s="72" t="s">
        <v>79</v>
      </c>
      <c r="G349" s="72" t="s">
        <v>1340</v>
      </c>
      <c r="H349" s="72">
        <v>9</v>
      </c>
      <c r="I349" s="74">
        <v>45833</v>
      </c>
      <c r="J349" s="74">
        <v>45824</v>
      </c>
      <c r="K349" s="74">
        <v>45834</v>
      </c>
      <c r="L349" s="72" t="s">
        <v>2582</v>
      </c>
      <c r="N349" s="170">
        <v>45831</v>
      </c>
    </row>
    <row r="350" spans="1:14" ht="21" customHeight="1">
      <c r="A350" s="72" t="s">
        <v>1564</v>
      </c>
      <c r="B350" s="72" t="s">
        <v>817</v>
      </c>
      <c r="C350" s="72">
        <v>15</v>
      </c>
      <c r="E350" s="72" t="s">
        <v>219</v>
      </c>
      <c r="F350" s="72" t="s">
        <v>79</v>
      </c>
      <c r="G350" s="72" t="s">
        <v>1340</v>
      </c>
      <c r="H350" s="72">
        <v>9</v>
      </c>
      <c r="I350" s="74">
        <v>45833</v>
      </c>
      <c r="J350" s="74">
        <v>45825</v>
      </c>
      <c r="K350" s="74">
        <v>45834</v>
      </c>
      <c r="L350" s="72" t="s">
        <v>2582</v>
      </c>
      <c r="N350" s="170">
        <v>45831</v>
      </c>
    </row>
    <row r="351" spans="1:14" ht="21" customHeight="1">
      <c r="A351" s="72" t="s">
        <v>1555</v>
      </c>
      <c r="B351" s="72" t="s">
        <v>817</v>
      </c>
      <c r="C351" s="72">
        <v>16</v>
      </c>
      <c r="E351" s="72" t="s">
        <v>219</v>
      </c>
      <c r="F351" s="72" t="s">
        <v>79</v>
      </c>
      <c r="G351" s="72" t="s">
        <v>1333</v>
      </c>
      <c r="H351" s="72">
        <v>9</v>
      </c>
      <c r="I351" s="74">
        <v>45833</v>
      </c>
      <c r="J351" s="74">
        <v>45824</v>
      </c>
      <c r="K351" s="74">
        <v>45834</v>
      </c>
      <c r="L351" s="72" t="s">
        <v>2582</v>
      </c>
      <c r="N351" s="170">
        <v>45831</v>
      </c>
    </row>
    <row r="352" spans="1:14" ht="21" customHeight="1">
      <c r="A352" s="72" t="s">
        <v>1556</v>
      </c>
      <c r="B352" s="72" t="s">
        <v>817</v>
      </c>
      <c r="C352" s="72" t="s">
        <v>1557</v>
      </c>
      <c r="E352" s="72" t="s">
        <v>219</v>
      </c>
      <c r="F352" s="72" t="s">
        <v>79</v>
      </c>
      <c r="G352" s="72" t="s">
        <v>1346</v>
      </c>
      <c r="H352" s="72">
        <v>9</v>
      </c>
      <c r="I352" s="74">
        <v>45833</v>
      </c>
      <c r="J352" s="74">
        <v>45824</v>
      </c>
      <c r="K352" s="74">
        <v>45834</v>
      </c>
      <c r="L352" s="72" t="s">
        <v>2582</v>
      </c>
      <c r="N352" s="170">
        <v>45831</v>
      </c>
    </row>
    <row r="353" spans="1:14" ht="21" customHeight="1">
      <c r="A353" s="72" t="s">
        <v>1558</v>
      </c>
      <c r="B353" s="72" t="s">
        <v>817</v>
      </c>
      <c r="C353" s="72" t="s">
        <v>1559</v>
      </c>
      <c r="E353" s="72" t="s">
        <v>219</v>
      </c>
      <c r="F353" s="72" t="s">
        <v>79</v>
      </c>
      <c r="G353" s="72" t="s">
        <v>1349</v>
      </c>
      <c r="H353" s="72">
        <v>9</v>
      </c>
      <c r="I353" s="74">
        <v>45833</v>
      </c>
      <c r="J353" s="74">
        <v>45824</v>
      </c>
      <c r="K353" s="74">
        <v>45834</v>
      </c>
      <c r="L353" s="72" t="s">
        <v>2582</v>
      </c>
      <c r="N353" s="170">
        <v>45831</v>
      </c>
    </row>
    <row r="354" spans="1:14" ht="21" customHeight="1">
      <c r="A354" s="72" t="s">
        <v>1906</v>
      </c>
      <c r="B354" s="72" t="s">
        <v>820</v>
      </c>
      <c r="C354" s="72">
        <v>1</v>
      </c>
      <c r="E354" s="72" t="s">
        <v>821</v>
      </c>
      <c r="F354" s="72" t="s">
        <v>56</v>
      </c>
      <c r="G354" s="72" t="s">
        <v>1650</v>
      </c>
      <c r="H354" s="72">
        <v>8</v>
      </c>
      <c r="I354" s="74">
        <v>45833</v>
      </c>
      <c r="J354" s="74">
        <v>45825</v>
      </c>
      <c r="K354" s="74">
        <v>45834</v>
      </c>
      <c r="L354" s="72" t="s">
        <v>2583</v>
      </c>
      <c r="N354" s="170">
        <v>45831</v>
      </c>
    </row>
    <row r="355" spans="1:14" ht="21" customHeight="1">
      <c r="A355" s="72" t="s">
        <v>2584</v>
      </c>
      <c r="B355" s="72" t="s">
        <v>850</v>
      </c>
      <c r="C355" s="72">
        <v>1</v>
      </c>
      <c r="E355" s="72" t="s">
        <v>68</v>
      </c>
      <c r="F355" s="72" t="s">
        <v>56</v>
      </c>
      <c r="G355" s="72" t="s">
        <v>1327</v>
      </c>
      <c r="H355" s="72">
        <v>10</v>
      </c>
      <c r="I355" s="74">
        <v>45826</v>
      </c>
      <c r="J355" s="74">
        <v>45824</v>
      </c>
      <c r="K355" s="74">
        <v>45835</v>
      </c>
      <c r="L355" s="72" t="s">
        <v>2493</v>
      </c>
      <c r="M355" s="72" t="s">
        <v>2232</v>
      </c>
      <c r="N355" s="170">
        <v>45831</v>
      </c>
    </row>
    <row r="356" spans="1:14" ht="21" customHeight="1">
      <c r="A356" s="72" t="s">
        <v>2585</v>
      </c>
      <c r="B356" s="72" t="s">
        <v>852</v>
      </c>
      <c r="C356" s="72">
        <v>1</v>
      </c>
      <c r="E356" s="72" t="s">
        <v>68</v>
      </c>
      <c r="F356" s="72" t="s">
        <v>56</v>
      </c>
      <c r="G356" s="72" t="s">
        <v>1327</v>
      </c>
      <c r="H356" s="72">
        <v>10</v>
      </c>
      <c r="I356" s="74">
        <v>45826</v>
      </c>
      <c r="J356" s="74">
        <v>45824</v>
      </c>
      <c r="K356" s="74">
        <v>45835</v>
      </c>
      <c r="L356" s="72" t="s">
        <v>2493</v>
      </c>
      <c r="M356" s="72" t="s">
        <v>2232</v>
      </c>
      <c r="N356" s="170">
        <v>45831</v>
      </c>
    </row>
    <row r="357" spans="1:14" ht="21" customHeight="1">
      <c r="A357" s="72" t="s">
        <v>2586</v>
      </c>
      <c r="B357" s="72" t="s">
        <v>854</v>
      </c>
      <c r="C357" s="72">
        <v>1</v>
      </c>
      <c r="E357" s="72" t="s">
        <v>68</v>
      </c>
      <c r="F357" s="72" t="s">
        <v>56</v>
      </c>
      <c r="G357" s="72" t="s">
        <v>1327</v>
      </c>
      <c r="H357" s="72">
        <v>10</v>
      </c>
      <c r="I357" s="74">
        <v>45826</v>
      </c>
      <c r="J357" s="74">
        <v>45824</v>
      </c>
      <c r="K357" s="74">
        <v>45835</v>
      </c>
      <c r="L357" s="72" t="s">
        <v>2493</v>
      </c>
      <c r="M357" s="72" t="s">
        <v>2232</v>
      </c>
      <c r="N357" s="170">
        <v>45831</v>
      </c>
    </row>
    <row r="358" spans="1:14" ht="21" customHeight="1">
      <c r="A358" s="72" t="s">
        <v>2587</v>
      </c>
      <c r="B358" s="72" t="s">
        <v>856</v>
      </c>
      <c r="C358" s="72">
        <v>1</v>
      </c>
      <c r="E358" s="72" t="s">
        <v>68</v>
      </c>
      <c r="F358" s="72" t="s">
        <v>56</v>
      </c>
      <c r="G358" s="72" t="s">
        <v>1327</v>
      </c>
      <c r="H358" s="72">
        <v>10</v>
      </c>
      <c r="I358" s="74">
        <v>45826</v>
      </c>
      <c r="J358" s="74">
        <v>45824</v>
      </c>
      <c r="K358" s="74">
        <v>45835</v>
      </c>
      <c r="L358" s="72" t="s">
        <v>2493</v>
      </c>
      <c r="M358" s="72" t="s">
        <v>2232</v>
      </c>
      <c r="N358" s="170">
        <v>45831</v>
      </c>
    </row>
    <row r="359" spans="1:14" ht="21" customHeight="1">
      <c r="A359" s="72" t="s">
        <v>2588</v>
      </c>
      <c r="B359" s="72" t="s">
        <v>873</v>
      </c>
      <c r="C359" s="72">
        <v>1</v>
      </c>
      <c r="E359" s="72" t="s">
        <v>684</v>
      </c>
      <c r="F359" s="72" t="s">
        <v>79</v>
      </c>
      <c r="G359" s="72" t="s">
        <v>1327</v>
      </c>
      <c r="H359" s="72">
        <v>10</v>
      </c>
      <c r="I359" s="74">
        <v>45827</v>
      </c>
      <c r="J359" s="74">
        <v>45825</v>
      </c>
      <c r="K359" s="74">
        <v>45835</v>
      </c>
      <c r="L359" s="72" t="s">
        <v>2231</v>
      </c>
      <c r="M359" s="72" t="s">
        <v>2418</v>
      </c>
      <c r="N359" s="170">
        <v>45831</v>
      </c>
    </row>
    <row r="360" spans="1:14" ht="21" customHeight="1">
      <c r="A360" s="72" t="s">
        <v>2589</v>
      </c>
      <c r="B360" s="72" t="s">
        <v>878</v>
      </c>
      <c r="C360" s="72">
        <v>1</v>
      </c>
      <c r="E360" s="72" t="s">
        <v>684</v>
      </c>
      <c r="F360" s="72" t="s">
        <v>79</v>
      </c>
      <c r="G360" s="72" t="s">
        <v>1327</v>
      </c>
      <c r="H360" s="72">
        <v>10</v>
      </c>
      <c r="I360" s="74">
        <v>45827</v>
      </c>
      <c r="J360" s="74">
        <v>45825</v>
      </c>
      <c r="K360" s="74">
        <v>45835</v>
      </c>
      <c r="L360" s="72" t="s">
        <v>2231</v>
      </c>
      <c r="M360" s="72" t="s">
        <v>2418</v>
      </c>
      <c r="N360" s="170">
        <v>45831</v>
      </c>
    </row>
    <row r="361" spans="1:14" ht="21" customHeight="1">
      <c r="A361" s="72" t="s">
        <v>2590</v>
      </c>
      <c r="B361" s="72" t="s">
        <v>886</v>
      </c>
      <c r="C361" s="72">
        <v>1</v>
      </c>
      <c r="E361" s="72" t="s">
        <v>777</v>
      </c>
      <c r="F361" s="72" t="s">
        <v>79</v>
      </c>
      <c r="G361" s="72" t="s">
        <v>1327</v>
      </c>
      <c r="H361" s="72">
        <v>9</v>
      </c>
      <c r="I361" s="74">
        <v>45828</v>
      </c>
      <c r="J361" s="74">
        <v>45826</v>
      </c>
      <c r="K361" s="74">
        <v>45835</v>
      </c>
      <c r="L361" s="72" t="s">
        <v>2236</v>
      </c>
      <c r="N361" s="170">
        <v>45827</v>
      </c>
    </row>
    <row r="362" spans="1:14" ht="21" customHeight="1">
      <c r="A362" s="72" t="s">
        <v>2591</v>
      </c>
      <c r="B362" s="72" t="s">
        <v>886</v>
      </c>
      <c r="C362" s="72">
        <v>2</v>
      </c>
      <c r="E362" s="72" t="s">
        <v>777</v>
      </c>
      <c r="F362" s="72" t="s">
        <v>79</v>
      </c>
      <c r="G362" s="72" t="s">
        <v>1327</v>
      </c>
      <c r="H362" s="72">
        <v>9</v>
      </c>
      <c r="I362" s="74">
        <v>45828</v>
      </c>
      <c r="J362" s="74">
        <v>45826</v>
      </c>
      <c r="K362" s="74">
        <v>45835</v>
      </c>
      <c r="L362" s="72" t="s">
        <v>2236</v>
      </c>
      <c r="N362" s="170">
        <v>45827</v>
      </c>
    </row>
    <row r="363" spans="1:14" ht="21" customHeight="1">
      <c r="A363" s="72" t="s">
        <v>2592</v>
      </c>
      <c r="B363" s="72" t="s">
        <v>848</v>
      </c>
      <c r="C363" s="72">
        <v>1</v>
      </c>
      <c r="E363" s="72" t="s">
        <v>751</v>
      </c>
      <c r="F363" s="72" t="s">
        <v>56</v>
      </c>
      <c r="G363" s="72" t="s">
        <v>1327</v>
      </c>
      <c r="H363" s="72">
        <v>10</v>
      </c>
      <c r="I363" s="74">
        <v>45830</v>
      </c>
      <c r="J363" s="74">
        <v>45823</v>
      </c>
      <c r="K363" s="74">
        <v>45835</v>
      </c>
      <c r="L363" s="72" t="s">
        <v>2516</v>
      </c>
      <c r="N363" s="170">
        <v>45831</v>
      </c>
    </row>
    <row r="364" spans="1:14" ht="21" customHeight="1">
      <c r="A364" s="72" t="s">
        <v>2593</v>
      </c>
      <c r="B364" s="72" t="s">
        <v>848</v>
      </c>
      <c r="C364" s="72">
        <v>2</v>
      </c>
      <c r="E364" s="72" t="s">
        <v>751</v>
      </c>
      <c r="F364" s="72" t="s">
        <v>56</v>
      </c>
      <c r="G364" s="72" t="s">
        <v>1327</v>
      </c>
      <c r="H364" s="72">
        <v>10</v>
      </c>
      <c r="I364" s="74">
        <v>45830</v>
      </c>
      <c r="J364" s="74">
        <v>45823</v>
      </c>
      <c r="K364" s="74">
        <v>45835</v>
      </c>
      <c r="L364" s="72" t="s">
        <v>2516</v>
      </c>
      <c r="N364" s="170">
        <v>45831</v>
      </c>
    </row>
    <row r="365" spans="1:14" ht="21" customHeight="1">
      <c r="A365" s="72" t="s">
        <v>2594</v>
      </c>
      <c r="B365" s="72" t="s">
        <v>867</v>
      </c>
      <c r="C365" s="72">
        <v>1</v>
      </c>
      <c r="E365" s="72" t="s">
        <v>868</v>
      </c>
      <c r="F365" s="72" t="s">
        <v>79</v>
      </c>
      <c r="G365" s="72" t="s">
        <v>1327</v>
      </c>
      <c r="H365" s="72">
        <v>10</v>
      </c>
      <c r="I365" s="74">
        <v>45831</v>
      </c>
      <c r="J365" s="74">
        <v>45824</v>
      </c>
      <c r="K365" s="74">
        <v>45835</v>
      </c>
      <c r="L365" s="72" t="s">
        <v>2595</v>
      </c>
      <c r="M365" s="72" t="s">
        <v>2483</v>
      </c>
      <c r="N365" s="170">
        <v>45831</v>
      </c>
    </row>
    <row r="366" spans="1:14" ht="21" customHeight="1">
      <c r="A366" s="72" t="s">
        <v>1581</v>
      </c>
      <c r="B366" s="72" t="s">
        <v>880</v>
      </c>
      <c r="C366" s="72">
        <v>1</v>
      </c>
      <c r="E366" s="72" t="s">
        <v>570</v>
      </c>
      <c r="F366" s="72" t="s">
        <v>79</v>
      </c>
      <c r="G366" s="72" t="s">
        <v>1333</v>
      </c>
      <c r="H366" s="72">
        <v>10</v>
      </c>
      <c r="I366" s="74">
        <v>45832</v>
      </c>
      <c r="J366" s="74">
        <v>45825</v>
      </c>
      <c r="K366" s="74">
        <v>45835</v>
      </c>
      <c r="L366" s="72" t="s">
        <v>2579</v>
      </c>
      <c r="N366" s="170">
        <v>45831</v>
      </c>
    </row>
    <row r="367" spans="1:14" ht="21" customHeight="1">
      <c r="A367" s="72" t="s">
        <v>1582</v>
      </c>
      <c r="B367" s="72" t="s">
        <v>880</v>
      </c>
      <c r="C367" s="72">
        <v>2</v>
      </c>
      <c r="E367" s="72" t="s">
        <v>570</v>
      </c>
      <c r="F367" s="72" t="s">
        <v>79</v>
      </c>
      <c r="G367" s="72" t="s">
        <v>1333</v>
      </c>
      <c r="H367" s="72">
        <v>10</v>
      </c>
      <c r="I367" s="74">
        <v>45832</v>
      </c>
      <c r="J367" s="74">
        <v>45825</v>
      </c>
      <c r="K367" s="74">
        <v>45835</v>
      </c>
      <c r="L367" s="72" t="s">
        <v>2579</v>
      </c>
      <c r="N367" s="170">
        <v>45831</v>
      </c>
    </row>
    <row r="368" spans="1:14" ht="21" customHeight="1">
      <c r="A368" s="72" t="s">
        <v>1583</v>
      </c>
      <c r="B368" s="72" t="s">
        <v>880</v>
      </c>
      <c r="C368" s="72">
        <v>3</v>
      </c>
      <c r="E368" s="72" t="s">
        <v>570</v>
      </c>
      <c r="F368" s="72" t="s">
        <v>79</v>
      </c>
      <c r="G368" s="72" t="s">
        <v>1333</v>
      </c>
      <c r="H368" s="72">
        <v>10</v>
      </c>
      <c r="I368" s="74">
        <v>45832</v>
      </c>
      <c r="J368" s="74">
        <v>45825</v>
      </c>
      <c r="K368" s="74">
        <v>45835</v>
      </c>
      <c r="L368" s="72" t="s">
        <v>2579</v>
      </c>
      <c r="N368" s="170">
        <v>45831</v>
      </c>
    </row>
    <row r="369" spans="1:14" ht="21" customHeight="1">
      <c r="A369" s="72" t="s">
        <v>1584</v>
      </c>
      <c r="B369" s="72" t="s">
        <v>880</v>
      </c>
      <c r="C369" s="72">
        <v>4</v>
      </c>
      <c r="E369" s="72" t="s">
        <v>570</v>
      </c>
      <c r="F369" s="72" t="s">
        <v>79</v>
      </c>
      <c r="G369" s="72" t="s">
        <v>1333</v>
      </c>
      <c r="H369" s="72">
        <v>10</v>
      </c>
      <c r="I369" s="74">
        <v>45832</v>
      </c>
      <c r="J369" s="74">
        <v>45825</v>
      </c>
      <c r="K369" s="74">
        <v>45835</v>
      </c>
      <c r="L369" s="72" t="s">
        <v>2579</v>
      </c>
      <c r="N369" s="170">
        <v>45831</v>
      </c>
    </row>
    <row r="370" spans="1:14" ht="21" customHeight="1">
      <c r="A370" s="72" t="s">
        <v>1585</v>
      </c>
      <c r="B370" s="72" t="s">
        <v>880</v>
      </c>
      <c r="C370" s="72">
        <v>5</v>
      </c>
      <c r="E370" s="72" t="s">
        <v>570</v>
      </c>
      <c r="F370" s="72" t="s">
        <v>79</v>
      </c>
      <c r="G370" s="72" t="s">
        <v>1333</v>
      </c>
      <c r="H370" s="72">
        <v>10</v>
      </c>
      <c r="I370" s="74">
        <v>45832</v>
      </c>
      <c r="J370" s="74">
        <v>45825</v>
      </c>
      <c r="K370" s="74">
        <v>45835</v>
      </c>
      <c r="L370" s="72" t="s">
        <v>2579</v>
      </c>
      <c r="N370" s="170">
        <v>45831</v>
      </c>
    </row>
    <row r="371" spans="1:14" ht="21" customHeight="1">
      <c r="A371" s="72" t="s">
        <v>2596</v>
      </c>
      <c r="B371" s="72" t="s">
        <v>835</v>
      </c>
      <c r="C371" s="72">
        <v>1</v>
      </c>
      <c r="E371" s="72" t="s">
        <v>294</v>
      </c>
      <c r="F371" s="72" t="s">
        <v>79</v>
      </c>
      <c r="G371" s="72" t="s">
        <v>1327</v>
      </c>
      <c r="H371" s="72">
        <v>14</v>
      </c>
      <c r="I371" s="74">
        <v>45833</v>
      </c>
      <c r="J371" s="74">
        <v>45818</v>
      </c>
      <c r="K371" s="74">
        <v>45835</v>
      </c>
      <c r="L371" s="72" t="s">
        <v>2351</v>
      </c>
      <c r="N371" s="170">
        <v>45831</v>
      </c>
    </row>
    <row r="372" spans="1:14" ht="21" customHeight="1">
      <c r="A372" s="72" t="s">
        <v>2597</v>
      </c>
      <c r="B372" s="72" t="s">
        <v>835</v>
      </c>
      <c r="C372" s="72">
        <v>2</v>
      </c>
      <c r="E372" s="72" t="s">
        <v>294</v>
      </c>
      <c r="F372" s="72" t="s">
        <v>79</v>
      </c>
      <c r="G372" s="72" t="s">
        <v>1327</v>
      </c>
      <c r="H372" s="72">
        <v>14</v>
      </c>
      <c r="I372" s="74">
        <v>45833</v>
      </c>
      <c r="J372" s="74">
        <v>45818</v>
      </c>
      <c r="K372" s="74">
        <v>45835</v>
      </c>
      <c r="L372" s="72" t="s">
        <v>2351</v>
      </c>
      <c r="N372" s="170">
        <v>45831</v>
      </c>
    </row>
    <row r="373" spans="1:14" ht="21" customHeight="1">
      <c r="A373" s="72" t="s">
        <v>2598</v>
      </c>
      <c r="B373" s="72" t="s">
        <v>836</v>
      </c>
      <c r="C373" s="72">
        <v>1</v>
      </c>
      <c r="E373" s="72" t="s">
        <v>294</v>
      </c>
      <c r="F373" s="72" t="s">
        <v>79</v>
      </c>
      <c r="G373" s="72" t="s">
        <v>1327</v>
      </c>
      <c r="H373" s="72">
        <v>14</v>
      </c>
      <c r="I373" s="74">
        <v>45833</v>
      </c>
      <c r="J373" s="74">
        <v>45818</v>
      </c>
      <c r="K373" s="74">
        <v>45835</v>
      </c>
      <c r="L373" s="72" t="s">
        <v>2351</v>
      </c>
      <c r="N373" s="170">
        <v>45831</v>
      </c>
    </row>
    <row r="374" spans="1:14" ht="21" customHeight="1">
      <c r="A374" s="72" t="s">
        <v>2599</v>
      </c>
      <c r="B374" s="72" t="s">
        <v>836</v>
      </c>
      <c r="C374" s="72">
        <v>2</v>
      </c>
      <c r="E374" s="72" t="s">
        <v>294</v>
      </c>
      <c r="F374" s="72" t="s">
        <v>79</v>
      </c>
      <c r="G374" s="72" t="s">
        <v>1327</v>
      </c>
      <c r="H374" s="72">
        <v>14</v>
      </c>
      <c r="I374" s="74">
        <v>45833</v>
      </c>
      <c r="J374" s="74">
        <v>45818</v>
      </c>
      <c r="K374" s="74">
        <v>45835</v>
      </c>
      <c r="L374" s="72" t="s">
        <v>2351</v>
      </c>
      <c r="N374" s="170">
        <v>45831</v>
      </c>
    </row>
    <row r="375" spans="1:14" ht="21" customHeight="1">
      <c r="A375" s="72" t="s">
        <v>2600</v>
      </c>
      <c r="B375" s="72" t="s">
        <v>836</v>
      </c>
      <c r="C375" s="72">
        <v>3</v>
      </c>
      <c r="E375" s="72" t="s">
        <v>294</v>
      </c>
      <c r="F375" s="72" t="s">
        <v>79</v>
      </c>
      <c r="G375" s="72" t="s">
        <v>1327</v>
      </c>
      <c r="H375" s="72">
        <v>14</v>
      </c>
      <c r="I375" s="74">
        <v>45833</v>
      </c>
      <c r="J375" s="74">
        <v>45818</v>
      </c>
      <c r="K375" s="74">
        <v>45835</v>
      </c>
      <c r="L375" s="72" t="s">
        <v>2351</v>
      </c>
      <c r="N375" s="170">
        <v>45831</v>
      </c>
    </row>
    <row r="376" spans="1:14" ht="21" customHeight="1">
      <c r="A376" s="72" t="s">
        <v>2601</v>
      </c>
      <c r="B376" s="72" t="s">
        <v>836</v>
      </c>
      <c r="C376" s="72">
        <v>4</v>
      </c>
      <c r="E376" s="72" t="s">
        <v>294</v>
      </c>
      <c r="F376" s="72" t="s">
        <v>79</v>
      </c>
      <c r="G376" s="72" t="s">
        <v>1327</v>
      </c>
      <c r="H376" s="72">
        <v>14</v>
      </c>
      <c r="I376" s="74">
        <v>45833</v>
      </c>
      <c r="J376" s="74">
        <v>45818</v>
      </c>
      <c r="K376" s="74">
        <v>45835</v>
      </c>
      <c r="L376" s="72" t="s">
        <v>2351</v>
      </c>
      <c r="N376" s="170">
        <v>45831</v>
      </c>
    </row>
    <row r="377" spans="1:14" ht="21" customHeight="1">
      <c r="A377" s="72" t="s">
        <v>2602</v>
      </c>
      <c r="B377" s="72" t="s">
        <v>837</v>
      </c>
      <c r="C377" s="72">
        <v>1</v>
      </c>
      <c r="E377" s="72" t="s">
        <v>294</v>
      </c>
      <c r="F377" s="72" t="s">
        <v>79</v>
      </c>
      <c r="G377" s="72" t="s">
        <v>1327</v>
      </c>
      <c r="H377" s="72">
        <v>14</v>
      </c>
      <c r="I377" s="74">
        <v>45833</v>
      </c>
      <c r="J377" s="74">
        <v>45818</v>
      </c>
      <c r="K377" s="74">
        <v>45835</v>
      </c>
      <c r="L377" s="72" t="s">
        <v>2351</v>
      </c>
      <c r="N377" s="170">
        <v>45831</v>
      </c>
    </row>
    <row r="378" spans="1:14" ht="21" customHeight="1">
      <c r="A378" s="72" t="s">
        <v>2603</v>
      </c>
      <c r="B378" s="72" t="s">
        <v>837</v>
      </c>
      <c r="C378" s="72">
        <v>2</v>
      </c>
      <c r="E378" s="72" t="s">
        <v>294</v>
      </c>
      <c r="F378" s="72" t="s">
        <v>79</v>
      </c>
      <c r="G378" s="72" t="s">
        <v>1327</v>
      </c>
      <c r="H378" s="72">
        <v>14</v>
      </c>
      <c r="I378" s="74">
        <v>45833</v>
      </c>
      <c r="J378" s="74">
        <v>45818</v>
      </c>
      <c r="K378" s="74">
        <v>45835</v>
      </c>
      <c r="L378" s="72" t="s">
        <v>2351</v>
      </c>
      <c r="N378" s="170">
        <v>45831</v>
      </c>
    </row>
    <row r="379" spans="1:14" ht="21" customHeight="1">
      <c r="A379" s="72" t="s">
        <v>2604</v>
      </c>
      <c r="B379" s="72" t="s">
        <v>837</v>
      </c>
      <c r="C379" s="72">
        <v>3</v>
      </c>
      <c r="E379" s="72" t="s">
        <v>294</v>
      </c>
      <c r="F379" s="72" t="s">
        <v>79</v>
      </c>
      <c r="G379" s="72" t="s">
        <v>1327</v>
      </c>
      <c r="H379" s="72">
        <v>14</v>
      </c>
      <c r="I379" s="74">
        <v>45833</v>
      </c>
      <c r="J379" s="74">
        <v>45818</v>
      </c>
      <c r="K379" s="74">
        <v>45835</v>
      </c>
      <c r="L379" s="72" t="s">
        <v>2351</v>
      </c>
      <c r="N379" s="170">
        <v>45831</v>
      </c>
    </row>
    <row r="380" spans="1:14" ht="21" customHeight="1">
      <c r="A380" s="72" t="s">
        <v>2605</v>
      </c>
      <c r="B380" s="72" t="s">
        <v>837</v>
      </c>
      <c r="C380" s="72">
        <v>4</v>
      </c>
      <c r="E380" s="72" t="s">
        <v>294</v>
      </c>
      <c r="F380" s="72" t="s">
        <v>79</v>
      </c>
      <c r="G380" s="72" t="s">
        <v>1327</v>
      </c>
      <c r="H380" s="72">
        <v>14</v>
      </c>
      <c r="I380" s="74">
        <v>45833</v>
      </c>
      <c r="J380" s="74">
        <v>45818</v>
      </c>
      <c r="K380" s="74">
        <v>45835</v>
      </c>
      <c r="L380" s="72" t="s">
        <v>2351</v>
      </c>
      <c r="N380" s="170">
        <v>45831</v>
      </c>
    </row>
    <row r="381" spans="1:14" ht="21" customHeight="1">
      <c r="A381" s="72" t="s">
        <v>2606</v>
      </c>
      <c r="B381" s="72" t="s">
        <v>871</v>
      </c>
      <c r="C381" s="72">
        <v>1</v>
      </c>
      <c r="E381" s="72" t="s">
        <v>868</v>
      </c>
      <c r="F381" s="72" t="s">
        <v>79</v>
      </c>
      <c r="G381" s="72" t="s">
        <v>1327</v>
      </c>
      <c r="H381" s="72">
        <v>10</v>
      </c>
      <c r="I381" s="74">
        <v>45834</v>
      </c>
      <c r="J381" s="74">
        <v>45825</v>
      </c>
      <c r="K381" s="74">
        <v>45835</v>
      </c>
      <c r="L381" s="72" t="s">
        <v>2297</v>
      </c>
      <c r="M381" s="72" t="s">
        <v>2483</v>
      </c>
      <c r="N381" s="170">
        <v>45831</v>
      </c>
    </row>
    <row r="382" spans="1:14" ht="21" customHeight="1">
      <c r="A382" s="72" t="s">
        <v>2607</v>
      </c>
      <c r="B382" s="72" t="s">
        <v>871</v>
      </c>
      <c r="C382" s="72">
        <v>2</v>
      </c>
      <c r="E382" s="72" t="s">
        <v>868</v>
      </c>
      <c r="F382" s="72" t="s">
        <v>79</v>
      </c>
      <c r="G382" s="72" t="s">
        <v>1327</v>
      </c>
      <c r="H382" s="72">
        <v>10</v>
      </c>
      <c r="I382" s="74">
        <v>45834</v>
      </c>
      <c r="J382" s="74">
        <v>45825</v>
      </c>
      <c r="K382" s="74">
        <v>45835</v>
      </c>
      <c r="L382" s="72" t="s">
        <v>2297</v>
      </c>
      <c r="M382" s="72" t="s">
        <v>2483</v>
      </c>
      <c r="N382" s="170">
        <v>45831</v>
      </c>
    </row>
    <row r="383" spans="1:14" ht="21" customHeight="1">
      <c r="A383" s="72" t="s">
        <v>2162</v>
      </c>
      <c r="B383" s="72" t="s">
        <v>890</v>
      </c>
      <c r="C383" s="72">
        <v>1</v>
      </c>
      <c r="D383" s="72" t="s">
        <v>1332</v>
      </c>
      <c r="E383" s="72" t="s">
        <v>629</v>
      </c>
      <c r="F383" s="72" t="s">
        <v>631</v>
      </c>
      <c r="G383" s="72" t="s">
        <v>2163</v>
      </c>
      <c r="H383" s="72">
        <v>14</v>
      </c>
      <c r="I383" s="74">
        <v>45816</v>
      </c>
      <c r="J383" s="74">
        <v>45788</v>
      </c>
      <c r="K383" s="74">
        <v>45838</v>
      </c>
      <c r="L383" s="72" t="s">
        <v>2608</v>
      </c>
      <c r="N383" s="170">
        <v>45831</v>
      </c>
    </row>
    <row r="384" spans="1:14" ht="21" customHeight="1">
      <c r="A384" s="72" t="s">
        <v>1586</v>
      </c>
      <c r="B384" s="72" t="s">
        <v>917</v>
      </c>
      <c r="C384" s="72">
        <v>1</v>
      </c>
      <c r="D384" s="72" t="s">
        <v>1332</v>
      </c>
      <c r="E384" s="72" t="s">
        <v>629</v>
      </c>
      <c r="F384" s="72" t="s">
        <v>631</v>
      </c>
      <c r="G384" s="72" t="s">
        <v>1327</v>
      </c>
      <c r="H384" s="72">
        <v>14</v>
      </c>
      <c r="I384" s="74">
        <v>45821</v>
      </c>
      <c r="J384" s="74">
        <v>45819</v>
      </c>
      <c r="K384" s="74">
        <v>45838</v>
      </c>
      <c r="L384" s="72" t="s">
        <v>2609</v>
      </c>
      <c r="N384" s="170">
        <v>45833</v>
      </c>
    </row>
    <row r="385" spans="1:14" ht="21" customHeight="1">
      <c r="A385" s="72" t="s">
        <v>1587</v>
      </c>
      <c r="B385" s="72" t="s">
        <v>917</v>
      </c>
      <c r="C385" s="72">
        <v>2</v>
      </c>
      <c r="D385" s="72" t="s">
        <v>1332</v>
      </c>
      <c r="E385" s="72" t="s">
        <v>629</v>
      </c>
      <c r="F385" s="72" t="s">
        <v>631</v>
      </c>
      <c r="G385" s="72" t="s">
        <v>1327</v>
      </c>
      <c r="H385" s="72">
        <v>14</v>
      </c>
      <c r="I385" s="74">
        <v>45821</v>
      </c>
      <c r="J385" s="74">
        <v>45819</v>
      </c>
      <c r="K385" s="74">
        <v>45838</v>
      </c>
      <c r="L385" s="72" t="s">
        <v>2609</v>
      </c>
      <c r="N385" s="170">
        <v>45833</v>
      </c>
    </row>
    <row r="386" spans="1:14" ht="21" customHeight="1">
      <c r="A386" s="72" t="s">
        <v>2610</v>
      </c>
      <c r="B386" s="72" t="s">
        <v>922</v>
      </c>
      <c r="C386" s="72">
        <v>1</v>
      </c>
      <c r="E386" s="72" t="s">
        <v>434</v>
      </c>
      <c r="F386" s="72" t="s">
        <v>79</v>
      </c>
      <c r="G386" s="72" t="s">
        <v>1327</v>
      </c>
      <c r="H386" s="72">
        <v>14</v>
      </c>
      <c r="I386" s="74">
        <v>45826</v>
      </c>
      <c r="J386" s="74">
        <v>45824</v>
      </c>
      <c r="K386" s="74">
        <v>45838</v>
      </c>
      <c r="L386" s="72" t="s">
        <v>2231</v>
      </c>
      <c r="M386" s="72" t="s">
        <v>2232</v>
      </c>
      <c r="N386" s="170" t="s">
        <v>258</v>
      </c>
    </row>
    <row r="387" spans="1:14" ht="21" customHeight="1">
      <c r="A387" s="72" t="s">
        <v>2611</v>
      </c>
      <c r="B387" s="72" t="s">
        <v>924</v>
      </c>
      <c r="C387" s="72">
        <v>1</v>
      </c>
      <c r="E387" s="72" t="s">
        <v>68</v>
      </c>
      <c r="F387" s="72" t="s">
        <v>56</v>
      </c>
      <c r="G387" s="72" t="s">
        <v>1327</v>
      </c>
      <c r="H387" s="72">
        <v>10</v>
      </c>
      <c r="I387" s="74">
        <v>45826</v>
      </c>
      <c r="J387" s="74">
        <v>45824</v>
      </c>
      <c r="K387" s="74">
        <v>45838</v>
      </c>
      <c r="L387" s="72" t="s">
        <v>2612</v>
      </c>
      <c r="M387" s="72" t="s">
        <v>2418</v>
      </c>
      <c r="N387" s="170">
        <v>45833</v>
      </c>
    </row>
    <row r="388" spans="1:14" ht="21" customHeight="1">
      <c r="A388" s="72" t="s">
        <v>2613</v>
      </c>
      <c r="B388" s="72" t="s">
        <v>927</v>
      </c>
      <c r="C388" s="72">
        <v>1</v>
      </c>
      <c r="E388" s="72" t="s">
        <v>68</v>
      </c>
      <c r="F388" s="72" t="s">
        <v>56</v>
      </c>
      <c r="G388" s="72" t="s">
        <v>1327</v>
      </c>
      <c r="H388" s="72">
        <v>10</v>
      </c>
      <c r="I388" s="74">
        <v>45826</v>
      </c>
      <c r="J388" s="74">
        <v>45824</v>
      </c>
      <c r="K388" s="74">
        <v>45838</v>
      </c>
      <c r="L388" s="72" t="s">
        <v>2612</v>
      </c>
      <c r="M388" s="72" t="s">
        <v>2418</v>
      </c>
      <c r="N388" s="170">
        <v>45833</v>
      </c>
    </row>
    <row r="389" spans="1:14" ht="21" customHeight="1">
      <c r="A389" s="72" t="s">
        <v>2614</v>
      </c>
      <c r="B389" s="72" t="s">
        <v>929</v>
      </c>
      <c r="C389" s="72">
        <v>1</v>
      </c>
      <c r="E389" s="72" t="s">
        <v>68</v>
      </c>
      <c r="F389" s="72" t="s">
        <v>56</v>
      </c>
      <c r="G389" s="72" t="s">
        <v>1327</v>
      </c>
      <c r="H389" s="72">
        <v>10</v>
      </c>
      <c r="I389" s="74">
        <v>45826</v>
      </c>
      <c r="J389" s="74">
        <v>45824</v>
      </c>
      <c r="K389" s="74">
        <v>45838</v>
      </c>
      <c r="L389" s="72" t="s">
        <v>2612</v>
      </c>
      <c r="M389" s="72" t="s">
        <v>2418</v>
      </c>
      <c r="N389" s="170">
        <v>45833</v>
      </c>
    </row>
    <row r="390" spans="1:14" ht="21" customHeight="1">
      <c r="A390" s="72" t="s">
        <v>2615</v>
      </c>
      <c r="B390" s="72" t="s">
        <v>956</v>
      </c>
      <c r="C390" s="72">
        <v>1</v>
      </c>
      <c r="E390" s="72" t="s">
        <v>617</v>
      </c>
      <c r="F390" s="72" t="s">
        <v>79</v>
      </c>
      <c r="G390" s="72" t="s">
        <v>1327</v>
      </c>
      <c r="H390" s="72">
        <v>10</v>
      </c>
      <c r="I390" s="74">
        <v>45826</v>
      </c>
      <c r="J390" s="74">
        <v>45826</v>
      </c>
      <c r="K390" s="74">
        <v>45838</v>
      </c>
      <c r="L390" s="72" t="s">
        <v>2616</v>
      </c>
      <c r="N390" s="170">
        <v>45833</v>
      </c>
    </row>
    <row r="391" spans="1:14" ht="21" customHeight="1">
      <c r="A391" s="72" t="s">
        <v>1946</v>
      </c>
      <c r="B391" s="72" t="s">
        <v>941</v>
      </c>
      <c r="C391" s="72">
        <v>1</v>
      </c>
      <c r="D391" s="72" t="s">
        <v>1332</v>
      </c>
      <c r="E391" s="72" t="s">
        <v>942</v>
      </c>
      <c r="F391" s="72" t="s">
        <v>79</v>
      </c>
      <c r="G391" s="72" t="s">
        <v>1333</v>
      </c>
      <c r="H391" s="72">
        <v>10</v>
      </c>
      <c r="I391" s="74">
        <v>45827</v>
      </c>
      <c r="J391" s="74">
        <v>45825</v>
      </c>
      <c r="K391" s="74">
        <v>45838</v>
      </c>
      <c r="L391" s="72" t="s">
        <v>2617</v>
      </c>
      <c r="N391" s="170">
        <v>45833</v>
      </c>
    </row>
    <row r="392" spans="1:14" ht="21" customHeight="1">
      <c r="A392" s="72" t="s">
        <v>1947</v>
      </c>
      <c r="B392" s="72" t="s">
        <v>941</v>
      </c>
      <c r="C392" s="72">
        <v>2</v>
      </c>
      <c r="D392" s="72" t="s">
        <v>1332</v>
      </c>
      <c r="E392" s="72" t="s">
        <v>942</v>
      </c>
      <c r="F392" s="72" t="s">
        <v>79</v>
      </c>
      <c r="G392" s="72" t="s">
        <v>1333</v>
      </c>
      <c r="H392" s="72">
        <v>10</v>
      </c>
      <c r="I392" s="74">
        <v>45827</v>
      </c>
      <c r="J392" s="74">
        <v>45825</v>
      </c>
      <c r="K392" s="74">
        <v>45838</v>
      </c>
      <c r="L392" s="72" t="s">
        <v>2617</v>
      </c>
      <c r="N392" s="170">
        <v>45833</v>
      </c>
    </row>
    <row r="393" spans="1:14" ht="21" customHeight="1">
      <c r="A393" s="72" t="s">
        <v>1948</v>
      </c>
      <c r="B393" s="72" t="s">
        <v>941</v>
      </c>
      <c r="C393" s="72">
        <v>3</v>
      </c>
      <c r="D393" s="72" t="s">
        <v>1332</v>
      </c>
      <c r="E393" s="72" t="s">
        <v>942</v>
      </c>
      <c r="F393" s="72" t="s">
        <v>79</v>
      </c>
      <c r="G393" s="72" t="s">
        <v>1333</v>
      </c>
      <c r="H393" s="72">
        <v>10</v>
      </c>
      <c r="I393" s="74">
        <v>45827</v>
      </c>
      <c r="J393" s="74">
        <v>45825</v>
      </c>
      <c r="K393" s="74">
        <v>45838</v>
      </c>
      <c r="L393" s="72" t="s">
        <v>2617</v>
      </c>
      <c r="N393" s="170">
        <v>45833</v>
      </c>
    </row>
    <row r="394" spans="1:14" ht="21" customHeight="1">
      <c r="A394" s="72" t="s">
        <v>1949</v>
      </c>
      <c r="B394" s="72" t="s">
        <v>941</v>
      </c>
      <c r="C394" s="72">
        <v>4</v>
      </c>
      <c r="D394" s="72" t="s">
        <v>1332</v>
      </c>
      <c r="E394" s="72" t="s">
        <v>942</v>
      </c>
      <c r="F394" s="72" t="s">
        <v>79</v>
      </c>
      <c r="G394" s="72" t="s">
        <v>1333</v>
      </c>
      <c r="H394" s="72">
        <v>10</v>
      </c>
      <c r="I394" s="74">
        <v>45827</v>
      </c>
      <c r="J394" s="74">
        <v>45825</v>
      </c>
      <c r="K394" s="74">
        <v>45838</v>
      </c>
      <c r="L394" s="72" t="s">
        <v>2617</v>
      </c>
      <c r="N394" s="170">
        <v>45833</v>
      </c>
    </row>
    <row r="395" spans="1:14" ht="21" customHeight="1">
      <c r="A395" s="72" t="s">
        <v>1950</v>
      </c>
      <c r="B395" s="72" t="s">
        <v>941</v>
      </c>
      <c r="C395" s="72">
        <v>5</v>
      </c>
      <c r="D395" s="72" t="s">
        <v>1332</v>
      </c>
      <c r="E395" s="72" t="s">
        <v>942</v>
      </c>
      <c r="F395" s="72" t="s">
        <v>79</v>
      </c>
      <c r="G395" s="72" t="s">
        <v>1333</v>
      </c>
      <c r="H395" s="72">
        <v>10</v>
      </c>
      <c r="I395" s="74">
        <v>45827</v>
      </c>
      <c r="J395" s="74">
        <v>45825</v>
      </c>
      <c r="K395" s="74">
        <v>45838</v>
      </c>
      <c r="L395" s="72" t="s">
        <v>2617</v>
      </c>
      <c r="N395" s="170">
        <v>45833</v>
      </c>
    </row>
    <row r="396" spans="1:14" ht="21" customHeight="1">
      <c r="A396" s="72" t="s">
        <v>1951</v>
      </c>
      <c r="B396" s="72" t="s">
        <v>941</v>
      </c>
      <c r="C396" s="72">
        <v>6</v>
      </c>
      <c r="D396" s="72" t="s">
        <v>1332</v>
      </c>
      <c r="E396" s="72" t="s">
        <v>942</v>
      </c>
      <c r="F396" s="72" t="s">
        <v>79</v>
      </c>
      <c r="G396" s="72" t="s">
        <v>1333</v>
      </c>
      <c r="H396" s="72">
        <v>10</v>
      </c>
      <c r="I396" s="74">
        <v>45827</v>
      </c>
      <c r="J396" s="74">
        <v>45825</v>
      </c>
      <c r="K396" s="74">
        <v>45838</v>
      </c>
      <c r="L396" s="72" t="s">
        <v>2618</v>
      </c>
      <c r="N396" s="170">
        <v>45833</v>
      </c>
    </row>
    <row r="397" spans="1:14" ht="21" customHeight="1">
      <c r="A397" s="72" t="s">
        <v>1952</v>
      </c>
      <c r="B397" s="72" t="s">
        <v>941</v>
      </c>
      <c r="C397" s="72">
        <v>7</v>
      </c>
      <c r="D397" s="72" t="s">
        <v>1332</v>
      </c>
      <c r="E397" s="72" t="s">
        <v>942</v>
      </c>
      <c r="F397" s="72" t="s">
        <v>79</v>
      </c>
      <c r="G397" s="72" t="s">
        <v>1333</v>
      </c>
      <c r="H397" s="72">
        <v>10</v>
      </c>
      <c r="I397" s="74">
        <v>45827</v>
      </c>
      <c r="J397" s="74">
        <v>45825</v>
      </c>
      <c r="K397" s="74">
        <v>45838</v>
      </c>
      <c r="L397" s="72" t="s">
        <v>2618</v>
      </c>
      <c r="N397" s="170">
        <v>45833</v>
      </c>
    </row>
    <row r="398" spans="1:14" ht="21" customHeight="1">
      <c r="A398" s="72" t="s">
        <v>1953</v>
      </c>
      <c r="B398" s="72" t="s">
        <v>941</v>
      </c>
      <c r="C398" s="72">
        <v>8</v>
      </c>
      <c r="D398" s="72" t="s">
        <v>1332</v>
      </c>
      <c r="E398" s="72" t="s">
        <v>942</v>
      </c>
      <c r="F398" s="72" t="s">
        <v>79</v>
      </c>
      <c r="G398" s="72" t="s">
        <v>1333</v>
      </c>
      <c r="H398" s="72">
        <v>10</v>
      </c>
      <c r="I398" s="74">
        <v>45827</v>
      </c>
      <c r="J398" s="74">
        <v>45825</v>
      </c>
      <c r="K398" s="74">
        <v>45838</v>
      </c>
      <c r="L398" s="72" t="s">
        <v>2618</v>
      </c>
      <c r="N398" s="170">
        <v>45833</v>
      </c>
    </row>
    <row r="399" spans="1:14" ht="21" customHeight="1">
      <c r="A399" s="72" t="s">
        <v>1954</v>
      </c>
      <c r="B399" s="72" t="s">
        <v>941</v>
      </c>
      <c r="C399" s="72">
        <v>9</v>
      </c>
      <c r="D399" s="72" t="s">
        <v>1332</v>
      </c>
      <c r="E399" s="72" t="s">
        <v>942</v>
      </c>
      <c r="F399" s="72" t="s">
        <v>79</v>
      </c>
      <c r="G399" s="72" t="s">
        <v>1333</v>
      </c>
      <c r="H399" s="72">
        <v>10</v>
      </c>
      <c r="I399" s="74">
        <v>45827</v>
      </c>
      <c r="J399" s="74">
        <v>45825</v>
      </c>
      <c r="K399" s="74">
        <v>45838</v>
      </c>
      <c r="L399" s="72" t="s">
        <v>2617</v>
      </c>
      <c r="N399" s="170">
        <v>45833</v>
      </c>
    </row>
    <row r="400" spans="1:14" ht="21" customHeight="1">
      <c r="A400" s="72" t="s">
        <v>1955</v>
      </c>
      <c r="B400" s="72" t="s">
        <v>941</v>
      </c>
      <c r="C400" s="72">
        <v>10</v>
      </c>
      <c r="D400" s="72" t="s">
        <v>1332</v>
      </c>
      <c r="E400" s="72" t="s">
        <v>942</v>
      </c>
      <c r="F400" s="72" t="s">
        <v>79</v>
      </c>
      <c r="G400" s="72" t="s">
        <v>1333</v>
      </c>
      <c r="H400" s="72">
        <v>10</v>
      </c>
      <c r="I400" s="74">
        <v>45827</v>
      </c>
      <c r="J400" s="74">
        <v>45825</v>
      </c>
      <c r="K400" s="74">
        <v>45838</v>
      </c>
      <c r="L400" s="72" t="s">
        <v>2618</v>
      </c>
      <c r="N400" s="170">
        <v>45833</v>
      </c>
    </row>
    <row r="401" spans="1:14" ht="21" customHeight="1">
      <c r="A401" s="72" t="s">
        <v>2619</v>
      </c>
      <c r="B401" s="72" t="s">
        <v>888</v>
      </c>
      <c r="C401" s="72">
        <v>1</v>
      </c>
      <c r="E401" s="72" t="s">
        <v>204</v>
      </c>
      <c r="F401" s="72" t="s">
        <v>56</v>
      </c>
      <c r="G401" s="72" t="s">
        <v>1650</v>
      </c>
      <c r="H401" s="72">
        <v>10</v>
      </c>
      <c r="I401" s="74">
        <v>45829</v>
      </c>
      <c r="J401" s="74">
        <v>45827</v>
      </c>
      <c r="K401" s="74">
        <v>45838</v>
      </c>
      <c r="L401" s="72" t="s">
        <v>2620</v>
      </c>
      <c r="N401" s="170">
        <v>45833</v>
      </c>
    </row>
    <row r="402" spans="1:14" ht="21" customHeight="1">
      <c r="A402" s="72" t="s">
        <v>1430</v>
      </c>
      <c r="B402" s="72" t="s">
        <v>931</v>
      </c>
      <c r="C402" s="72">
        <v>1</v>
      </c>
      <c r="E402" s="72" t="s">
        <v>104</v>
      </c>
      <c r="F402" s="72" t="s">
        <v>56</v>
      </c>
      <c r="G402" s="72" t="s">
        <v>1327</v>
      </c>
      <c r="H402" s="72">
        <v>10</v>
      </c>
      <c r="I402" s="74">
        <v>45832</v>
      </c>
      <c r="J402" s="74">
        <v>45825</v>
      </c>
      <c r="K402" s="74">
        <v>45838</v>
      </c>
      <c r="L402" s="72" t="s">
        <v>2319</v>
      </c>
      <c r="N402" s="170">
        <v>45833</v>
      </c>
    </row>
    <row r="403" spans="1:14" ht="21" customHeight="1">
      <c r="A403" s="72" t="s">
        <v>2621</v>
      </c>
      <c r="B403" s="72" t="s">
        <v>933</v>
      </c>
      <c r="C403" s="72">
        <v>4</v>
      </c>
      <c r="E403" s="72" t="s">
        <v>104</v>
      </c>
      <c r="F403" s="72" t="s">
        <v>56</v>
      </c>
      <c r="G403" s="72" t="s">
        <v>1327</v>
      </c>
      <c r="H403" s="72">
        <v>10</v>
      </c>
      <c r="I403" s="74">
        <v>45832</v>
      </c>
      <c r="J403" s="74">
        <v>45825</v>
      </c>
      <c r="K403" s="74">
        <v>45838</v>
      </c>
      <c r="L403" s="72" t="s">
        <v>2516</v>
      </c>
      <c r="N403" s="170">
        <v>45833</v>
      </c>
    </row>
    <row r="404" spans="1:14" ht="21" customHeight="1">
      <c r="A404" s="72" t="s">
        <v>2622</v>
      </c>
      <c r="B404" s="72" t="s">
        <v>939</v>
      </c>
      <c r="C404" s="72">
        <v>2</v>
      </c>
      <c r="E404" s="72" t="s">
        <v>530</v>
      </c>
      <c r="F404" s="72" t="s">
        <v>56</v>
      </c>
      <c r="G404" s="72" t="s">
        <v>1327</v>
      </c>
      <c r="H404" s="72">
        <v>10</v>
      </c>
      <c r="I404" s="74">
        <v>45832</v>
      </c>
      <c r="J404" s="74">
        <v>45825</v>
      </c>
      <c r="K404" s="74">
        <v>45838</v>
      </c>
      <c r="L404" s="72" t="s">
        <v>2623</v>
      </c>
      <c r="N404" s="170">
        <v>45833</v>
      </c>
    </row>
    <row r="405" spans="1:14" ht="21" customHeight="1">
      <c r="A405" s="72" t="s">
        <v>2180</v>
      </c>
      <c r="B405" s="72" t="s">
        <v>939</v>
      </c>
      <c r="C405" s="72" t="s">
        <v>1700</v>
      </c>
      <c r="E405" s="72" t="s">
        <v>530</v>
      </c>
      <c r="F405" s="72" t="s">
        <v>56</v>
      </c>
      <c r="G405" s="72" t="s">
        <v>1327</v>
      </c>
      <c r="H405" s="72">
        <v>10</v>
      </c>
      <c r="I405" s="74">
        <v>45832</v>
      </c>
      <c r="J405" s="74">
        <v>45825</v>
      </c>
      <c r="K405" s="74">
        <v>45838</v>
      </c>
      <c r="L405" s="72" t="s">
        <v>2624</v>
      </c>
      <c r="N405" s="170">
        <v>45833</v>
      </c>
    </row>
    <row r="406" spans="1:14" ht="21" customHeight="1">
      <c r="A406" s="72" t="s">
        <v>2625</v>
      </c>
      <c r="B406" s="72" t="s">
        <v>911</v>
      </c>
      <c r="C406" s="72">
        <v>1</v>
      </c>
      <c r="E406" s="72" t="s">
        <v>138</v>
      </c>
      <c r="F406" s="72" t="s">
        <v>56</v>
      </c>
      <c r="G406" s="72" t="s">
        <v>1327</v>
      </c>
      <c r="H406" s="72">
        <v>14</v>
      </c>
      <c r="I406" s="74">
        <v>45833</v>
      </c>
      <c r="J406" s="74">
        <v>45805</v>
      </c>
      <c r="K406" s="74">
        <v>45838</v>
      </c>
      <c r="L406" s="72" t="s">
        <v>2297</v>
      </c>
      <c r="M406" s="72" t="s">
        <v>2471</v>
      </c>
      <c r="N406" s="72" t="s">
        <v>1059</v>
      </c>
    </row>
    <row r="407" spans="1:14" ht="21" customHeight="1">
      <c r="A407" s="72" t="s">
        <v>2626</v>
      </c>
      <c r="B407" s="72" t="s">
        <v>952</v>
      </c>
      <c r="C407" s="72">
        <v>1</v>
      </c>
      <c r="E407" s="72" t="s">
        <v>953</v>
      </c>
      <c r="F407" s="72" t="s">
        <v>79</v>
      </c>
      <c r="G407" s="72" t="s">
        <v>1327</v>
      </c>
      <c r="H407" s="72">
        <v>10</v>
      </c>
      <c r="I407" s="74">
        <v>45833</v>
      </c>
      <c r="J407" s="74">
        <v>45826</v>
      </c>
      <c r="K407" s="74">
        <v>45838</v>
      </c>
      <c r="L407" s="72" t="s">
        <v>2627</v>
      </c>
      <c r="N407" s="170">
        <v>45833</v>
      </c>
    </row>
    <row r="408" spans="1:14" ht="21" customHeight="1">
      <c r="A408" s="72" t="s">
        <v>2628</v>
      </c>
      <c r="B408" s="72" t="s">
        <v>898</v>
      </c>
      <c r="C408" s="72">
        <v>1</v>
      </c>
      <c r="E408" s="72" t="s">
        <v>138</v>
      </c>
      <c r="F408" s="72" t="s">
        <v>56</v>
      </c>
      <c r="G408" s="72" t="s">
        <v>1327</v>
      </c>
      <c r="H408" s="72">
        <v>14</v>
      </c>
      <c r="I408" s="74">
        <v>45836</v>
      </c>
      <c r="J408" s="74">
        <v>45813</v>
      </c>
      <c r="K408" s="74">
        <v>45838</v>
      </c>
      <c r="L408" s="72" t="s">
        <v>2297</v>
      </c>
      <c r="M408" s="72" t="s">
        <v>2471</v>
      </c>
      <c r="N408" s="72" t="s">
        <v>1059</v>
      </c>
    </row>
    <row r="409" spans="1:14" ht="21" customHeight="1">
      <c r="A409" s="72" t="s">
        <v>2629</v>
      </c>
      <c r="B409" s="72" t="s">
        <v>900</v>
      </c>
      <c r="C409" s="72">
        <v>1</v>
      </c>
      <c r="E409" s="72" t="s">
        <v>138</v>
      </c>
      <c r="F409" s="72" t="s">
        <v>56</v>
      </c>
      <c r="G409" s="72" t="s">
        <v>1327</v>
      </c>
      <c r="H409" s="72">
        <v>14</v>
      </c>
      <c r="I409" s="74">
        <v>45836</v>
      </c>
      <c r="J409" s="74">
        <v>45814</v>
      </c>
      <c r="K409" s="74">
        <v>45838</v>
      </c>
      <c r="L409" s="72" t="s">
        <v>2297</v>
      </c>
      <c r="M409" s="72" t="s">
        <v>2471</v>
      </c>
      <c r="N409" s="72" t="s">
        <v>1059</v>
      </c>
    </row>
    <row r="410" spans="1:14" ht="21" customHeight="1">
      <c r="A410" s="72" t="s">
        <v>2630</v>
      </c>
      <c r="B410" s="72" t="s">
        <v>900</v>
      </c>
      <c r="C410" s="72">
        <v>2</v>
      </c>
      <c r="E410" s="72" t="s">
        <v>138</v>
      </c>
      <c r="F410" s="72" t="s">
        <v>56</v>
      </c>
      <c r="G410" s="72" t="s">
        <v>1327</v>
      </c>
      <c r="H410" s="72">
        <v>14</v>
      </c>
      <c r="I410" s="74">
        <v>45836</v>
      </c>
      <c r="J410" s="74">
        <v>45814</v>
      </c>
      <c r="K410" s="74">
        <v>45838</v>
      </c>
      <c r="L410" s="72" t="s">
        <v>2297</v>
      </c>
      <c r="M410" s="72" t="s">
        <v>2471</v>
      </c>
      <c r="N410" s="72" t="s">
        <v>1059</v>
      </c>
    </row>
    <row r="411" spans="1:14" ht="21" customHeight="1">
      <c r="A411" s="72" t="s">
        <v>2631</v>
      </c>
      <c r="B411" s="72" t="s">
        <v>900</v>
      </c>
      <c r="C411" s="72">
        <v>3</v>
      </c>
      <c r="E411" s="72" t="s">
        <v>138</v>
      </c>
      <c r="F411" s="72" t="s">
        <v>56</v>
      </c>
      <c r="G411" s="72" t="s">
        <v>1327</v>
      </c>
      <c r="H411" s="72">
        <v>14</v>
      </c>
      <c r="I411" s="74">
        <v>45836</v>
      </c>
      <c r="J411" s="74">
        <v>45814</v>
      </c>
      <c r="K411" s="74">
        <v>45838</v>
      </c>
      <c r="L411" s="72" t="s">
        <v>2297</v>
      </c>
      <c r="M411" s="72" t="s">
        <v>2471</v>
      </c>
      <c r="N411" s="72" t="s">
        <v>1059</v>
      </c>
    </row>
    <row r="412" spans="1:14" ht="21" customHeight="1">
      <c r="A412" s="72" t="s">
        <v>2632</v>
      </c>
      <c r="B412" s="72" t="s">
        <v>900</v>
      </c>
      <c r="C412" s="72">
        <v>4</v>
      </c>
      <c r="E412" s="72" t="s">
        <v>138</v>
      </c>
      <c r="F412" s="72" t="s">
        <v>56</v>
      </c>
      <c r="G412" s="72" t="s">
        <v>1327</v>
      </c>
      <c r="H412" s="72">
        <v>14</v>
      </c>
      <c r="I412" s="74">
        <v>45836</v>
      </c>
      <c r="J412" s="74">
        <v>45814</v>
      </c>
      <c r="K412" s="74">
        <v>45838</v>
      </c>
      <c r="L412" s="72" t="s">
        <v>2297</v>
      </c>
      <c r="M412" s="72" t="s">
        <v>2471</v>
      </c>
      <c r="N412" s="72" t="s">
        <v>1059</v>
      </c>
    </row>
    <row r="413" spans="1:14" ht="21" customHeight="1">
      <c r="A413" s="72" t="s">
        <v>2633</v>
      </c>
      <c r="B413" s="72" t="s">
        <v>904</v>
      </c>
      <c r="C413" s="72">
        <v>1</v>
      </c>
      <c r="E413" s="72" t="s">
        <v>138</v>
      </c>
      <c r="F413" s="72" t="s">
        <v>56</v>
      </c>
      <c r="G413" s="72" t="s">
        <v>1327</v>
      </c>
      <c r="H413" s="72">
        <v>14</v>
      </c>
      <c r="I413" s="74">
        <v>45836</v>
      </c>
      <c r="J413" s="74">
        <v>45819</v>
      </c>
      <c r="K413" s="74">
        <v>45838</v>
      </c>
      <c r="L413" s="72" t="s">
        <v>2297</v>
      </c>
      <c r="M413" s="72" t="s">
        <v>2483</v>
      </c>
      <c r="N413" s="170" t="s">
        <v>1059</v>
      </c>
    </row>
    <row r="414" spans="1:14" ht="21" customHeight="1">
      <c r="A414" s="72" t="s">
        <v>2634</v>
      </c>
      <c r="B414" s="72" t="s">
        <v>908</v>
      </c>
      <c r="C414" s="72">
        <v>1</v>
      </c>
      <c r="E414" s="72" t="s">
        <v>138</v>
      </c>
      <c r="F414" s="72" t="s">
        <v>56</v>
      </c>
      <c r="G414" s="72" t="s">
        <v>1327</v>
      </c>
      <c r="H414" s="72">
        <v>14</v>
      </c>
      <c r="I414" s="74">
        <v>45836</v>
      </c>
      <c r="J414" s="74">
        <v>45819</v>
      </c>
      <c r="K414" s="74">
        <v>45838</v>
      </c>
      <c r="L414" s="72" t="s">
        <v>2297</v>
      </c>
      <c r="M414" s="72" t="s">
        <v>2483</v>
      </c>
      <c r="N414" s="170" t="s">
        <v>1059</v>
      </c>
    </row>
    <row r="415" spans="1:14" ht="21" customHeight="1">
      <c r="A415" s="72" t="s">
        <v>2635</v>
      </c>
      <c r="B415" s="72" t="s">
        <v>909</v>
      </c>
      <c r="C415" s="72">
        <v>1</v>
      </c>
      <c r="E415" s="72" t="s">
        <v>138</v>
      </c>
      <c r="F415" s="72" t="s">
        <v>56</v>
      </c>
      <c r="G415" s="72" t="s">
        <v>1327</v>
      </c>
      <c r="H415" s="72">
        <v>14</v>
      </c>
      <c r="I415" s="74">
        <v>45836</v>
      </c>
      <c r="J415" s="74">
        <v>45813</v>
      </c>
      <c r="K415" s="74">
        <v>45838</v>
      </c>
      <c r="L415" s="72" t="s">
        <v>2297</v>
      </c>
      <c r="M415" s="72" t="s">
        <v>2483</v>
      </c>
      <c r="N415" s="170" t="s">
        <v>1059</v>
      </c>
    </row>
    <row r="416" spans="1:14" ht="21" customHeight="1">
      <c r="A416" s="72" t="s">
        <v>2636</v>
      </c>
      <c r="B416" s="72" t="s">
        <v>933</v>
      </c>
      <c r="C416" s="72">
        <v>2</v>
      </c>
      <c r="E416" s="72" t="s">
        <v>104</v>
      </c>
      <c r="F416" s="72" t="s">
        <v>56</v>
      </c>
      <c r="G416" s="72" t="s">
        <v>1327</v>
      </c>
      <c r="H416" s="72">
        <v>10</v>
      </c>
      <c r="I416" s="74">
        <v>45837</v>
      </c>
      <c r="J416" s="74">
        <v>45825</v>
      </c>
      <c r="K416" s="74">
        <v>45838</v>
      </c>
      <c r="L416" s="72" t="s">
        <v>2249</v>
      </c>
      <c r="N416" s="170">
        <v>45833</v>
      </c>
    </row>
    <row r="417" spans="1:14" ht="21" customHeight="1">
      <c r="A417" s="72" t="s">
        <v>2637</v>
      </c>
      <c r="B417" s="72" t="s">
        <v>935</v>
      </c>
      <c r="C417" s="72">
        <v>1</v>
      </c>
      <c r="E417" s="72" t="s">
        <v>527</v>
      </c>
      <c r="F417" s="72" t="s">
        <v>56</v>
      </c>
      <c r="G417" s="72" t="s">
        <v>1327</v>
      </c>
      <c r="H417" s="72">
        <v>10</v>
      </c>
      <c r="I417" s="74">
        <v>45837</v>
      </c>
      <c r="J417" s="74">
        <v>45825</v>
      </c>
      <c r="K417" s="74">
        <v>45838</v>
      </c>
      <c r="L417" s="72" t="s">
        <v>2486</v>
      </c>
      <c r="N417" s="170">
        <v>45833</v>
      </c>
    </row>
    <row r="418" spans="1:14" ht="21" customHeight="1">
      <c r="A418" s="72" t="s">
        <v>2638</v>
      </c>
      <c r="B418" s="72" t="s">
        <v>935</v>
      </c>
      <c r="C418" s="72">
        <v>2</v>
      </c>
      <c r="E418" s="72" t="s">
        <v>527</v>
      </c>
      <c r="F418" s="72" t="s">
        <v>56</v>
      </c>
      <c r="G418" s="72" t="s">
        <v>1327</v>
      </c>
      <c r="H418" s="72">
        <v>10</v>
      </c>
      <c r="I418" s="74">
        <v>45837</v>
      </c>
      <c r="J418" s="74">
        <v>45824</v>
      </c>
      <c r="K418" s="74">
        <v>45838</v>
      </c>
      <c r="L418" s="72" t="s">
        <v>2249</v>
      </c>
      <c r="N418" s="170">
        <v>45833</v>
      </c>
    </row>
    <row r="419" spans="1:14" ht="21" customHeight="1">
      <c r="A419" s="72" t="s">
        <v>2178</v>
      </c>
      <c r="B419" s="72" t="s">
        <v>935</v>
      </c>
      <c r="C419" s="72">
        <v>3</v>
      </c>
      <c r="E419" s="72" t="s">
        <v>527</v>
      </c>
      <c r="F419" s="72" t="s">
        <v>56</v>
      </c>
      <c r="G419" s="72" t="s">
        <v>1327</v>
      </c>
      <c r="H419" s="72">
        <v>10</v>
      </c>
      <c r="I419" s="74">
        <v>45837</v>
      </c>
      <c r="J419" s="74">
        <v>45824</v>
      </c>
      <c r="K419" s="74">
        <v>45838</v>
      </c>
      <c r="L419" s="72" t="s">
        <v>2583</v>
      </c>
      <c r="N419" s="170">
        <v>45833</v>
      </c>
    </row>
    <row r="420" spans="1:14" ht="21" customHeight="1">
      <c r="A420" s="72" t="s">
        <v>1663</v>
      </c>
      <c r="B420" s="72" t="s">
        <v>949</v>
      </c>
      <c r="C420" s="72">
        <v>1</v>
      </c>
      <c r="E420" s="72" t="s">
        <v>519</v>
      </c>
      <c r="F420" s="72" t="s">
        <v>134</v>
      </c>
      <c r="G420" s="72" t="s">
        <v>1664</v>
      </c>
      <c r="H420" s="72">
        <v>10</v>
      </c>
      <c r="I420" s="74">
        <v>45837</v>
      </c>
      <c r="J420" s="74">
        <v>45825</v>
      </c>
      <c r="K420" s="74">
        <v>45838</v>
      </c>
      <c r="L420" s="72" t="s">
        <v>2639</v>
      </c>
      <c r="M420" s="72" t="s">
        <v>2640</v>
      </c>
      <c r="N420" s="72" t="s">
        <v>1059</v>
      </c>
    </row>
    <row r="421" spans="1:14" ht="21" customHeight="1">
      <c r="A421" s="72" t="s">
        <v>1665</v>
      </c>
      <c r="B421" s="72" t="s">
        <v>949</v>
      </c>
      <c r="C421" s="72">
        <v>2</v>
      </c>
      <c r="E421" s="72" t="s">
        <v>519</v>
      </c>
      <c r="F421" s="72" t="s">
        <v>134</v>
      </c>
      <c r="G421" s="72" t="s">
        <v>1664</v>
      </c>
      <c r="H421" s="72">
        <v>10</v>
      </c>
      <c r="I421" s="74">
        <v>45837</v>
      </c>
      <c r="J421" s="74">
        <v>45825</v>
      </c>
      <c r="K421" s="74">
        <v>45838</v>
      </c>
      <c r="L421" s="72" t="s">
        <v>2639</v>
      </c>
      <c r="M421" s="72" t="s">
        <v>2640</v>
      </c>
      <c r="N421" s="72" t="s">
        <v>1059</v>
      </c>
    </row>
    <row r="422" spans="1:14" ht="21" customHeight="1">
      <c r="A422" s="72" t="s">
        <v>1666</v>
      </c>
      <c r="B422" s="72" t="s">
        <v>949</v>
      </c>
      <c r="C422" s="72">
        <v>3</v>
      </c>
      <c r="E422" s="72" t="s">
        <v>519</v>
      </c>
      <c r="F422" s="72" t="s">
        <v>134</v>
      </c>
      <c r="G422" s="72" t="s">
        <v>1664</v>
      </c>
      <c r="H422" s="72">
        <v>10</v>
      </c>
      <c r="I422" s="74">
        <v>45837</v>
      </c>
      <c r="J422" s="74">
        <v>45825</v>
      </c>
      <c r="K422" s="74">
        <v>45838</v>
      </c>
      <c r="L422" s="72" t="s">
        <v>2639</v>
      </c>
      <c r="M422" s="72" t="s">
        <v>2640</v>
      </c>
      <c r="N422" s="72" t="s">
        <v>1059</v>
      </c>
    </row>
    <row r="423" spans="1:14" ht="21" customHeight="1">
      <c r="A423" s="72" t="s">
        <v>1667</v>
      </c>
      <c r="B423" s="72" t="s">
        <v>949</v>
      </c>
      <c r="C423" s="72">
        <v>4</v>
      </c>
      <c r="E423" s="72" t="s">
        <v>519</v>
      </c>
      <c r="F423" s="72" t="s">
        <v>134</v>
      </c>
      <c r="G423" s="72" t="s">
        <v>1664</v>
      </c>
      <c r="H423" s="72">
        <v>10</v>
      </c>
      <c r="I423" s="74">
        <v>45837</v>
      </c>
      <c r="J423" s="74">
        <v>45825</v>
      </c>
      <c r="K423" s="74">
        <v>45838</v>
      </c>
      <c r="L423" s="72" t="s">
        <v>2639</v>
      </c>
      <c r="M423" s="72" t="s">
        <v>2640</v>
      </c>
      <c r="N423" s="72" t="s">
        <v>1059</v>
      </c>
    </row>
    <row r="424" spans="1:14" ht="21" customHeight="1">
      <c r="A424" s="72" t="s">
        <v>1668</v>
      </c>
      <c r="B424" s="72" t="s">
        <v>949</v>
      </c>
      <c r="C424" s="72">
        <v>5</v>
      </c>
      <c r="E424" s="72" t="s">
        <v>519</v>
      </c>
      <c r="F424" s="72" t="s">
        <v>134</v>
      </c>
      <c r="G424" s="72" t="s">
        <v>1664</v>
      </c>
      <c r="H424" s="72">
        <v>10</v>
      </c>
      <c r="I424" s="74">
        <v>45837</v>
      </c>
      <c r="J424" s="74">
        <v>45825</v>
      </c>
      <c r="K424" s="74">
        <v>45838</v>
      </c>
      <c r="L424" s="72" t="s">
        <v>2639</v>
      </c>
      <c r="M424" s="72" t="s">
        <v>2640</v>
      </c>
      <c r="N424" s="72" t="s">
        <v>1059</v>
      </c>
    </row>
    <row r="425" spans="1:14" ht="21" customHeight="1">
      <c r="A425" s="72" t="s">
        <v>1669</v>
      </c>
      <c r="B425" s="72" t="s">
        <v>949</v>
      </c>
      <c r="C425" s="72">
        <v>6</v>
      </c>
      <c r="E425" s="72" t="s">
        <v>519</v>
      </c>
      <c r="F425" s="72" t="s">
        <v>134</v>
      </c>
      <c r="G425" s="72" t="s">
        <v>1664</v>
      </c>
      <c r="H425" s="72">
        <v>10</v>
      </c>
      <c r="I425" s="74">
        <v>45837</v>
      </c>
      <c r="J425" s="74">
        <v>45825</v>
      </c>
      <c r="K425" s="74">
        <v>45838</v>
      </c>
      <c r="L425" s="72" t="s">
        <v>2639</v>
      </c>
      <c r="M425" s="72" t="s">
        <v>2640</v>
      </c>
      <c r="N425" s="72" t="s">
        <v>1059</v>
      </c>
    </row>
    <row r="426" spans="1:14" ht="21" customHeight="1">
      <c r="A426" s="72" t="s">
        <v>1670</v>
      </c>
      <c r="B426" s="72" t="s">
        <v>949</v>
      </c>
      <c r="C426" s="72">
        <v>7</v>
      </c>
      <c r="E426" s="72" t="s">
        <v>519</v>
      </c>
      <c r="F426" s="72" t="s">
        <v>134</v>
      </c>
      <c r="G426" s="72" t="s">
        <v>1664</v>
      </c>
      <c r="H426" s="72">
        <v>10</v>
      </c>
      <c r="I426" s="74">
        <v>45837</v>
      </c>
      <c r="J426" s="74">
        <v>45825</v>
      </c>
      <c r="K426" s="74">
        <v>45838</v>
      </c>
      <c r="L426" s="72" t="s">
        <v>2639</v>
      </c>
      <c r="M426" s="72" t="s">
        <v>2640</v>
      </c>
      <c r="N426" s="72" t="s">
        <v>1059</v>
      </c>
    </row>
    <row r="427" spans="1:14" ht="21" customHeight="1">
      <c r="A427" s="72" t="s">
        <v>1671</v>
      </c>
      <c r="B427" s="72" t="s">
        <v>949</v>
      </c>
      <c r="C427" s="72">
        <v>8</v>
      </c>
      <c r="E427" s="72" t="s">
        <v>519</v>
      </c>
      <c r="F427" s="72" t="s">
        <v>134</v>
      </c>
      <c r="G427" s="72" t="s">
        <v>1664</v>
      </c>
      <c r="H427" s="72">
        <v>10</v>
      </c>
      <c r="I427" s="74">
        <v>45837</v>
      </c>
      <c r="J427" s="74">
        <v>45825</v>
      </c>
      <c r="K427" s="74">
        <v>45838</v>
      </c>
      <c r="L427" s="72" t="s">
        <v>2639</v>
      </c>
      <c r="M427" s="72" t="s">
        <v>2640</v>
      </c>
      <c r="N427" s="72" t="s">
        <v>1059</v>
      </c>
    </row>
    <row r="428" spans="1:14" ht="21" customHeight="1">
      <c r="A428" s="72" t="s">
        <v>1672</v>
      </c>
      <c r="B428" s="72" t="s">
        <v>949</v>
      </c>
      <c r="C428" s="72">
        <v>9</v>
      </c>
      <c r="E428" s="72" t="s">
        <v>519</v>
      </c>
      <c r="F428" s="72" t="s">
        <v>134</v>
      </c>
      <c r="G428" s="72" t="s">
        <v>1664</v>
      </c>
      <c r="H428" s="72">
        <v>10</v>
      </c>
      <c r="I428" s="74">
        <v>45837</v>
      </c>
      <c r="J428" s="74">
        <v>45825</v>
      </c>
      <c r="K428" s="74">
        <v>45838</v>
      </c>
      <c r="L428" s="72" t="s">
        <v>2639</v>
      </c>
      <c r="M428" s="72" t="s">
        <v>2640</v>
      </c>
      <c r="N428" s="72" t="s">
        <v>1059</v>
      </c>
    </row>
    <row r="429" spans="1:14" ht="21" customHeight="1">
      <c r="A429" s="72" t="s">
        <v>1673</v>
      </c>
      <c r="B429" s="72" t="s">
        <v>949</v>
      </c>
      <c r="C429" s="72">
        <v>10</v>
      </c>
      <c r="E429" s="72" t="s">
        <v>519</v>
      </c>
      <c r="F429" s="72" t="s">
        <v>134</v>
      </c>
      <c r="G429" s="72" t="s">
        <v>1664</v>
      </c>
      <c r="H429" s="72">
        <v>10</v>
      </c>
      <c r="I429" s="74">
        <v>45837</v>
      </c>
      <c r="J429" s="74">
        <v>45825</v>
      </c>
      <c r="K429" s="74">
        <v>45838</v>
      </c>
      <c r="L429" s="72" t="s">
        <v>2639</v>
      </c>
      <c r="M429" s="72" t="s">
        <v>2640</v>
      </c>
      <c r="N429" s="72" t="s">
        <v>1059</v>
      </c>
    </row>
    <row r="430" spans="1:14" ht="21" customHeight="1">
      <c r="A430" s="72" t="s">
        <v>1674</v>
      </c>
      <c r="B430" s="72" t="s">
        <v>949</v>
      </c>
      <c r="C430" s="72">
        <v>11</v>
      </c>
      <c r="E430" s="72" t="s">
        <v>519</v>
      </c>
      <c r="F430" s="72" t="s">
        <v>134</v>
      </c>
      <c r="G430" s="72" t="s">
        <v>1664</v>
      </c>
      <c r="H430" s="72">
        <v>10</v>
      </c>
      <c r="I430" s="74">
        <v>45837</v>
      </c>
      <c r="J430" s="74">
        <v>45825</v>
      </c>
      <c r="K430" s="74">
        <v>45838</v>
      </c>
      <c r="L430" s="72" t="s">
        <v>2639</v>
      </c>
      <c r="M430" s="72" t="s">
        <v>2640</v>
      </c>
      <c r="N430" s="72" t="s">
        <v>1059</v>
      </c>
    </row>
    <row r="431" spans="1:14" ht="21" customHeight="1">
      <c r="A431" s="72" t="s">
        <v>1675</v>
      </c>
      <c r="B431" s="72" t="s">
        <v>949</v>
      </c>
      <c r="C431" s="72">
        <v>12</v>
      </c>
      <c r="E431" s="72" t="s">
        <v>519</v>
      </c>
      <c r="F431" s="72" t="s">
        <v>134</v>
      </c>
      <c r="G431" s="72" t="s">
        <v>1664</v>
      </c>
      <c r="H431" s="72">
        <v>10</v>
      </c>
      <c r="I431" s="74">
        <v>45837</v>
      </c>
      <c r="J431" s="74">
        <v>45825</v>
      </c>
      <c r="K431" s="74">
        <v>45838</v>
      </c>
      <c r="L431" s="72" t="s">
        <v>2639</v>
      </c>
      <c r="M431" s="72" t="s">
        <v>2640</v>
      </c>
      <c r="N431" s="72" t="s">
        <v>1059</v>
      </c>
    </row>
    <row r="432" spans="1:14" ht="21" customHeight="1">
      <c r="A432" s="72" t="s">
        <v>2641</v>
      </c>
      <c r="B432" s="72" t="s">
        <v>963</v>
      </c>
      <c r="C432" s="72">
        <v>1</v>
      </c>
      <c r="E432" s="72" t="s">
        <v>964</v>
      </c>
      <c r="F432" s="72" t="s">
        <v>79</v>
      </c>
      <c r="G432" s="72" t="s">
        <v>2163</v>
      </c>
      <c r="H432" s="72">
        <v>10</v>
      </c>
      <c r="I432" s="74">
        <v>45837</v>
      </c>
      <c r="J432" s="74">
        <v>45826</v>
      </c>
      <c r="K432" s="74">
        <v>45838</v>
      </c>
      <c r="L432" s="72" t="s">
        <v>2642</v>
      </c>
      <c r="N432" s="170">
        <v>45833</v>
      </c>
    </row>
    <row r="433" spans="1:14" ht="21" customHeight="1">
      <c r="A433" s="72" t="s">
        <v>2643</v>
      </c>
      <c r="B433" s="72" t="s">
        <v>967</v>
      </c>
      <c r="C433" s="72">
        <v>1</v>
      </c>
      <c r="E433" s="72" t="s">
        <v>968</v>
      </c>
      <c r="F433" s="72" t="s">
        <v>79</v>
      </c>
      <c r="G433" s="72" t="s">
        <v>1317</v>
      </c>
      <c r="H433" s="72">
        <v>10</v>
      </c>
      <c r="I433" s="74">
        <v>45837</v>
      </c>
      <c r="J433" s="74">
        <v>45826</v>
      </c>
      <c r="K433" s="74">
        <v>45838</v>
      </c>
      <c r="L433" s="72" t="s">
        <v>2210</v>
      </c>
      <c r="N433" s="170">
        <v>45833</v>
      </c>
    </row>
    <row r="434" spans="1:14" ht="21" customHeight="1">
      <c r="A434" s="72" t="s">
        <v>2644</v>
      </c>
      <c r="B434" s="72" t="s">
        <v>967</v>
      </c>
      <c r="C434" s="72">
        <v>2</v>
      </c>
      <c r="E434" s="72" t="s">
        <v>968</v>
      </c>
      <c r="F434" s="72" t="s">
        <v>79</v>
      </c>
      <c r="G434" s="72" t="s">
        <v>1317</v>
      </c>
      <c r="H434" s="72">
        <v>10</v>
      </c>
      <c r="I434" s="74">
        <v>45837</v>
      </c>
      <c r="J434" s="74">
        <v>45826</v>
      </c>
      <c r="K434" s="74">
        <v>45838</v>
      </c>
      <c r="L434" s="72" t="s">
        <v>2210</v>
      </c>
      <c r="N434" s="170">
        <v>45833</v>
      </c>
    </row>
    <row r="435" spans="1:14" ht="21" customHeight="1">
      <c r="A435" s="72" t="s">
        <v>2645</v>
      </c>
      <c r="B435" s="72" t="s">
        <v>967</v>
      </c>
      <c r="C435" s="72">
        <v>3</v>
      </c>
      <c r="E435" s="72" t="s">
        <v>968</v>
      </c>
      <c r="F435" s="72" t="s">
        <v>79</v>
      </c>
      <c r="G435" s="72" t="s">
        <v>1317</v>
      </c>
      <c r="H435" s="72">
        <v>10</v>
      </c>
      <c r="I435" s="74">
        <v>45837</v>
      </c>
      <c r="J435" s="74">
        <v>45826</v>
      </c>
      <c r="K435" s="74">
        <v>45838</v>
      </c>
      <c r="L435" s="72" t="s">
        <v>2210</v>
      </c>
      <c r="N435" s="170">
        <v>45833</v>
      </c>
    </row>
    <row r="436" spans="1:14" ht="21" customHeight="1">
      <c r="A436" s="72" t="s">
        <v>2646</v>
      </c>
      <c r="B436" s="72" t="s">
        <v>967</v>
      </c>
      <c r="C436" s="72">
        <v>4</v>
      </c>
      <c r="E436" s="72" t="s">
        <v>968</v>
      </c>
      <c r="F436" s="72" t="s">
        <v>79</v>
      </c>
      <c r="G436" s="72" t="s">
        <v>1317</v>
      </c>
      <c r="H436" s="72">
        <v>10</v>
      </c>
      <c r="I436" s="74">
        <v>45837</v>
      </c>
      <c r="J436" s="74">
        <v>45826</v>
      </c>
      <c r="K436" s="74">
        <v>45838</v>
      </c>
      <c r="L436" s="72" t="s">
        <v>2210</v>
      </c>
      <c r="N436" s="170">
        <v>45833</v>
      </c>
    </row>
    <row r="437" spans="1:14" ht="21" customHeight="1">
      <c r="A437" s="72" t="s">
        <v>2647</v>
      </c>
      <c r="B437" s="72" t="s">
        <v>967</v>
      </c>
      <c r="C437" s="72">
        <v>5</v>
      </c>
      <c r="E437" s="72" t="s">
        <v>968</v>
      </c>
      <c r="F437" s="72" t="s">
        <v>79</v>
      </c>
      <c r="G437" s="72" t="s">
        <v>1317</v>
      </c>
      <c r="H437" s="72">
        <v>10</v>
      </c>
      <c r="I437" s="74">
        <v>45837</v>
      </c>
      <c r="J437" s="74">
        <v>45826</v>
      </c>
      <c r="K437" s="74">
        <v>45838</v>
      </c>
      <c r="L437" s="72" t="s">
        <v>2210</v>
      </c>
      <c r="N437" s="170">
        <v>45833</v>
      </c>
    </row>
    <row r="438" spans="1:14" ht="21" customHeight="1">
      <c r="A438" s="72" t="s">
        <v>2648</v>
      </c>
      <c r="B438" s="72" t="s">
        <v>967</v>
      </c>
      <c r="C438" s="72">
        <v>6</v>
      </c>
      <c r="E438" s="72" t="s">
        <v>968</v>
      </c>
      <c r="F438" s="72" t="s">
        <v>79</v>
      </c>
      <c r="G438" s="72" t="s">
        <v>1317</v>
      </c>
      <c r="H438" s="72">
        <v>10</v>
      </c>
      <c r="I438" s="74">
        <v>45837</v>
      </c>
      <c r="J438" s="74">
        <v>45826</v>
      </c>
      <c r="K438" s="74">
        <v>45838</v>
      </c>
      <c r="L438" s="72" t="s">
        <v>2210</v>
      </c>
      <c r="N438" s="170">
        <v>45833</v>
      </c>
    </row>
    <row r="439" spans="1:14" ht="21" customHeight="1">
      <c r="A439" s="72" t="s">
        <v>2649</v>
      </c>
      <c r="B439" s="72" t="s">
        <v>967</v>
      </c>
      <c r="C439" s="72">
        <v>7</v>
      </c>
      <c r="E439" s="72" t="s">
        <v>968</v>
      </c>
      <c r="F439" s="72" t="s">
        <v>79</v>
      </c>
      <c r="G439" s="72" t="s">
        <v>1317</v>
      </c>
      <c r="H439" s="72">
        <v>10</v>
      </c>
      <c r="I439" s="74">
        <v>45837</v>
      </c>
      <c r="J439" s="74">
        <v>45826</v>
      </c>
      <c r="K439" s="74">
        <v>45838</v>
      </c>
      <c r="L439" s="72" t="s">
        <v>2210</v>
      </c>
      <c r="N439" s="170">
        <v>45833</v>
      </c>
    </row>
    <row r="440" spans="1:14" ht="21" customHeight="1">
      <c r="A440" s="72" t="s">
        <v>2650</v>
      </c>
      <c r="B440" s="72" t="s">
        <v>967</v>
      </c>
      <c r="C440" s="72">
        <v>8</v>
      </c>
      <c r="E440" s="72" t="s">
        <v>968</v>
      </c>
      <c r="F440" s="72" t="s">
        <v>79</v>
      </c>
      <c r="G440" s="72" t="s">
        <v>1317</v>
      </c>
      <c r="H440" s="72">
        <v>10</v>
      </c>
      <c r="I440" s="74">
        <v>45837</v>
      </c>
      <c r="J440" s="74">
        <v>45826</v>
      </c>
      <c r="K440" s="74">
        <v>45838</v>
      </c>
      <c r="L440" s="72" t="s">
        <v>2210</v>
      </c>
      <c r="N440" s="170">
        <v>45833</v>
      </c>
    </row>
    <row r="441" spans="1:14" ht="21" customHeight="1">
      <c r="A441" s="72" t="s">
        <v>2651</v>
      </c>
      <c r="B441" s="72" t="s">
        <v>967</v>
      </c>
      <c r="C441" s="72">
        <v>9</v>
      </c>
      <c r="E441" s="72" t="s">
        <v>968</v>
      </c>
      <c r="F441" s="72" t="s">
        <v>79</v>
      </c>
      <c r="G441" s="72" t="s">
        <v>1317</v>
      </c>
      <c r="H441" s="72">
        <v>10</v>
      </c>
      <c r="I441" s="74">
        <v>45837</v>
      </c>
      <c r="J441" s="74">
        <v>45826</v>
      </c>
      <c r="K441" s="74">
        <v>45838</v>
      </c>
      <c r="L441" s="72" t="s">
        <v>2210</v>
      </c>
      <c r="N441" s="170">
        <v>45833</v>
      </c>
    </row>
    <row r="442" spans="1:14" ht="21" customHeight="1">
      <c r="A442" s="72" t="s">
        <v>2652</v>
      </c>
      <c r="B442" s="72" t="s">
        <v>967</v>
      </c>
      <c r="C442" s="72">
        <v>10</v>
      </c>
      <c r="E442" s="72" t="s">
        <v>968</v>
      </c>
      <c r="F442" s="72" t="s">
        <v>79</v>
      </c>
      <c r="G442" s="72" t="s">
        <v>1317</v>
      </c>
      <c r="H442" s="72">
        <v>10</v>
      </c>
      <c r="I442" s="74">
        <v>45837</v>
      </c>
      <c r="J442" s="74">
        <v>45826</v>
      </c>
      <c r="K442" s="74">
        <v>45838</v>
      </c>
      <c r="L442" s="72" t="s">
        <v>2210</v>
      </c>
      <c r="N442" s="170">
        <v>45833</v>
      </c>
    </row>
    <row r="443" spans="1:14" ht="21" customHeight="1">
      <c r="A443" s="72" t="s">
        <v>2653</v>
      </c>
      <c r="B443" s="72" t="s">
        <v>977</v>
      </c>
      <c r="C443" s="72">
        <v>1</v>
      </c>
      <c r="E443" s="72" t="s">
        <v>684</v>
      </c>
      <c r="F443" s="72" t="s">
        <v>79</v>
      </c>
      <c r="G443" s="72" t="s">
        <v>1327</v>
      </c>
      <c r="H443" s="72">
        <v>14</v>
      </c>
      <c r="I443" s="74">
        <v>45827</v>
      </c>
      <c r="J443" s="74">
        <v>45825</v>
      </c>
      <c r="K443" s="74">
        <v>45839</v>
      </c>
      <c r="L443" s="72" t="s">
        <v>2231</v>
      </c>
      <c r="M443" s="72" t="s">
        <v>2418</v>
      </c>
      <c r="N443" s="170" t="s">
        <v>258</v>
      </c>
    </row>
    <row r="444" spans="1:14" ht="21" customHeight="1">
      <c r="A444" s="72" t="s">
        <v>2654</v>
      </c>
      <c r="B444" s="72" t="s">
        <v>973</v>
      </c>
      <c r="C444" s="72">
        <v>1</v>
      </c>
      <c r="E444" s="72" t="s">
        <v>271</v>
      </c>
      <c r="F444" s="72" t="s">
        <v>56</v>
      </c>
      <c r="G444" s="72" t="s">
        <v>1650</v>
      </c>
      <c r="H444" s="72">
        <v>14</v>
      </c>
      <c r="I444" s="74">
        <v>45831</v>
      </c>
      <c r="J444" s="74">
        <v>45824</v>
      </c>
      <c r="K444" s="74">
        <v>45839</v>
      </c>
      <c r="L444" s="72" t="s">
        <v>2655</v>
      </c>
      <c r="M444" s="72" t="s">
        <v>2483</v>
      </c>
      <c r="N444" s="170">
        <v>45831</v>
      </c>
    </row>
    <row r="445" spans="1:14" ht="21" customHeight="1">
      <c r="A445" s="72" t="s">
        <v>2656</v>
      </c>
      <c r="B445" s="72" t="s">
        <v>973</v>
      </c>
      <c r="C445" s="72">
        <v>2</v>
      </c>
      <c r="E445" s="72" t="s">
        <v>271</v>
      </c>
      <c r="F445" s="72" t="s">
        <v>56</v>
      </c>
      <c r="G445" s="72" t="s">
        <v>1650</v>
      </c>
      <c r="H445" s="72">
        <v>14</v>
      </c>
      <c r="I445" s="74">
        <v>45832</v>
      </c>
      <c r="J445" s="74">
        <v>45825</v>
      </c>
      <c r="K445" s="74">
        <v>45839</v>
      </c>
      <c r="L445" s="72" t="s">
        <v>2655</v>
      </c>
      <c r="M445" s="72" t="s">
        <v>2483</v>
      </c>
      <c r="N445" s="170">
        <v>45831</v>
      </c>
    </row>
    <row r="446" spans="1:14" ht="21" customHeight="1">
      <c r="A446" s="72" t="s">
        <v>1685</v>
      </c>
      <c r="B446" s="72" t="s">
        <v>979</v>
      </c>
      <c r="C446" s="72">
        <v>1</v>
      </c>
      <c r="E446" s="72" t="s">
        <v>980</v>
      </c>
      <c r="F446" s="72" t="s">
        <v>79</v>
      </c>
      <c r="G446" s="72" t="s">
        <v>1327</v>
      </c>
      <c r="H446" s="72">
        <v>14</v>
      </c>
      <c r="I446" s="74">
        <v>45837</v>
      </c>
      <c r="J446" s="74">
        <v>45825</v>
      </c>
      <c r="K446" s="74">
        <v>45839</v>
      </c>
      <c r="L446" s="72" t="s">
        <v>2657</v>
      </c>
      <c r="M446" s="72" t="s">
        <v>2658</v>
      </c>
      <c r="N446" s="170">
        <v>45833</v>
      </c>
    </row>
    <row r="447" spans="1:14" ht="21" customHeight="1">
      <c r="A447" s="72" t="s">
        <v>1687</v>
      </c>
      <c r="B447" s="72" t="s">
        <v>979</v>
      </c>
      <c r="C447" s="72">
        <v>2</v>
      </c>
      <c r="E447" s="72" t="s">
        <v>980</v>
      </c>
      <c r="F447" s="72" t="s">
        <v>79</v>
      </c>
      <c r="G447" s="72" t="s">
        <v>1327</v>
      </c>
      <c r="H447" s="72">
        <v>14</v>
      </c>
      <c r="I447" s="74">
        <v>45837</v>
      </c>
      <c r="J447" s="74">
        <v>45825</v>
      </c>
      <c r="K447" s="74">
        <v>45839</v>
      </c>
      <c r="L447" s="72" t="s">
        <v>2659</v>
      </c>
      <c r="N447" s="170">
        <v>45833</v>
      </c>
    </row>
    <row r="448" spans="1:14" ht="21" customHeight="1">
      <c r="A448" s="72" t="s">
        <v>1688</v>
      </c>
      <c r="B448" s="72" t="s">
        <v>979</v>
      </c>
      <c r="C448" s="72">
        <v>3</v>
      </c>
      <c r="E448" s="72" t="s">
        <v>980</v>
      </c>
      <c r="F448" s="72" t="s">
        <v>79</v>
      </c>
      <c r="G448" s="72" t="s">
        <v>1327</v>
      </c>
      <c r="H448" s="72">
        <v>14</v>
      </c>
      <c r="I448" s="74">
        <v>45837</v>
      </c>
      <c r="J448" s="74">
        <v>45825</v>
      </c>
      <c r="K448" s="74">
        <v>45839</v>
      </c>
      <c r="L448" s="72" t="s">
        <v>2659</v>
      </c>
      <c r="N448" s="170">
        <v>45833</v>
      </c>
    </row>
    <row r="449" spans="1:14" ht="21" customHeight="1">
      <c r="A449" s="72" t="s">
        <v>2660</v>
      </c>
      <c r="B449" s="72" t="s">
        <v>983</v>
      </c>
      <c r="C449" s="72">
        <v>1</v>
      </c>
      <c r="E449" s="72" t="s">
        <v>294</v>
      </c>
      <c r="F449" s="72" t="s">
        <v>79</v>
      </c>
      <c r="G449" s="72" t="s">
        <v>1327</v>
      </c>
      <c r="H449" s="72">
        <v>14</v>
      </c>
      <c r="I449" s="74">
        <v>45837</v>
      </c>
      <c r="J449" s="74">
        <v>45818</v>
      </c>
      <c r="K449" s="74">
        <v>45839</v>
      </c>
      <c r="L449" s="72" t="s">
        <v>2351</v>
      </c>
      <c r="N449" s="170">
        <v>45833</v>
      </c>
    </row>
    <row r="450" spans="1:14" ht="21" customHeight="1">
      <c r="A450" s="72" t="s">
        <v>2661</v>
      </c>
      <c r="B450" s="72" t="s">
        <v>983</v>
      </c>
      <c r="C450" s="72">
        <v>2</v>
      </c>
      <c r="E450" s="72" t="s">
        <v>294</v>
      </c>
      <c r="F450" s="72" t="s">
        <v>79</v>
      </c>
      <c r="G450" s="72" t="s">
        <v>1327</v>
      </c>
      <c r="H450" s="72">
        <v>14</v>
      </c>
      <c r="I450" s="74">
        <v>45837</v>
      </c>
      <c r="J450" s="74">
        <v>45818</v>
      </c>
      <c r="K450" s="74">
        <v>45839</v>
      </c>
      <c r="L450" s="72" t="s">
        <v>2351</v>
      </c>
      <c r="N450" s="170">
        <v>45833</v>
      </c>
    </row>
    <row r="451" spans="1:14" ht="21" customHeight="1">
      <c r="A451" s="72" t="s">
        <v>2662</v>
      </c>
      <c r="B451" s="72" t="s">
        <v>983</v>
      </c>
      <c r="C451" s="72">
        <v>3</v>
      </c>
      <c r="E451" s="72" t="s">
        <v>294</v>
      </c>
      <c r="F451" s="72" t="s">
        <v>79</v>
      </c>
      <c r="G451" s="72" t="s">
        <v>1327</v>
      </c>
      <c r="H451" s="72">
        <v>14</v>
      </c>
      <c r="I451" s="74">
        <v>45837</v>
      </c>
      <c r="J451" s="74">
        <v>45818</v>
      </c>
      <c r="K451" s="74">
        <v>45839</v>
      </c>
      <c r="L451" s="72" t="s">
        <v>2351</v>
      </c>
      <c r="N451" s="170">
        <v>45833</v>
      </c>
    </row>
    <row r="452" spans="1:14" ht="21" customHeight="1">
      <c r="A452" s="72" t="s">
        <v>2663</v>
      </c>
      <c r="B452" s="72" t="s">
        <v>983</v>
      </c>
      <c r="C452" s="72">
        <v>4</v>
      </c>
      <c r="E452" s="72" t="s">
        <v>294</v>
      </c>
      <c r="F452" s="72" t="s">
        <v>79</v>
      </c>
      <c r="G452" s="72" t="s">
        <v>1327</v>
      </c>
      <c r="H452" s="72">
        <v>14</v>
      </c>
      <c r="I452" s="74">
        <v>45837</v>
      </c>
      <c r="J452" s="74">
        <v>45818</v>
      </c>
      <c r="K452" s="74">
        <v>45839</v>
      </c>
      <c r="L452" s="72" t="s">
        <v>2351</v>
      </c>
      <c r="N452" s="170">
        <v>45833</v>
      </c>
    </row>
    <row r="453" spans="1:14" ht="21" customHeight="1">
      <c r="A453" s="72" t="s">
        <v>2664</v>
      </c>
      <c r="B453" s="72" t="s">
        <v>983</v>
      </c>
      <c r="C453" s="72">
        <v>5</v>
      </c>
      <c r="E453" s="72" t="s">
        <v>294</v>
      </c>
      <c r="F453" s="72" t="s">
        <v>79</v>
      </c>
      <c r="G453" s="72" t="s">
        <v>1327</v>
      </c>
      <c r="H453" s="72">
        <v>14</v>
      </c>
      <c r="I453" s="74">
        <v>45837</v>
      </c>
      <c r="J453" s="74">
        <v>45818</v>
      </c>
      <c r="K453" s="74">
        <v>45839</v>
      </c>
      <c r="L453" s="72" t="s">
        <v>2351</v>
      </c>
      <c r="N453" s="170">
        <v>45833</v>
      </c>
    </row>
    <row r="454" spans="1:14" ht="21" customHeight="1">
      <c r="A454" s="72" t="s">
        <v>2665</v>
      </c>
      <c r="B454" s="72" t="s">
        <v>983</v>
      </c>
      <c r="C454" s="72">
        <v>6</v>
      </c>
      <c r="E454" s="72" t="s">
        <v>294</v>
      </c>
      <c r="F454" s="72" t="s">
        <v>79</v>
      </c>
      <c r="G454" s="72" t="s">
        <v>1327</v>
      </c>
      <c r="H454" s="72">
        <v>14</v>
      </c>
      <c r="I454" s="74">
        <v>45837</v>
      </c>
      <c r="J454" s="74">
        <v>45818</v>
      </c>
      <c r="K454" s="74">
        <v>45839</v>
      </c>
      <c r="L454" s="72" t="s">
        <v>2351</v>
      </c>
      <c r="N454" s="170">
        <v>45833</v>
      </c>
    </row>
    <row r="455" spans="1:14" ht="21" customHeight="1">
      <c r="A455" s="72" t="s">
        <v>2666</v>
      </c>
      <c r="B455" s="72" t="s">
        <v>983</v>
      </c>
      <c r="C455" s="72">
        <v>7</v>
      </c>
      <c r="E455" s="72" t="s">
        <v>294</v>
      </c>
      <c r="F455" s="72" t="s">
        <v>79</v>
      </c>
      <c r="G455" s="72" t="s">
        <v>1327</v>
      </c>
      <c r="H455" s="72">
        <v>14</v>
      </c>
      <c r="I455" s="74">
        <v>45837</v>
      </c>
      <c r="J455" s="74">
        <v>45818</v>
      </c>
      <c r="K455" s="74">
        <v>45839</v>
      </c>
      <c r="L455" s="72" t="s">
        <v>2351</v>
      </c>
      <c r="N455" s="170">
        <v>45833</v>
      </c>
    </row>
    <row r="456" spans="1:14" ht="21" customHeight="1">
      <c r="A456" s="72" t="s">
        <v>2667</v>
      </c>
      <c r="B456" s="72" t="s">
        <v>984</v>
      </c>
      <c r="C456" s="72">
        <v>1</v>
      </c>
      <c r="E456" s="72" t="s">
        <v>294</v>
      </c>
      <c r="F456" s="72" t="s">
        <v>79</v>
      </c>
      <c r="G456" s="72" t="s">
        <v>1327</v>
      </c>
      <c r="H456" s="72">
        <v>14</v>
      </c>
      <c r="I456" s="74">
        <v>45837</v>
      </c>
      <c r="J456" s="74">
        <v>45818</v>
      </c>
      <c r="K456" s="74">
        <v>45839</v>
      </c>
      <c r="L456" s="72" t="s">
        <v>2351</v>
      </c>
      <c r="N456" s="170">
        <v>45833</v>
      </c>
    </row>
    <row r="457" spans="1:14" ht="21" customHeight="1">
      <c r="A457" s="72" t="s">
        <v>2668</v>
      </c>
      <c r="B457" s="72" t="s">
        <v>984</v>
      </c>
      <c r="C457" s="72">
        <v>2</v>
      </c>
      <c r="E457" s="72" t="s">
        <v>294</v>
      </c>
      <c r="F457" s="72" t="s">
        <v>79</v>
      </c>
      <c r="G457" s="72" t="s">
        <v>1327</v>
      </c>
      <c r="H457" s="72">
        <v>14</v>
      </c>
      <c r="I457" s="74">
        <v>45837</v>
      </c>
      <c r="J457" s="74">
        <v>45818</v>
      </c>
      <c r="K457" s="74">
        <v>45839</v>
      </c>
      <c r="L457" s="72" t="s">
        <v>2351</v>
      </c>
      <c r="N457" s="170">
        <v>45833</v>
      </c>
    </row>
    <row r="458" spans="1:14" ht="21" customHeight="1">
      <c r="A458" s="72" t="s">
        <v>2669</v>
      </c>
      <c r="B458" s="72" t="s">
        <v>984</v>
      </c>
      <c r="C458" s="72">
        <v>3</v>
      </c>
      <c r="E458" s="72" t="s">
        <v>294</v>
      </c>
      <c r="F458" s="72" t="s">
        <v>79</v>
      </c>
      <c r="G458" s="72" t="s">
        <v>1327</v>
      </c>
      <c r="H458" s="72">
        <v>14</v>
      </c>
      <c r="I458" s="74">
        <v>45837</v>
      </c>
      <c r="J458" s="74">
        <v>45818</v>
      </c>
      <c r="K458" s="74">
        <v>45839</v>
      </c>
      <c r="L458" s="72" t="s">
        <v>2351</v>
      </c>
      <c r="N458" s="170">
        <v>45833</v>
      </c>
    </row>
    <row r="459" spans="1:14" ht="21" customHeight="1">
      <c r="A459" s="72" t="s">
        <v>2670</v>
      </c>
      <c r="B459" s="72" t="s">
        <v>984</v>
      </c>
      <c r="C459" s="72">
        <v>4</v>
      </c>
      <c r="E459" s="72" t="s">
        <v>294</v>
      </c>
      <c r="F459" s="72" t="s">
        <v>79</v>
      </c>
      <c r="G459" s="72" t="s">
        <v>1327</v>
      </c>
      <c r="H459" s="72">
        <v>14</v>
      </c>
      <c r="I459" s="74">
        <v>45837</v>
      </c>
      <c r="J459" s="74">
        <v>45818</v>
      </c>
      <c r="K459" s="74">
        <v>45839</v>
      </c>
      <c r="L459" s="72" t="s">
        <v>2351</v>
      </c>
      <c r="N459" s="170">
        <v>45833</v>
      </c>
    </row>
    <row r="460" spans="1:14" ht="21" customHeight="1">
      <c r="A460" s="72" t="s">
        <v>2671</v>
      </c>
      <c r="B460" s="72" t="s">
        <v>984</v>
      </c>
      <c r="C460" s="72">
        <v>5</v>
      </c>
      <c r="E460" s="72" t="s">
        <v>294</v>
      </c>
      <c r="F460" s="72" t="s">
        <v>79</v>
      </c>
      <c r="G460" s="72" t="s">
        <v>1327</v>
      </c>
      <c r="H460" s="72">
        <v>14</v>
      </c>
      <c r="I460" s="74">
        <v>45837</v>
      </c>
      <c r="J460" s="74">
        <v>45818</v>
      </c>
      <c r="K460" s="74">
        <v>45839</v>
      </c>
      <c r="L460" s="72" t="s">
        <v>2351</v>
      </c>
      <c r="N460" s="170">
        <v>45833</v>
      </c>
    </row>
    <row r="461" spans="1:14" ht="21" customHeight="1">
      <c r="A461" s="72" t="s">
        <v>2672</v>
      </c>
      <c r="B461" s="72" t="s">
        <v>986</v>
      </c>
      <c r="C461" s="72">
        <v>1</v>
      </c>
      <c r="E461" s="72" t="s">
        <v>434</v>
      </c>
      <c r="F461" s="72" t="s">
        <v>79</v>
      </c>
      <c r="G461" s="72" t="s">
        <v>1327</v>
      </c>
      <c r="H461" s="72">
        <v>14</v>
      </c>
      <c r="I461" s="74">
        <v>45828</v>
      </c>
      <c r="J461" s="74">
        <v>45826</v>
      </c>
      <c r="K461" s="74">
        <v>45840</v>
      </c>
      <c r="L461" s="72" t="s">
        <v>2673</v>
      </c>
      <c r="N461" s="170">
        <v>45833</v>
      </c>
    </row>
    <row r="462" spans="1:14" ht="21" customHeight="1">
      <c r="A462" s="72" t="s">
        <v>2674</v>
      </c>
      <c r="B462" s="72" t="s">
        <v>991</v>
      </c>
      <c r="C462" s="72">
        <v>1</v>
      </c>
      <c r="E462" s="72" t="s">
        <v>989</v>
      </c>
      <c r="F462" s="72" t="s">
        <v>79</v>
      </c>
      <c r="G462" s="72" t="s">
        <v>1327</v>
      </c>
      <c r="H462" s="72">
        <v>14</v>
      </c>
      <c r="I462" s="74">
        <v>45828</v>
      </c>
      <c r="J462" s="74">
        <v>45826</v>
      </c>
      <c r="K462" s="74">
        <v>45840</v>
      </c>
      <c r="L462" s="72" t="s">
        <v>2620</v>
      </c>
      <c r="N462" s="170">
        <v>45833</v>
      </c>
    </row>
    <row r="463" spans="1:14" ht="21" customHeight="1">
      <c r="A463" s="72" t="s">
        <v>2675</v>
      </c>
      <c r="B463" s="72" t="s">
        <v>988</v>
      </c>
      <c r="C463" s="72">
        <v>1</v>
      </c>
      <c r="E463" s="72" t="s">
        <v>989</v>
      </c>
      <c r="F463" s="72" t="s">
        <v>79</v>
      </c>
      <c r="G463" s="72" t="s">
        <v>1327</v>
      </c>
      <c r="H463" s="72">
        <v>14</v>
      </c>
      <c r="I463" s="74">
        <v>45833</v>
      </c>
      <c r="J463" s="74">
        <v>45826</v>
      </c>
      <c r="K463" s="74">
        <v>45840</v>
      </c>
      <c r="L463" s="72" t="s">
        <v>2627</v>
      </c>
      <c r="N463" s="170">
        <v>45833</v>
      </c>
    </row>
    <row r="464" spans="1:14" ht="21" customHeight="1">
      <c r="A464" s="72" t="s">
        <v>2676</v>
      </c>
      <c r="B464" s="72" t="s">
        <v>993</v>
      </c>
      <c r="C464" s="72">
        <v>1</v>
      </c>
      <c r="E464" s="72" t="s">
        <v>271</v>
      </c>
      <c r="F464" s="72" t="s">
        <v>56</v>
      </c>
      <c r="G464" s="72" t="s">
        <v>1650</v>
      </c>
      <c r="H464" s="72">
        <v>14</v>
      </c>
      <c r="I464" s="74">
        <v>45833</v>
      </c>
      <c r="J464" s="74">
        <v>45826</v>
      </c>
      <c r="K464" s="74">
        <v>45841</v>
      </c>
      <c r="L464" s="72" t="s">
        <v>2559</v>
      </c>
      <c r="N464" s="170">
        <v>45833</v>
      </c>
    </row>
    <row r="465" spans="1:14" ht="21" customHeight="1">
      <c r="A465" s="72" t="s">
        <v>2677</v>
      </c>
      <c r="B465" s="72" t="s">
        <v>993</v>
      </c>
      <c r="C465" s="72">
        <v>2</v>
      </c>
      <c r="E465" s="72" t="s">
        <v>271</v>
      </c>
      <c r="F465" s="72" t="s">
        <v>56</v>
      </c>
      <c r="G465" s="72" t="s">
        <v>1650</v>
      </c>
      <c r="H465" s="72">
        <v>14</v>
      </c>
      <c r="I465" s="74">
        <v>45834</v>
      </c>
      <c r="J465" s="74">
        <v>45827</v>
      </c>
      <c r="K465" s="74">
        <v>45841</v>
      </c>
      <c r="L465" s="72" t="s">
        <v>2559</v>
      </c>
      <c r="N465" s="170">
        <v>45833</v>
      </c>
    </row>
  </sheetData>
  <autoFilter ref="A1:N465" xr:uid="{00000000-0001-0000-0500-000000000000}">
    <sortState xmlns:xlrd2="http://schemas.microsoft.com/office/spreadsheetml/2017/richdata2" ref="A2:N465">
      <sortCondition ref="K1:K465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>
    <tabColor rgb="FF6600CC"/>
  </sheetPr>
  <dimension ref="A1:N21"/>
  <sheetViews>
    <sheetView zoomScale="90" zoomScaleNormal="90" workbookViewId="0">
      <pane xSplit="1" ySplit="1" topLeftCell="B2" activePane="bottomRight" state="frozen"/>
      <selection pane="topRight" activeCell="L14" sqref="L14"/>
      <selection pane="bottomLeft" activeCell="L14" sqref="L14"/>
      <selection pane="bottomRight" activeCell="P17" sqref="P17"/>
    </sheetView>
  </sheetViews>
  <sheetFormatPr defaultRowHeight="21" customHeight="1"/>
  <cols>
    <col min="1" max="2" width="14.85546875" style="72" bestFit="1" customWidth="1"/>
    <col min="3" max="3" width="3.5703125" style="72" bestFit="1" customWidth="1"/>
    <col min="4" max="4" width="10.42578125" style="72" bestFit="1" customWidth="1"/>
    <col min="5" max="5" width="12.85546875" style="72" bestFit="1" customWidth="1"/>
    <col min="6" max="6" width="7.7109375" style="72" bestFit="1" customWidth="1"/>
    <col min="7" max="7" width="10" style="72" bestFit="1" customWidth="1"/>
    <col min="8" max="8" width="8.85546875" style="72" bestFit="1" customWidth="1"/>
    <col min="9" max="9" width="13.5703125" style="72" bestFit="1" customWidth="1"/>
    <col min="10" max="10" width="13.28515625" style="72" bestFit="1" customWidth="1"/>
    <col min="11" max="11" width="13" style="72" bestFit="1" customWidth="1"/>
    <col min="12" max="12" width="12.7109375" style="72" bestFit="1" customWidth="1"/>
    <col min="13" max="13" width="18.5703125" style="72" bestFit="1" customWidth="1"/>
    <col min="14" max="14" width="17.5703125" style="72" bestFit="1" customWidth="1"/>
    <col min="15" max="16384" width="9.140625" style="72"/>
  </cols>
  <sheetData>
    <row r="1" spans="1:14" ht="21" customHeight="1">
      <c r="A1" s="70" t="s">
        <v>1308</v>
      </c>
      <c r="B1" s="70" t="s">
        <v>1308</v>
      </c>
      <c r="C1" s="70"/>
      <c r="D1" s="70" t="s">
        <v>1309</v>
      </c>
      <c r="E1" s="70" t="s">
        <v>1310</v>
      </c>
      <c r="F1" s="70" t="s">
        <v>3</v>
      </c>
      <c r="G1" s="70" t="s">
        <v>1311</v>
      </c>
      <c r="H1" s="70" t="s">
        <v>7</v>
      </c>
      <c r="I1" s="70" t="s">
        <v>1431</v>
      </c>
      <c r="J1" s="70" t="s">
        <v>1313</v>
      </c>
      <c r="K1" s="70" t="s">
        <v>5</v>
      </c>
      <c r="L1" s="70" t="s">
        <v>1314</v>
      </c>
      <c r="M1" s="70" t="s">
        <v>1315</v>
      </c>
      <c r="N1" s="70" t="s">
        <v>13</v>
      </c>
    </row>
    <row r="2" spans="1:14" ht="21" customHeight="1">
      <c r="A2" s="72" t="s">
        <v>1595</v>
      </c>
      <c r="B2" s="72" t="s">
        <v>267</v>
      </c>
      <c r="C2" s="72">
        <v>1</v>
      </c>
      <c r="D2" s="72" t="s">
        <v>1332</v>
      </c>
      <c r="E2" s="72" t="s">
        <v>1596</v>
      </c>
      <c r="F2" s="72" t="s">
        <v>171</v>
      </c>
      <c r="G2" s="72" t="s">
        <v>1317</v>
      </c>
      <c r="H2" s="72">
        <v>5</v>
      </c>
      <c r="I2" s="74">
        <v>45825</v>
      </c>
      <c r="J2" s="74">
        <v>45819</v>
      </c>
      <c r="K2" s="74">
        <v>45825</v>
      </c>
      <c r="L2" s="72" t="s">
        <v>2678</v>
      </c>
    </row>
    <row r="3" spans="1:14" ht="21" customHeight="1">
      <c r="A3" s="72" t="s">
        <v>1599</v>
      </c>
      <c r="B3" s="72" t="s">
        <v>267</v>
      </c>
      <c r="C3" s="72">
        <v>2</v>
      </c>
      <c r="D3" s="72" t="s">
        <v>1332</v>
      </c>
      <c r="E3" s="72" t="s">
        <v>1596</v>
      </c>
      <c r="F3" s="72" t="s">
        <v>171</v>
      </c>
      <c r="G3" s="72" t="s">
        <v>1317</v>
      </c>
      <c r="H3" s="72">
        <v>5</v>
      </c>
      <c r="I3" s="74">
        <v>45825</v>
      </c>
      <c r="J3" s="74">
        <v>45819</v>
      </c>
      <c r="K3" s="74">
        <v>45825</v>
      </c>
      <c r="L3" s="72" t="s">
        <v>2678</v>
      </c>
    </row>
    <row r="4" spans="1:14" ht="21" customHeight="1">
      <c r="A4" s="72" t="s">
        <v>1608</v>
      </c>
      <c r="B4" s="72" t="s">
        <v>1609</v>
      </c>
      <c r="C4" s="72" t="s">
        <v>1610</v>
      </c>
      <c r="E4" s="72" t="s">
        <v>183</v>
      </c>
      <c r="F4" s="72" t="s">
        <v>56</v>
      </c>
      <c r="G4" s="72" t="s">
        <v>1317</v>
      </c>
      <c r="H4" s="72">
        <v>14</v>
      </c>
      <c r="I4" s="74">
        <v>45826</v>
      </c>
      <c r="J4" s="74">
        <v>45723</v>
      </c>
      <c r="K4" s="74">
        <v>45828</v>
      </c>
      <c r="L4" s="72" t="s">
        <v>2678</v>
      </c>
      <c r="N4" s="72">
        <v>0</v>
      </c>
    </row>
    <row r="5" spans="1:14" ht="21" customHeight="1">
      <c r="A5" s="72" t="s">
        <v>1611</v>
      </c>
      <c r="B5" s="72" t="s">
        <v>1609</v>
      </c>
      <c r="C5" s="72" t="s">
        <v>1612</v>
      </c>
      <c r="E5" s="72" t="s">
        <v>183</v>
      </c>
      <c r="F5" s="72" t="s">
        <v>56</v>
      </c>
      <c r="G5" s="72" t="s">
        <v>1317</v>
      </c>
      <c r="H5" s="72">
        <v>7</v>
      </c>
      <c r="I5" s="74">
        <v>45827</v>
      </c>
      <c r="J5" s="74">
        <v>45723</v>
      </c>
      <c r="K5" s="74">
        <v>45828</v>
      </c>
      <c r="L5" s="72" t="s">
        <v>2678</v>
      </c>
      <c r="N5" s="72">
        <v>0</v>
      </c>
    </row>
    <row r="6" spans="1:14" ht="21" customHeight="1">
      <c r="A6" s="72" t="s">
        <v>1613</v>
      </c>
      <c r="B6" s="72" t="s">
        <v>1609</v>
      </c>
      <c r="C6" s="72" t="s">
        <v>1614</v>
      </c>
      <c r="E6" s="72" t="s">
        <v>183</v>
      </c>
      <c r="F6" s="72" t="s">
        <v>56</v>
      </c>
      <c r="G6" s="72" t="s">
        <v>1317</v>
      </c>
      <c r="H6" s="72">
        <v>7</v>
      </c>
      <c r="I6" s="74">
        <v>45827</v>
      </c>
      <c r="J6" s="74">
        <v>45723</v>
      </c>
      <c r="K6" s="74">
        <v>45828</v>
      </c>
      <c r="L6" s="72" t="s">
        <v>2678</v>
      </c>
      <c r="N6" s="72">
        <v>0</v>
      </c>
    </row>
    <row r="7" spans="1:14" ht="21" customHeight="1">
      <c r="A7" s="72" t="s">
        <v>2142</v>
      </c>
      <c r="B7" s="72" t="s">
        <v>612</v>
      </c>
      <c r="C7" s="72">
        <v>1</v>
      </c>
      <c r="E7" s="72" t="s">
        <v>613</v>
      </c>
      <c r="F7" s="72" t="s">
        <v>56</v>
      </c>
      <c r="G7" s="72" t="s">
        <v>1327</v>
      </c>
      <c r="H7" s="72">
        <v>10</v>
      </c>
      <c r="I7" s="74">
        <v>45830</v>
      </c>
      <c r="J7" s="74">
        <v>45820</v>
      </c>
      <c r="K7" s="74">
        <v>45831</v>
      </c>
      <c r="L7" s="72" t="s">
        <v>2679</v>
      </c>
    </row>
    <row r="8" spans="1:14" ht="21" customHeight="1">
      <c r="A8" s="72" t="s">
        <v>2145</v>
      </c>
      <c r="B8" s="72" t="s">
        <v>714</v>
      </c>
      <c r="C8" s="72">
        <v>2</v>
      </c>
      <c r="E8" s="72" t="s">
        <v>715</v>
      </c>
      <c r="F8" s="72" t="s">
        <v>79</v>
      </c>
      <c r="G8" s="72" t="s">
        <v>1433</v>
      </c>
      <c r="H8" s="72">
        <v>10</v>
      </c>
      <c r="I8" s="74">
        <v>45831</v>
      </c>
      <c r="J8" s="74">
        <v>45816</v>
      </c>
      <c r="K8" s="74">
        <v>45832</v>
      </c>
      <c r="L8" s="72" t="s">
        <v>2680</v>
      </c>
      <c r="M8" s="72" t="s">
        <v>2681</v>
      </c>
      <c r="N8" s="72">
        <v>0</v>
      </c>
    </row>
    <row r="9" spans="1:14" ht="21" customHeight="1">
      <c r="A9" s="72" t="s">
        <v>1862</v>
      </c>
      <c r="B9" s="72" t="s">
        <v>714</v>
      </c>
      <c r="C9" s="72" t="s">
        <v>1700</v>
      </c>
      <c r="E9" s="72" t="s">
        <v>715</v>
      </c>
      <c r="F9" s="72" t="s">
        <v>79</v>
      </c>
      <c r="G9" s="72" t="s">
        <v>1433</v>
      </c>
      <c r="H9" s="72">
        <v>10</v>
      </c>
      <c r="I9" s="74">
        <v>45831</v>
      </c>
      <c r="J9" s="74">
        <v>45816</v>
      </c>
      <c r="K9" s="74">
        <v>45832</v>
      </c>
      <c r="L9" s="72" t="s">
        <v>2680</v>
      </c>
      <c r="M9" s="72" t="s">
        <v>2681</v>
      </c>
      <c r="N9" s="72">
        <v>0</v>
      </c>
    </row>
    <row r="10" spans="1:14" ht="21" customHeight="1">
      <c r="A10" s="72" t="s">
        <v>1641</v>
      </c>
      <c r="B10" s="72" t="s">
        <v>802</v>
      </c>
      <c r="C10" s="72" t="s">
        <v>1345</v>
      </c>
      <c r="E10" s="72" t="s">
        <v>570</v>
      </c>
      <c r="F10" s="72" t="s">
        <v>79</v>
      </c>
      <c r="G10" s="72" t="s">
        <v>1346</v>
      </c>
      <c r="H10" s="72">
        <v>10</v>
      </c>
      <c r="I10" s="74">
        <v>45833</v>
      </c>
      <c r="J10" s="74">
        <v>45824</v>
      </c>
      <c r="K10" s="74">
        <v>45834</v>
      </c>
      <c r="L10" s="72" t="s">
        <v>21</v>
      </c>
      <c r="M10" s="72" t="s">
        <v>2155</v>
      </c>
      <c r="N10" s="72">
        <v>0</v>
      </c>
    </row>
    <row r="11" spans="1:14" ht="21" customHeight="1">
      <c r="A11" s="72" t="s">
        <v>1643</v>
      </c>
      <c r="B11" s="72" t="s">
        <v>802</v>
      </c>
      <c r="C11" s="72" t="s">
        <v>1348</v>
      </c>
      <c r="E11" s="72" t="s">
        <v>570</v>
      </c>
      <c r="F11" s="72" t="s">
        <v>79</v>
      </c>
      <c r="G11" s="72" t="s">
        <v>1349</v>
      </c>
      <c r="H11" s="72">
        <v>10</v>
      </c>
      <c r="I11" s="74">
        <v>45833</v>
      </c>
      <c r="J11" s="74">
        <v>45824</v>
      </c>
      <c r="K11" s="74">
        <v>45834</v>
      </c>
      <c r="L11" s="72" t="s">
        <v>21</v>
      </c>
      <c r="M11" s="72" t="s">
        <v>2155</v>
      </c>
      <c r="N11" s="72">
        <v>0</v>
      </c>
    </row>
    <row r="12" spans="1:14" ht="21" customHeight="1">
      <c r="A12" s="72" t="s">
        <v>1906</v>
      </c>
      <c r="B12" s="72" t="s">
        <v>820</v>
      </c>
      <c r="C12" s="72">
        <v>1</v>
      </c>
      <c r="E12" s="72" t="s">
        <v>821</v>
      </c>
      <c r="F12" s="72" t="s">
        <v>56</v>
      </c>
      <c r="G12" s="72" t="s">
        <v>1650</v>
      </c>
      <c r="H12" s="72">
        <v>8</v>
      </c>
      <c r="I12" s="74">
        <v>45833</v>
      </c>
      <c r="J12" s="74">
        <v>45825</v>
      </c>
      <c r="K12" s="74">
        <v>45834</v>
      </c>
      <c r="L12" s="72" t="s">
        <v>2679</v>
      </c>
    </row>
    <row r="13" spans="1:14" ht="21" customHeight="1">
      <c r="A13" s="72" t="s">
        <v>1912</v>
      </c>
      <c r="B13" s="72" t="s">
        <v>839</v>
      </c>
      <c r="C13" s="72">
        <v>1</v>
      </c>
      <c r="E13" s="72" t="s">
        <v>840</v>
      </c>
      <c r="F13" s="72" t="s">
        <v>361</v>
      </c>
      <c r="G13" s="72" t="s">
        <v>1433</v>
      </c>
      <c r="H13" s="72">
        <v>14</v>
      </c>
      <c r="I13" s="74">
        <v>45833</v>
      </c>
      <c r="J13" s="74">
        <v>45820</v>
      </c>
      <c r="K13" s="74">
        <v>45835</v>
      </c>
      <c r="L13" s="72" t="s">
        <v>2680</v>
      </c>
      <c r="M13" s="72" t="s">
        <v>2681</v>
      </c>
      <c r="N13" s="72">
        <v>0</v>
      </c>
    </row>
    <row r="14" spans="1:14" ht="21" customHeight="1">
      <c r="A14" s="72" t="s">
        <v>2157</v>
      </c>
      <c r="B14" s="72" t="s">
        <v>839</v>
      </c>
      <c r="C14" s="72">
        <v>3</v>
      </c>
      <c r="E14" s="72" t="s">
        <v>840</v>
      </c>
      <c r="F14" s="72" t="s">
        <v>361</v>
      </c>
      <c r="G14" s="72" t="s">
        <v>1433</v>
      </c>
      <c r="H14" s="72">
        <v>14</v>
      </c>
      <c r="I14" s="74">
        <v>45833</v>
      </c>
      <c r="J14" s="74">
        <v>45820</v>
      </c>
      <c r="K14" s="74">
        <v>45835</v>
      </c>
      <c r="L14" s="72" t="s">
        <v>2680</v>
      </c>
      <c r="M14" s="72" t="s">
        <v>2681</v>
      </c>
      <c r="N14" s="72">
        <v>0</v>
      </c>
    </row>
    <row r="15" spans="1:14" ht="21" customHeight="1">
      <c r="A15" s="72" t="s">
        <v>2158</v>
      </c>
      <c r="B15" s="72" t="s">
        <v>839</v>
      </c>
      <c r="C15" s="72">
        <v>4</v>
      </c>
      <c r="E15" s="72" t="s">
        <v>840</v>
      </c>
      <c r="F15" s="72" t="s">
        <v>361</v>
      </c>
      <c r="G15" s="72" t="s">
        <v>1433</v>
      </c>
      <c r="H15" s="72">
        <v>14</v>
      </c>
      <c r="I15" s="74">
        <v>45833</v>
      </c>
      <c r="J15" s="74">
        <v>45820</v>
      </c>
      <c r="K15" s="74">
        <v>45835</v>
      </c>
      <c r="L15" s="72" t="s">
        <v>2680</v>
      </c>
      <c r="M15" s="72" t="s">
        <v>2681</v>
      </c>
      <c r="N15" s="72">
        <v>0</v>
      </c>
    </row>
    <row r="16" spans="1:14" ht="21" customHeight="1">
      <c r="A16" s="72" t="s">
        <v>2159</v>
      </c>
      <c r="B16" s="72" t="s">
        <v>858</v>
      </c>
      <c r="C16" s="72">
        <v>2</v>
      </c>
      <c r="E16" s="72" t="s">
        <v>859</v>
      </c>
      <c r="F16" s="72" t="s">
        <v>79</v>
      </c>
      <c r="G16" s="72" t="s">
        <v>1433</v>
      </c>
      <c r="H16" s="72">
        <v>10</v>
      </c>
      <c r="I16" s="74">
        <v>45834</v>
      </c>
      <c r="J16" s="74">
        <v>45819</v>
      </c>
      <c r="K16" s="74">
        <v>45835</v>
      </c>
      <c r="L16" s="72" t="s">
        <v>2680</v>
      </c>
      <c r="M16" s="72" t="s">
        <v>2681</v>
      </c>
      <c r="N16" s="72">
        <v>0</v>
      </c>
    </row>
    <row r="17" spans="1:14" ht="21" customHeight="1">
      <c r="A17" s="72" t="s">
        <v>1581</v>
      </c>
      <c r="B17" s="72" t="s">
        <v>880</v>
      </c>
      <c r="C17" s="72">
        <v>1</v>
      </c>
      <c r="E17" s="72" t="s">
        <v>570</v>
      </c>
      <c r="F17" s="72" t="s">
        <v>79</v>
      </c>
      <c r="G17" s="72" t="s">
        <v>1333</v>
      </c>
      <c r="H17" s="72">
        <v>10</v>
      </c>
      <c r="I17" s="74">
        <v>45834</v>
      </c>
      <c r="J17" s="74">
        <v>45825</v>
      </c>
      <c r="K17" s="74">
        <v>45835</v>
      </c>
      <c r="L17" s="72" t="s">
        <v>21</v>
      </c>
      <c r="M17" s="72" t="s">
        <v>2682</v>
      </c>
      <c r="N17" s="72">
        <v>0</v>
      </c>
    </row>
    <row r="18" spans="1:14" ht="21" customHeight="1">
      <c r="A18" s="72" t="s">
        <v>1582</v>
      </c>
      <c r="B18" s="72" t="s">
        <v>880</v>
      </c>
      <c r="C18" s="72">
        <v>2</v>
      </c>
      <c r="E18" s="72" t="s">
        <v>570</v>
      </c>
      <c r="F18" s="72" t="s">
        <v>79</v>
      </c>
      <c r="G18" s="72" t="s">
        <v>1333</v>
      </c>
      <c r="H18" s="72">
        <v>10</v>
      </c>
      <c r="I18" s="74">
        <v>45834</v>
      </c>
      <c r="J18" s="74">
        <v>45825</v>
      </c>
      <c r="K18" s="74">
        <v>45835</v>
      </c>
      <c r="L18" s="72" t="s">
        <v>21</v>
      </c>
      <c r="M18" s="72" t="s">
        <v>2682</v>
      </c>
      <c r="N18" s="72">
        <v>0</v>
      </c>
    </row>
    <row r="19" spans="1:14" ht="21" customHeight="1">
      <c r="A19" s="72" t="s">
        <v>1583</v>
      </c>
      <c r="B19" s="72" t="s">
        <v>880</v>
      </c>
      <c r="C19" s="72">
        <v>3</v>
      </c>
      <c r="E19" s="72" t="s">
        <v>570</v>
      </c>
      <c r="F19" s="72" t="s">
        <v>79</v>
      </c>
      <c r="G19" s="72" t="s">
        <v>1333</v>
      </c>
      <c r="H19" s="72">
        <v>10</v>
      </c>
      <c r="I19" s="74">
        <v>45834</v>
      </c>
      <c r="J19" s="74">
        <v>45825</v>
      </c>
      <c r="K19" s="74">
        <v>45835</v>
      </c>
      <c r="L19" s="72" t="s">
        <v>21</v>
      </c>
      <c r="M19" s="72" t="s">
        <v>2682</v>
      </c>
      <c r="N19" s="72">
        <v>0</v>
      </c>
    </row>
    <row r="20" spans="1:14" ht="21" customHeight="1">
      <c r="A20" s="72" t="s">
        <v>1584</v>
      </c>
      <c r="B20" s="72" t="s">
        <v>880</v>
      </c>
      <c r="C20" s="72">
        <v>4</v>
      </c>
      <c r="E20" s="72" t="s">
        <v>570</v>
      </c>
      <c r="F20" s="72" t="s">
        <v>79</v>
      </c>
      <c r="G20" s="72" t="s">
        <v>1333</v>
      </c>
      <c r="H20" s="72">
        <v>10</v>
      </c>
      <c r="I20" s="74">
        <v>45834</v>
      </c>
      <c r="J20" s="74">
        <v>45825</v>
      </c>
      <c r="K20" s="74">
        <v>45835</v>
      </c>
      <c r="L20" s="72" t="s">
        <v>21</v>
      </c>
      <c r="M20" s="72" t="s">
        <v>2682</v>
      </c>
      <c r="N20" s="72">
        <v>0</v>
      </c>
    </row>
    <row r="21" spans="1:14" ht="21" customHeight="1">
      <c r="A21" s="72" t="s">
        <v>1585</v>
      </c>
      <c r="B21" s="72" t="s">
        <v>880</v>
      </c>
      <c r="C21" s="72">
        <v>5</v>
      </c>
      <c r="E21" s="72" t="s">
        <v>570</v>
      </c>
      <c r="F21" s="72" t="s">
        <v>79</v>
      </c>
      <c r="G21" s="72" t="s">
        <v>1333</v>
      </c>
      <c r="H21" s="72">
        <v>10</v>
      </c>
      <c r="I21" s="74">
        <v>45834</v>
      </c>
      <c r="J21" s="74">
        <v>45825</v>
      </c>
      <c r="K21" s="74">
        <v>45835</v>
      </c>
      <c r="L21" s="72" t="s">
        <v>21</v>
      </c>
      <c r="M21" s="72" t="s">
        <v>2682</v>
      </c>
      <c r="N21" s="72">
        <v>0</v>
      </c>
    </row>
  </sheetData>
  <autoFilter ref="A1:N21" xr:uid="{1A1E1E74-4E16-4ABA-9D1E-727A58EFA0C0}">
    <sortState xmlns:xlrd2="http://schemas.microsoft.com/office/spreadsheetml/2017/richdata2" ref="A2:N21">
      <sortCondition ref="K1:K2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D8E-BBD8-45E4-99C7-88ECAD6B1088}">
  <sheetPr>
    <tabColor theme="1"/>
  </sheetPr>
  <dimension ref="A1:M39"/>
  <sheetViews>
    <sheetView zoomScale="55" zoomScaleNormal="55" workbookViewId="0">
      <selection sqref="A1:XFD1048576"/>
    </sheetView>
  </sheetViews>
  <sheetFormatPr defaultRowHeight="15"/>
  <cols>
    <col min="1" max="1" width="32" customWidth="1"/>
    <col min="2" max="2" width="9" bestFit="1" customWidth="1"/>
    <col min="3" max="3" width="33.42578125" customWidth="1"/>
    <col min="4" max="4" width="15.42578125" customWidth="1"/>
    <col min="5" max="5" width="9.140625" customWidth="1"/>
    <col min="6" max="6" width="2.42578125" style="57" customWidth="1"/>
    <col min="7" max="7" width="9.140625" customWidth="1"/>
    <col min="8" max="8" width="23.85546875" style="58" customWidth="1"/>
    <col min="9" max="9" width="13.5703125" style="9" bestFit="1" customWidth="1"/>
    <col min="10" max="10" width="42.42578125" style="9" customWidth="1"/>
    <col min="11" max="11" width="13" style="9" bestFit="1" customWidth="1"/>
    <col min="12" max="12" width="10.42578125" style="9" customWidth="1"/>
    <col min="13" max="13" width="7.28515625" customWidth="1"/>
  </cols>
  <sheetData>
    <row r="1" spans="1:13">
      <c r="A1" s="56" t="s">
        <v>2683</v>
      </c>
      <c r="G1" s="56" t="s">
        <v>2684</v>
      </c>
    </row>
    <row r="2" spans="1:13">
      <c r="A2" t="s">
        <v>2685</v>
      </c>
      <c r="B2" t="s">
        <v>2686</v>
      </c>
      <c r="C2" t="s">
        <v>2687</v>
      </c>
      <c r="D2" t="s">
        <v>2688</v>
      </c>
      <c r="E2" t="s">
        <v>2689</v>
      </c>
      <c r="G2" t="s">
        <v>2685</v>
      </c>
      <c r="H2" s="58" t="s">
        <v>2690</v>
      </c>
      <c r="I2" s="9" t="s">
        <v>2686</v>
      </c>
      <c r="J2" s="9" t="s">
        <v>2687</v>
      </c>
      <c r="K2" s="9" t="s">
        <v>2688</v>
      </c>
      <c r="L2" s="9" t="s">
        <v>2689</v>
      </c>
    </row>
    <row r="3" spans="1:13">
      <c r="A3" t="s">
        <v>2691</v>
      </c>
      <c r="D3" s="8"/>
      <c r="G3" t="s">
        <v>2692</v>
      </c>
      <c r="H3" s="58" t="s">
        <v>2693</v>
      </c>
      <c r="I3" s="9" t="s">
        <v>2694</v>
      </c>
      <c r="J3" s="9" t="s">
        <v>2695</v>
      </c>
      <c r="K3" s="59">
        <v>45827</v>
      </c>
      <c r="L3" s="149" t="s">
        <v>2696</v>
      </c>
    </row>
    <row r="4" spans="1:13">
      <c r="A4" t="s">
        <v>2697</v>
      </c>
      <c r="D4" s="8"/>
      <c r="G4" t="s">
        <v>2698</v>
      </c>
      <c r="H4" s="58" t="s">
        <v>2693</v>
      </c>
      <c r="I4" s="9" t="s">
        <v>2694</v>
      </c>
      <c r="J4" s="150" t="s">
        <v>2695</v>
      </c>
      <c r="K4" s="59">
        <v>45827</v>
      </c>
      <c r="L4" s="149" t="s">
        <v>2696</v>
      </c>
      <c r="M4" s="151"/>
    </row>
    <row r="5" spans="1:13">
      <c r="A5" t="s">
        <v>2699</v>
      </c>
      <c r="D5" s="8"/>
      <c r="G5" t="s">
        <v>2700</v>
      </c>
      <c r="H5" s="58" t="s">
        <v>2701</v>
      </c>
      <c r="I5" s="9" t="s">
        <v>2694</v>
      </c>
      <c r="J5" s="9" t="s">
        <v>2702</v>
      </c>
      <c r="K5" s="59">
        <v>45826</v>
      </c>
      <c r="L5" s="152" t="s">
        <v>2703</v>
      </c>
      <c r="M5" s="151"/>
    </row>
    <row r="6" spans="1:13">
      <c r="A6" t="s">
        <v>2704</v>
      </c>
      <c r="D6" s="153"/>
      <c r="G6" t="s">
        <v>2705</v>
      </c>
      <c r="H6" s="58" t="s">
        <v>2701</v>
      </c>
      <c r="I6" s="9" t="s">
        <v>2694</v>
      </c>
      <c r="J6" s="152" t="s">
        <v>2695</v>
      </c>
      <c r="K6" s="59">
        <v>45826</v>
      </c>
      <c r="L6" s="152" t="s">
        <v>2703</v>
      </c>
      <c r="M6" s="151"/>
    </row>
    <row r="7" spans="1:13">
      <c r="A7" s="56" t="s">
        <v>2706</v>
      </c>
      <c r="G7" t="s">
        <v>2707</v>
      </c>
      <c r="H7" s="58" t="s">
        <v>2693</v>
      </c>
      <c r="I7" s="9" t="s">
        <v>2708</v>
      </c>
      <c r="J7" s="152" t="s">
        <v>2709</v>
      </c>
      <c r="K7" s="59">
        <v>45826</v>
      </c>
      <c r="L7" s="149" t="s">
        <v>2696</v>
      </c>
      <c r="M7" s="151"/>
    </row>
    <row r="8" spans="1:13">
      <c r="A8" t="s">
        <v>2685</v>
      </c>
      <c r="B8" t="s">
        <v>2686</v>
      </c>
      <c r="C8" t="s">
        <v>2687</v>
      </c>
      <c r="D8" t="s">
        <v>2688</v>
      </c>
      <c r="E8" t="s">
        <v>2689</v>
      </c>
      <c r="G8" t="s">
        <v>2710</v>
      </c>
      <c r="H8" s="58" t="s">
        <v>2711</v>
      </c>
      <c r="I8" s="9" t="s">
        <v>2694</v>
      </c>
      <c r="J8" s="9" t="s">
        <v>2712</v>
      </c>
      <c r="K8" s="59">
        <v>45826</v>
      </c>
      <c r="L8" s="152" t="s">
        <v>2713</v>
      </c>
      <c r="M8" s="151"/>
    </row>
    <row r="9" spans="1:13">
      <c r="A9" t="s">
        <v>2714</v>
      </c>
      <c r="B9" t="s">
        <v>2715</v>
      </c>
      <c r="D9" s="8">
        <v>45828</v>
      </c>
      <c r="E9" s="154" t="s">
        <v>2716</v>
      </c>
      <c r="G9" t="s">
        <v>2717</v>
      </c>
      <c r="H9" s="58" t="s">
        <v>2718</v>
      </c>
      <c r="I9" s="9" t="s">
        <v>2694</v>
      </c>
      <c r="J9" s="9" t="s">
        <v>2719</v>
      </c>
      <c r="K9" s="59">
        <v>45826</v>
      </c>
      <c r="L9" s="152" t="s">
        <v>2703</v>
      </c>
      <c r="M9" s="151"/>
    </row>
    <row r="10" spans="1:13">
      <c r="A10" t="s">
        <v>2720</v>
      </c>
      <c r="B10" t="s">
        <v>2715</v>
      </c>
      <c r="D10" s="8">
        <v>45828</v>
      </c>
      <c r="E10" s="154" t="s">
        <v>2716</v>
      </c>
      <c r="G10" t="s">
        <v>2721</v>
      </c>
      <c r="H10" s="58">
        <v>8260</v>
      </c>
      <c r="I10" s="9" t="s">
        <v>2694</v>
      </c>
      <c r="J10" s="152" t="s">
        <v>2695</v>
      </c>
      <c r="K10" s="59">
        <v>45826</v>
      </c>
      <c r="L10" s="152" t="s">
        <v>2703</v>
      </c>
      <c r="M10" s="151"/>
    </row>
    <row r="11" spans="1:13">
      <c r="A11" t="s">
        <v>2722</v>
      </c>
      <c r="B11" t="s">
        <v>2715</v>
      </c>
      <c r="C11" s="155"/>
      <c r="D11" s="8">
        <v>45828</v>
      </c>
      <c r="E11" s="154" t="s">
        <v>2716</v>
      </c>
      <c r="G11" t="s">
        <v>2723</v>
      </c>
      <c r="H11" s="156" t="s">
        <v>2724</v>
      </c>
      <c r="I11" s="9" t="s">
        <v>2694</v>
      </c>
      <c r="J11" s="150" t="s">
        <v>2725</v>
      </c>
      <c r="K11" s="157">
        <v>45778</v>
      </c>
      <c r="L11" s="152" t="s">
        <v>2726</v>
      </c>
      <c r="M11" s="151"/>
    </row>
    <row r="12" spans="1:13" ht="30">
      <c r="A12" t="s">
        <v>2727</v>
      </c>
      <c r="B12" t="s">
        <v>2715</v>
      </c>
      <c r="C12" s="155" t="s">
        <v>2728</v>
      </c>
      <c r="D12" s="8">
        <v>45828</v>
      </c>
      <c r="E12" s="154" t="s">
        <v>2716</v>
      </c>
      <c r="H12" s="156"/>
      <c r="J12" s="150"/>
      <c r="K12" s="157"/>
      <c r="L12" s="152"/>
      <c r="M12" s="151"/>
    </row>
    <row r="13" spans="1:13">
      <c r="A13" t="s">
        <v>2729</v>
      </c>
      <c r="B13" t="s">
        <v>2715</v>
      </c>
      <c r="C13" s="155" t="s">
        <v>2730</v>
      </c>
      <c r="D13" s="8">
        <v>45828</v>
      </c>
      <c r="E13" s="154" t="s">
        <v>2716</v>
      </c>
      <c r="G13" t="s">
        <v>2731</v>
      </c>
      <c r="H13" s="58" t="s">
        <v>2732</v>
      </c>
      <c r="J13" s="152"/>
      <c r="K13" s="157"/>
      <c r="M13" s="151"/>
    </row>
    <row r="14" spans="1:13" ht="15" customHeight="1">
      <c r="A14" t="s">
        <v>2733</v>
      </c>
      <c r="B14" t="s">
        <v>2715</v>
      </c>
      <c r="D14" s="8">
        <v>45828</v>
      </c>
      <c r="E14" s="154" t="s">
        <v>2716</v>
      </c>
      <c r="G14" t="s">
        <v>2734</v>
      </c>
      <c r="H14" s="58" t="s">
        <v>2735</v>
      </c>
      <c r="J14" s="150"/>
      <c r="K14" s="157"/>
      <c r="M14" s="151"/>
    </row>
    <row r="15" spans="1:13">
      <c r="A15" t="s">
        <v>2736</v>
      </c>
      <c r="B15" t="s">
        <v>2715</v>
      </c>
      <c r="D15" s="8">
        <v>45828</v>
      </c>
      <c r="E15" s="154" t="s">
        <v>2716</v>
      </c>
      <c r="G15" t="s">
        <v>2737</v>
      </c>
      <c r="H15" s="58" t="s">
        <v>2738</v>
      </c>
      <c r="K15" s="157"/>
    </row>
    <row r="16" spans="1:13">
      <c r="A16" t="s">
        <v>2739</v>
      </c>
      <c r="B16" t="s">
        <v>2715</v>
      </c>
      <c r="C16" s="155"/>
      <c r="D16" s="8">
        <v>45828</v>
      </c>
      <c r="E16" s="154" t="s">
        <v>2716</v>
      </c>
      <c r="G16" t="s">
        <v>2740</v>
      </c>
      <c r="H16" s="58" t="s">
        <v>2741</v>
      </c>
      <c r="K16" s="157"/>
    </row>
    <row r="17" spans="1:12">
      <c r="A17" s="56" t="s">
        <v>2742</v>
      </c>
      <c r="G17" t="s">
        <v>2743</v>
      </c>
      <c r="H17" s="58" t="s">
        <v>2744</v>
      </c>
      <c r="K17" s="157"/>
    </row>
    <row r="18" spans="1:12">
      <c r="A18" t="s">
        <v>2685</v>
      </c>
      <c r="B18" t="s">
        <v>2686</v>
      </c>
      <c r="C18" t="s">
        <v>2687</v>
      </c>
      <c r="D18" t="s">
        <v>2688</v>
      </c>
      <c r="E18" t="s">
        <v>2689</v>
      </c>
      <c r="G18" t="s">
        <v>2745</v>
      </c>
      <c r="H18" s="58" t="s">
        <v>2746</v>
      </c>
      <c r="K18" s="157"/>
    </row>
    <row r="19" spans="1:12">
      <c r="A19" t="s">
        <v>2739</v>
      </c>
      <c r="D19" s="8"/>
      <c r="G19" t="s">
        <v>2747</v>
      </c>
      <c r="H19" s="58" t="s">
        <v>2748</v>
      </c>
      <c r="K19" s="157"/>
    </row>
    <row r="20" spans="1:12">
      <c r="A20" t="s">
        <v>2749</v>
      </c>
      <c r="D20" s="8"/>
    </row>
    <row r="22" spans="1:12">
      <c r="G22" s="56" t="s">
        <v>2750</v>
      </c>
    </row>
    <row r="23" spans="1:12">
      <c r="G23" t="s">
        <v>2685</v>
      </c>
      <c r="H23" s="58" t="s">
        <v>2690</v>
      </c>
      <c r="I23" s="9" t="s">
        <v>2686</v>
      </c>
      <c r="J23" s="9" t="s">
        <v>2687</v>
      </c>
      <c r="K23" s="9" t="s">
        <v>2688</v>
      </c>
      <c r="L23" s="9" t="s">
        <v>2689</v>
      </c>
    </row>
    <row r="24" spans="1:12">
      <c r="G24" t="s">
        <v>2751</v>
      </c>
      <c r="H24" s="58" t="s">
        <v>2752</v>
      </c>
      <c r="I24" s="9" t="s">
        <v>2694</v>
      </c>
      <c r="J24" s="9" t="s">
        <v>2753</v>
      </c>
      <c r="K24" s="157">
        <v>45814</v>
      </c>
      <c r="L24" s="9" t="s">
        <v>2754</v>
      </c>
    </row>
    <row r="25" spans="1:12">
      <c r="G25" t="s">
        <v>2755</v>
      </c>
      <c r="H25" s="58" t="s">
        <v>2756</v>
      </c>
      <c r="I25" s="9" t="s">
        <v>2694</v>
      </c>
      <c r="J25" s="9" t="s">
        <v>2757</v>
      </c>
      <c r="K25" s="157">
        <v>45814</v>
      </c>
      <c r="L25" s="9" t="s">
        <v>2754</v>
      </c>
    </row>
    <row r="26" spans="1:12">
      <c r="G26" t="s">
        <v>2758</v>
      </c>
      <c r="H26" s="58" t="s">
        <v>2759</v>
      </c>
      <c r="I26" s="9" t="s">
        <v>2760</v>
      </c>
      <c r="J26" s="9" t="s">
        <v>2761</v>
      </c>
      <c r="K26" s="157">
        <v>45814</v>
      </c>
      <c r="L26" s="9" t="s">
        <v>2762</v>
      </c>
    </row>
    <row r="27" spans="1:12">
      <c r="G27" t="s">
        <v>1792</v>
      </c>
      <c r="H27" s="58" t="s">
        <v>2763</v>
      </c>
      <c r="I27" s="9" t="s">
        <v>2694</v>
      </c>
      <c r="J27" s="9" t="s">
        <v>2764</v>
      </c>
      <c r="K27" s="157">
        <v>45814</v>
      </c>
      <c r="L27" s="9" t="s">
        <v>2754</v>
      </c>
    </row>
    <row r="28" spans="1:12">
      <c r="G28" t="s">
        <v>1332</v>
      </c>
      <c r="H28" s="58" t="s">
        <v>2756</v>
      </c>
      <c r="I28" s="9" t="s">
        <v>2694</v>
      </c>
      <c r="J28" s="9" t="s">
        <v>2765</v>
      </c>
      <c r="K28" s="157">
        <v>45811</v>
      </c>
      <c r="L28" s="9" t="s">
        <v>2754</v>
      </c>
    </row>
    <row r="29" spans="1:12">
      <c r="G29" t="s">
        <v>2766</v>
      </c>
      <c r="H29" s="58" t="s">
        <v>2767</v>
      </c>
      <c r="I29" s="9" t="s">
        <v>2694</v>
      </c>
      <c r="J29" s="9" t="s">
        <v>2764</v>
      </c>
      <c r="K29" s="157">
        <v>45814</v>
      </c>
      <c r="L29" s="9" t="s">
        <v>2754</v>
      </c>
    </row>
    <row r="30" spans="1:12">
      <c r="G30" t="s">
        <v>2768</v>
      </c>
      <c r="H30" s="58" t="s">
        <v>2769</v>
      </c>
      <c r="I30" s="9" t="s">
        <v>2694</v>
      </c>
      <c r="J30" s="9" t="s">
        <v>2770</v>
      </c>
      <c r="K30" s="157">
        <v>45814</v>
      </c>
      <c r="L30" s="9" t="s">
        <v>2754</v>
      </c>
    </row>
    <row r="31" spans="1:12">
      <c r="G31" t="s">
        <v>2771</v>
      </c>
      <c r="H31" s="58" t="s">
        <v>2772</v>
      </c>
      <c r="I31" s="9" t="s">
        <v>2694</v>
      </c>
      <c r="K31" s="157"/>
    </row>
    <row r="32" spans="1:12">
      <c r="G32" t="s">
        <v>2773</v>
      </c>
      <c r="H32" s="58" t="s">
        <v>2774</v>
      </c>
      <c r="I32" s="9" t="s">
        <v>2694</v>
      </c>
      <c r="K32" s="157"/>
    </row>
    <row r="33" spans="7:12">
      <c r="G33" t="s">
        <v>2775</v>
      </c>
      <c r="H33" s="58" t="s">
        <v>2776</v>
      </c>
      <c r="I33" s="9" t="s">
        <v>2777</v>
      </c>
      <c r="J33" s="9" t="s">
        <v>2778</v>
      </c>
      <c r="K33" s="157">
        <v>45813</v>
      </c>
      <c r="L33" s="9" t="s">
        <v>2762</v>
      </c>
    </row>
    <row r="34" spans="7:12">
      <c r="G34" t="s">
        <v>2779</v>
      </c>
      <c r="H34" s="58" t="s">
        <v>2780</v>
      </c>
      <c r="I34" s="9" t="s">
        <v>2694</v>
      </c>
      <c r="K34" s="157"/>
    </row>
    <row r="35" spans="7:12">
      <c r="G35" t="s">
        <v>2781</v>
      </c>
      <c r="H35" s="58" t="s">
        <v>2782</v>
      </c>
      <c r="I35" s="9" t="s">
        <v>2694</v>
      </c>
      <c r="K35" s="157"/>
    </row>
    <row r="36" spans="7:12">
      <c r="G36" t="s">
        <v>2783</v>
      </c>
      <c r="H36" s="58" t="s">
        <v>2784</v>
      </c>
      <c r="I36" s="9" t="s">
        <v>2694</v>
      </c>
      <c r="K36" s="157"/>
    </row>
    <row r="37" spans="7:12">
      <c r="G37" t="s">
        <v>2785</v>
      </c>
      <c r="H37" s="58" t="s">
        <v>2786</v>
      </c>
      <c r="I37" s="9" t="s">
        <v>2694</v>
      </c>
      <c r="K37" s="157"/>
    </row>
    <row r="38" spans="7:12">
      <c r="G38" t="s">
        <v>2787</v>
      </c>
      <c r="H38" s="58" t="s">
        <v>2788</v>
      </c>
      <c r="I38" s="9" t="s">
        <v>2694</v>
      </c>
      <c r="K38" s="157"/>
    </row>
    <row r="39" spans="7:12">
      <c r="G39" t="s">
        <v>2789</v>
      </c>
      <c r="H39" s="58" t="s">
        <v>2790</v>
      </c>
      <c r="I39" s="9" t="s">
        <v>2694</v>
      </c>
      <c r="K39" s="15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>
    <tabColor theme="8" tint="0.39997558519241921"/>
  </sheetPr>
  <dimension ref="A1:V1234"/>
  <sheetViews>
    <sheetView zoomScale="70" zoomScaleNormal="7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N822" sqref="N822"/>
    </sheetView>
  </sheetViews>
  <sheetFormatPr defaultRowHeight="18.75" customHeight="1"/>
  <cols>
    <col min="1" max="1" width="44.28515625" customWidth="1"/>
    <col min="2" max="2" width="17" style="9" customWidth="1"/>
    <col min="3" max="3" width="77.140625" style="9" bestFit="1" customWidth="1"/>
    <col min="4" max="4" width="5.140625" style="9" customWidth="1"/>
    <col min="5" max="5" width="14.28515625" style="9" customWidth="1"/>
    <col min="6" max="7" width="11.140625" style="9" customWidth="1"/>
    <col min="8" max="8" width="6.42578125" style="9" customWidth="1"/>
    <col min="9" max="9" width="7.28515625" style="9" customWidth="1"/>
    <col min="10" max="10" width="11.42578125" style="9" customWidth="1"/>
    <col min="11" max="11" width="5.140625" style="9" customWidth="1"/>
    <col min="12" max="12" width="7.42578125" style="9" customWidth="1"/>
    <col min="13" max="13" width="7.5703125" style="9" customWidth="1"/>
    <col min="14" max="14" width="27.85546875" style="63" customWidth="1"/>
    <col min="15" max="15" width="10.42578125" customWidth="1"/>
    <col min="16" max="16" width="10.7109375" customWidth="1"/>
    <col min="17" max="17" width="13" customWidth="1"/>
    <col min="18" max="18" width="10.7109375" customWidth="1"/>
    <col min="19" max="19" width="10.42578125" customWidth="1"/>
    <col min="20" max="20" width="11.140625" customWidth="1"/>
    <col min="21" max="21" width="12.7109375" customWidth="1"/>
  </cols>
  <sheetData>
    <row r="1" spans="1:22" ht="24" customHeight="1">
      <c r="A1" s="78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70" t="s">
        <v>21</v>
      </c>
    </row>
    <row r="2" spans="1:22" ht="24" hidden="1" customHeight="1">
      <c r="A2" s="129" t="s">
        <v>22</v>
      </c>
      <c r="B2" s="84" t="s">
        <v>23</v>
      </c>
      <c r="C2" s="84" t="s">
        <v>24</v>
      </c>
      <c r="D2" s="84" t="s">
        <v>25</v>
      </c>
      <c r="E2" s="130">
        <v>44783</v>
      </c>
      <c r="F2" s="130">
        <v>44795</v>
      </c>
      <c r="G2" s="130">
        <v>44945</v>
      </c>
      <c r="H2" s="84">
        <v>10</v>
      </c>
      <c r="I2" s="84">
        <v>83</v>
      </c>
      <c r="J2" s="84">
        <v>882</v>
      </c>
      <c r="K2" s="84" t="s">
        <v>26</v>
      </c>
      <c r="L2" s="84" t="s">
        <v>27</v>
      </c>
      <c r="M2" s="84" t="s">
        <v>28</v>
      </c>
      <c r="N2" s="84">
        <v>0</v>
      </c>
      <c r="O2" s="85" t="str">
        <f>IF(ISNA(_xlfn.XLOOKUP($A2,GCVOA!$B:$B,GCVOA!$N:$N)),"",  _xlfn.XLOOKUP($A2,GCVOA!$B:$B,GCVOA!$N:$N))</f>
        <v/>
      </c>
      <c r="P2" s="85" t="str">
        <f>IF(ISNA(_xlfn.XLOOKUP($A2,GCSEMI!$B:$B,GCSEMI!$N:$N)),"",  _xlfn.XLOOKUP($A2,GCSEMI!$B:$B,GCSEMI!$N:$N))</f>
        <v/>
      </c>
      <c r="Q2" s="85" t="str">
        <f>IF(ISNA(_xlfn.XLOOKUP($A2,ORGPREP!$B:$B,ORGPREP!$N:$N)),"",  _xlfn.XLOOKUP($A2,ORGPREP!$B:$B,ORGPREP!$N:$N))</f>
        <v/>
      </c>
      <c r="R2" s="85" t="str">
        <f>IF(ISNA(_xlfn.XLOOKUP($A2,MSSEMI!$B:$B,MSSEMI!$N:$N)),"",  _xlfn.XLOOKUP($A2,MSSEMI!$B:$B,MSSEMI!$N:$N))</f>
        <v/>
      </c>
      <c r="S2" s="85" t="str">
        <f>IF(ISNA(_xlfn.XLOOKUP($A2,MSVOA!$B:$B,MSVOA!$N:$N)),"",  _xlfn.XLOOKUP($A2,MSVOA!$B:$B,MSVOA!$N:$N))</f>
        <v/>
      </c>
      <c r="T2" s="85" t="str">
        <f>IF(ISNA(_xlfn.XLOOKUP($A2,METALS!$B:$B,METALS!$N:$N)),"",  _xlfn.XLOOKUP($A2,METALS!$B:$B,METALS!$N:$N))</f>
        <v/>
      </c>
      <c r="U2" s="85" t="str">
        <f>IF(ISNA(_xlfn.XLOOKUP($A2,GENCHEM!$B:$B,GENCHEM!$N:$N)),"",  _xlfn.XLOOKUP($A2,GENCHEM!$B:$B,GENCHEM!$N:$N))</f>
        <v/>
      </c>
      <c r="V2" s="85" t="str">
        <f>IF(ISNA(_xlfn.XLOOKUP($A2,HG!$B:$B,HG!$N:$N)),"",  _xlfn.XLOOKUP($A2,HG!$B:$B,HG!$N:$N))</f>
        <v/>
      </c>
    </row>
    <row r="3" spans="1:22" ht="24" hidden="1" customHeight="1">
      <c r="A3" s="77" t="s">
        <v>29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O3" s="75"/>
      <c r="P3" s="75"/>
      <c r="Q3" s="75"/>
      <c r="R3" s="75"/>
      <c r="S3" s="75"/>
      <c r="T3" s="75"/>
      <c r="U3" s="75"/>
      <c r="V3" s="75"/>
    </row>
    <row r="4" spans="1:22" ht="24" hidden="1" customHeight="1">
      <c r="A4" s="129" t="s">
        <v>30</v>
      </c>
      <c r="B4" s="84" t="s">
        <v>23</v>
      </c>
      <c r="C4" s="84" t="s">
        <v>24</v>
      </c>
      <c r="D4" s="84" t="s">
        <v>25</v>
      </c>
      <c r="E4" s="130">
        <v>44783</v>
      </c>
      <c r="F4" s="130">
        <v>44795</v>
      </c>
      <c r="G4" s="130">
        <v>44945</v>
      </c>
      <c r="H4" s="84">
        <v>10</v>
      </c>
      <c r="I4" s="84">
        <v>79</v>
      </c>
      <c r="J4" s="84">
        <v>882</v>
      </c>
      <c r="K4" s="84" t="s">
        <v>26</v>
      </c>
      <c r="L4" s="84" t="s">
        <v>27</v>
      </c>
      <c r="M4" s="84" t="s">
        <v>28</v>
      </c>
      <c r="N4" s="84">
        <v>0</v>
      </c>
      <c r="O4" s="85" t="str">
        <f>IF(ISNA(_xlfn.XLOOKUP($A4,GCVOA!$B:$B,GCVOA!$N:$N)),"",  _xlfn.XLOOKUP($A4,GCVOA!$B:$B,GCVOA!$N:$N))</f>
        <v/>
      </c>
      <c r="P4" s="85" t="str">
        <f>IF(ISNA(_xlfn.XLOOKUP($A4,GCSEMI!$B:$B,GCSEMI!$N:$N)),"",  _xlfn.XLOOKUP($A4,GCSEMI!$B:$B,GCSEMI!$N:$N))</f>
        <v/>
      </c>
      <c r="Q4" s="85" t="str">
        <f>IF(ISNA(_xlfn.XLOOKUP($A4,ORGPREP!$B:$B,ORGPREP!$N:$N)),"",  _xlfn.XLOOKUP($A4,ORGPREP!$B:$B,ORGPREP!$N:$N))</f>
        <v/>
      </c>
      <c r="R4" s="85" t="str">
        <f>IF(ISNA(_xlfn.XLOOKUP($A4,MSSEMI!$B:$B,MSSEMI!$N:$N)),"",  _xlfn.XLOOKUP($A4,MSSEMI!$B:$B,MSSEMI!$N:$N))</f>
        <v/>
      </c>
      <c r="S4" s="85" t="str">
        <f>IF(ISNA(_xlfn.XLOOKUP($A4,MSVOA!$B:$B,MSVOA!$N:$N)),"",  _xlfn.XLOOKUP($A4,MSVOA!$B:$B,MSVOA!$N:$N))</f>
        <v/>
      </c>
      <c r="T4" s="85" t="str">
        <f>IF(ISNA(_xlfn.XLOOKUP($A4,METALS!$B:$B,METALS!$N:$N)),"",  _xlfn.XLOOKUP($A4,METALS!$B:$B,METALS!$N:$N))</f>
        <v/>
      </c>
      <c r="U4" s="85" t="str">
        <f>IF(ISNA(_xlfn.XLOOKUP($A4,GENCHEM!$B:$B,GENCHEM!$N:$N)),"",  _xlfn.XLOOKUP($A4,GENCHEM!$B:$B,GENCHEM!$N:$N))</f>
        <v/>
      </c>
      <c r="V4" s="85" t="str">
        <f>IF(ISNA(_xlfn.XLOOKUP($A4,HG!$B:$B,HG!$N:$N)),"",  _xlfn.XLOOKUP($A4,HG!$B:$B,HG!$N:$N))</f>
        <v/>
      </c>
    </row>
    <row r="5" spans="1:22" ht="24" hidden="1" customHeight="1">
      <c r="A5" s="77" t="s">
        <v>29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O5" s="75"/>
      <c r="P5" s="75"/>
      <c r="Q5" s="75"/>
      <c r="R5" s="75"/>
      <c r="S5" s="75"/>
      <c r="T5" s="75"/>
      <c r="U5" s="75"/>
      <c r="V5" s="75"/>
    </row>
    <row r="6" spans="1:22" ht="24" hidden="1" customHeight="1">
      <c r="A6" s="129" t="s">
        <v>31</v>
      </c>
      <c r="B6" s="84" t="s">
        <v>23</v>
      </c>
      <c r="C6" s="84" t="s">
        <v>24</v>
      </c>
      <c r="D6" s="84" t="s">
        <v>25</v>
      </c>
      <c r="E6" s="130">
        <v>44783</v>
      </c>
      <c r="F6" s="130">
        <v>44795</v>
      </c>
      <c r="G6" s="130">
        <v>44945</v>
      </c>
      <c r="H6" s="84">
        <v>10</v>
      </c>
      <c r="I6" s="84">
        <v>73</v>
      </c>
      <c r="J6" s="84">
        <v>882</v>
      </c>
      <c r="K6" s="84" t="s">
        <v>26</v>
      </c>
      <c r="L6" s="84" t="s">
        <v>27</v>
      </c>
      <c r="M6" s="84" t="s">
        <v>28</v>
      </c>
      <c r="N6" s="84">
        <v>0</v>
      </c>
      <c r="O6" s="85" t="str">
        <f>IF(ISNA(_xlfn.XLOOKUP($A6,GCVOA!$B:$B,GCVOA!$N:$N)),"",  _xlfn.XLOOKUP($A6,GCVOA!$B:$B,GCVOA!$N:$N))</f>
        <v/>
      </c>
      <c r="P6" s="85" t="str">
        <f>IF(ISNA(_xlfn.XLOOKUP($A6,GCSEMI!$B:$B,GCSEMI!$N:$N)),"",  _xlfn.XLOOKUP($A6,GCSEMI!$B:$B,GCSEMI!$N:$N))</f>
        <v/>
      </c>
      <c r="Q6" s="85" t="str">
        <f>IF(ISNA(_xlfn.XLOOKUP($A6,ORGPREP!$B:$B,ORGPREP!$N:$N)),"",  _xlfn.XLOOKUP($A6,ORGPREP!$B:$B,ORGPREP!$N:$N))</f>
        <v/>
      </c>
      <c r="R6" s="85" t="str">
        <f>IF(ISNA(_xlfn.XLOOKUP($A6,MSSEMI!$B:$B,MSSEMI!$N:$N)),"",  _xlfn.XLOOKUP($A6,MSSEMI!$B:$B,MSSEMI!$N:$N))</f>
        <v/>
      </c>
      <c r="S6" s="85" t="str">
        <f>IF(ISNA(_xlfn.XLOOKUP($A6,MSVOA!$B:$B,MSVOA!$N:$N)),"",  _xlfn.XLOOKUP($A6,MSVOA!$B:$B,MSVOA!$N:$N))</f>
        <v/>
      </c>
      <c r="T6" s="85" t="str">
        <f>IF(ISNA(_xlfn.XLOOKUP($A6,METALS!$B:$B,METALS!$N:$N)),"",  _xlfn.XLOOKUP($A6,METALS!$B:$B,METALS!$N:$N))</f>
        <v/>
      </c>
      <c r="U6" s="85" t="str">
        <f>IF(ISNA(_xlfn.XLOOKUP($A6,GENCHEM!$B:$B,GENCHEM!$N:$N)),"",  _xlfn.XLOOKUP($A6,GENCHEM!$B:$B,GENCHEM!$N:$N))</f>
        <v/>
      </c>
      <c r="V6" s="85" t="str">
        <f>IF(ISNA(_xlfn.XLOOKUP($A6,HG!$B:$B,HG!$N:$N)),"",  _xlfn.XLOOKUP($A6,HG!$B:$B,HG!$N:$N))</f>
        <v/>
      </c>
    </row>
    <row r="7" spans="1:22" ht="24" hidden="1" customHeight="1">
      <c r="A7" s="77" t="s">
        <v>29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O7" s="75"/>
      <c r="P7" s="75"/>
      <c r="Q7" s="75"/>
      <c r="R7" s="75"/>
      <c r="S7" s="75"/>
      <c r="T7" s="75"/>
      <c r="U7" s="75"/>
      <c r="V7" s="75"/>
    </row>
    <row r="8" spans="1:22" ht="24" hidden="1" customHeight="1">
      <c r="A8" s="129" t="s">
        <v>32</v>
      </c>
      <c r="B8" s="84" t="s">
        <v>23</v>
      </c>
      <c r="C8" s="84" t="s">
        <v>24</v>
      </c>
      <c r="D8" s="84" t="s">
        <v>25</v>
      </c>
      <c r="E8" s="130">
        <v>44784</v>
      </c>
      <c r="F8" s="130">
        <v>44795</v>
      </c>
      <c r="G8" s="130">
        <v>44945</v>
      </c>
      <c r="H8" s="84">
        <v>10</v>
      </c>
      <c r="I8" s="84">
        <v>136</v>
      </c>
      <c r="J8" s="84">
        <v>882</v>
      </c>
      <c r="K8" s="84" t="s">
        <v>26</v>
      </c>
      <c r="L8" s="84" t="s">
        <v>27</v>
      </c>
      <c r="M8" s="84" t="s">
        <v>28</v>
      </c>
      <c r="N8" s="84">
        <v>0</v>
      </c>
      <c r="O8" s="85" t="str">
        <f>IF(ISNA(_xlfn.XLOOKUP($A8,GCVOA!$B:$B,GCVOA!$N:$N)),"",  _xlfn.XLOOKUP($A8,GCVOA!$B:$B,GCVOA!$N:$N))</f>
        <v/>
      </c>
      <c r="P8" s="85" t="str">
        <f>IF(ISNA(_xlfn.XLOOKUP($A8,GCSEMI!$B:$B,GCSEMI!$N:$N)),"",  _xlfn.XLOOKUP($A8,GCSEMI!$B:$B,GCSEMI!$N:$N))</f>
        <v/>
      </c>
      <c r="Q8" s="85" t="str">
        <f>IF(ISNA(_xlfn.XLOOKUP($A8,ORGPREP!$B:$B,ORGPREP!$N:$N)),"",  _xlfn.XLOOKUP($A8,ORGPREP!$B:$B,ORGPREP!$N:$N))</f>
        <v/>
      </c>
      <c r="R8" s="85" t="str">
        <f>IF(ISNA(_xlfn.XLOOKUP($A8,MSSEMI!$B:$B,MSSEMI!$N:$N)),"",  _xlfn.XLOOKUP($A8,MSSEMI!$B:$B,MSSEMI!$N:$N))</f>
        <v/>
      </c>
      <c r="S8" s="85" t="str">
        <f>IF(ISNA(_xlfn.XLOOKUP($A8,MSVOA!$B:$B,MSVOA!$N:$N)),"",  _xlfn.XLOOKUP($A8,MSVOA!$B:$B,MSVOA!$N:$N))</f>
        <v/>
      </c>
      <c r="T8" s="85" t="str">
        <f>IF(ISNA(_xlfn.XLOOKUP($A8,METALS!$B:$B,METALS!$N:$N)),"",  _xlfn.XLOOKUP($A8,METALS!$B:$B,METALS!$N:$N))</f>
        <v/>
      </c>
      <c r="U8" s="85" t="str">
        <f>IF(ISNA(_xlfn.XLOOKUP($A8,GENCHEM!$B:$B,GENCHEM!$N:$N)),"",  _xlfn.XLOOKUP($A8,GENCHEM!$B:$B,GENCHEM!$N:$N))</f>
        <v/>
      </c>
      <c r="V8" s="85" t="str">
        <f>IF(ISNA(_xlfn.XLOOKUP($A8,HG!$B:$B,HG!$N:$N)),"",  _xlfn.XLOOKUP($A8,HG!$B:$B,HG!$N:$N))</f>
        <v/>
      </c>
    </row>
    <row r="9" spans="1:22" ht="24" hidden="1" customHeight="1">
      <c r="A9" s="77" t="s">
        <v>29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O9" s="75"/>
      <c r="P9" s="75"/>
      <c r="Q9" s="75"/>
      <c r="R9" s="75"/>
      <c r="S9" s="75"/>
      <c r="T9" s="75"/>
      <c r="U9" s="75"/>
      <c r="V9" s="75"/>
    </row>
    <row r="10" spans="1:22" ht="24" hidden="1" customHeight="1">
      <c r="A10" s="129" t="s">
        <v>33</v>
      </c>
      <c r="B10" s="84" t="s">
        <v>23</v>
      </c>
      <c r="C10" s="84" t="s">
        <v>24</v>
      </c>
      <c r="D10" s="84" t="s">
        <v>25</v>
      </c>
      <c r="E10" s="130">
        <v>44784</v>
      </c>
      <c r="F10" s="130">
        <v>44795</v>
      </c>
      <c r="G10" s="130">
        <v>44945</v>
      </c>
      <c r="H10" s="84">
        <v>10</v>
      </c>
      <c r="I10" s="84">
        <v>68</v>
      </c>
      <c r="J10" s="84">
        <v>882</v>
      </c>
      <c r="K10" s="84" t="s">
        <v>26</v>
      </c>
      <c r="L10" s="84" t="s">
        <v>27</v>
      </c>
      <c r="M10" s="84" t="s">
        <v>28</v>
      </c>
      <c r="N10" s="84">
        <v>0</v>
      </c>
      <c r="O10" s="85" t="str">
        <f>IF(ISNA(_xlfn.XLOOKUP($A10,GCVOA!$B:$B,GCVOA!$N:$N)),"",  _xlfn.XLOOKUP($A10,GCVOA!$B:$B,GCVOA!$N:$N))</f>
        <v/>
      </c>
      <c r="P10" s="85" t="str">
        <f>IF(ISNA(_xlfn.XLOOKUP($A10,GCSEMI!$B:$B,GCSEMI!$N:$N)),"",  _xlfn.XLOOKUP($A10,GCSEMI!$B:$B,GCSEMI!$N:$N))</f>
        <v/>
      </c>
      <c r="Q10" s="85" t="str">
        <f>IF(ISNA(_xlfn.XLOOKUP($A10,ORGPREP!$B:$B,ORGPREP!$N:$N)),"",  _xlfn.XLOOKUP($A10,ORGPREP!$B:$B,ORGPREP!$N:$N))</f>
        <v/>
      </c>
      <c r="R10" s="85" t="str">
        <f>IF(ISNA(_xlfn.XLOOKUP($A10,MSSEMI!$B:$B,MSSEMI!$N:$N)),"",  _xlfn.XLOOKUP($A10,MSSEMI!$B:$B,MSSEMI!$N:$N))</f>
        <v/>
      </c>
      <c r="S10" s="85" t="str">
        <f>IF(ISNA(_xlfn.XLOOKUP($A10,MSVOA!$B:$B,MSVOA!$N:$N)),"",  _xlfn.XLOOKUP($A10,MSVOA!$B:$B,MSVOA!$N:$N))</f>
        <v/>
      </c>
      <c r="T10" s="85" t="str">
        <f>IF(ISNA(_xlfn.XLOOKUP($A10,METALS!$B:$B,METALS!$N:$N)),"",  _xlfn.XLOOKUP($A10,METALS!$B:$B,METALS!$N:$N))</f>
        <v/>
      </c>
      <c r="U10" s="85" t="str">
        <f>IF(ISNA(_xlfn.XLOOKUP($A10,GENCHEM!$B:$B,GENCHEM!$N:$N)),"",  _xlfn.XLOOKUP($A10,GENCHEM!$B:$B,GENCHEM!$N:$N))</f>
        <v/>
      </c>
      <c r="V10" s="85" t="str">
        <f>IF(ISNA(_xlfn.XLOOKUP($A10,HG!$B:$B,HG!$N:$N)),"",  _xlfn.XLOOKUP($A10,HG!$B:$B,HG!$N:$N))</f>
        <v/>
      </c>
    </row>
    <row r="11" spans="1:22" ht="24" hidden="1" customHeight="1">
      <c r="A11" s="77" t="s">
        <v>29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O11" s="75"/>
      <c r="P11" s="75"/>
      <c r="Q11" s="75"/>
      <c r="R11" s="75"/>
      <c r="S11" s="75"/>
      <c r="T11" s="75"/>
      <c r="U11" s="75"/>
      <c r="V11" s="75"/>
    </row>
    <row r="12" spans="1:22" ht="24" hidden="1" customHeight="1">
      <c r="A12" s="129" t="s">
        <v>34</v>
      </c>
      <c r="B12" s="84" t="s">
        <v>23</v>
      </c>
      <c r="C12" s="84" t="s">
        <v>24</v>
      </c>
      <c r="D12" s="84" t="s">
        <v>25</v>
      </c>
      <c r="E12" s="130">
        <v>44785</v>
      </c>
      <c r="F12" s="130">
        <v>44795</v>
      </c>
      <c r="G12" s="130">
        <v>44945</v>
      </c>
      <c r="H12" s="84">
        <v>10</v>
      </c>
      <c r="I12" s="84">
        <v>84</v>
      </c>
      <c r="J12" s="84">
        <v>882</v>
      </c>
      <c r="K12" s="84" t="s">
        <v>26</v>
      </c>
      <c r="L12" s="84" t="s">
        <v>27</v>
      </c>
      <c r="M12" s="84" t="s">
        <v>28</v>
      </c>
      <c r="N12" s="84">
        <v>0</v>
      </c>
      <c r="O12" s="85" t="str">
        <f>IF(ISNA(_xlfn.XLOOKUP($A12,GCVOA!$B:$B,GCVOA!$N:$N)),"",  _xlfn.XLOOKUP($A12,GCVOA!$B:$B,GCVOA!$N:$N))</f>
        <v/>
      </c>
      <c r="P12" s="85" t="str">
        <f>IF(ISNA(_xlfn.XLOOKUP($A12,GCSEMI!$B:$B,GCSEMI!$N:$N)),"",  _xlfn.XLOOKUP($A12,GCSEMI!$B:$B,GCSEMI!$N:$N))</f>
        <v/>
      </c>
      <c r="Q12" s="85" t="str">
        <f>IF(ISNA(_xlfn.XLOOKUP($A12,ORGPREP!$B:$B,ORGPREP!$N:$N)),"",  _xlfn.XLOOKUP($A12,ORGPREP!$B:$B,ORGPREP!$N:$N))</f>
        <v/>
      </c>
      <c r="R12" s="85" t="str">
        <f>IF(ISNA(_xlfn.XLOOKUP($A12,MSSEMI!$B:$B,MSSEMI!$N:$N)),"",  _xlfn.XLOOKUP($A12,MSSEMI!$B:$B,MSSEMI!$N:$N))</f>
        <v/>
      </c>
      <c r="S12" s="85" t="str">
        <f>IF(ISNA(_xlfn.XLOOKUP($A12,MSVOA!$B:$B,MSVOA!$N:$N)),"",  _xlfn.XLOOKUP($A12,MSVOA!$B:$B,MSVOA!$N:$N))</f>
        <v/>
      </c>
      <c r="T12" s="85" t="str">
        <f>IF(ISNA(_xlfn.XLOOKUP($A12,METALS!$B:$B,METALS!$N:$N)),"",  _xlfn.XLOOKUP($A12,METALS!$B:$B,METALS!$N:$N))</f>
        <v/>
      </c>
      <c r="U12" s="85" t="str">
        <f>IF(ISNA(_xlfn.XLOOKUP($A12,GENCHEM!$B:$B,GENCHEM!$N:$N)),"",  _xlfn.XLOOKUP($A12,GENCHEM!$B:$B,GENCHEM!$N:$N))</f>
        <v/>
      </c>
      <c r="V12" s="85" t="str">
        <f>IF(ISNA(_xlfn.XLOOKUP($A12,HG!$B:$B,HG!$N:$N)),"",  _xlfn.XLOOKUP($A12,HG!$B:$B,HG!$N:$N))</f>
        <v/>
      </c>
    </row>
    <row r="13" spans="1:22" ht="24" hidden="1" customHeight="1">
      <c r="A13" s="77" t="s">
        <v>29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O13" s="75"/>
      <c r="P13" s="75"/>
      <c r="Q13" s="75"/>
      <c r="R13" s="75"/>
      <c r="S13" s="75"/>
      <c r="T13" s="75"/>
      <c r="U13" s="75"/>
      <c r="V13" s="75"/>
    </row>
    <row r="14" spans="1:22" ht="24" hidden="1" customHeight="1">
      <c r="A14" s="129" t="s">
        <v>35</v>
      </c>
      <c r="B14" s="84" t="s">
        <v>23</v>
      </c>
      <c r="C14" s="84" t="s">
        <v>24</v>
      </c>
      <c r="D14" s="84" t="s">
        <v>25</v>
      </c>
      <c r="E14" s="130">
        <v>44785</v>
      </c>
      <c r="F14" s="130">
        <v>44795</v>
      </c>
      <c r="G14" s="130">
        <v>44945</v>
      </c>
      <c r="H14" s="84">
        <v>10</v>
      </c>
      <c r="I14" s="84">
        <v>76</v>
      </c>
      <c r="J14" s="84">
        <v>882</v>
      </c>
      <c r="K14" s="84" t="s">
        <v>26</v>
      </c>
      <c r="L14" s="84" t="s">
        <v>27</v>
      </c>
      <c r="M14" s="84" t="s">
        <v>28</v>
      </c>
      <c r="N14" s="84">
        <v>0</v>
      </c>
      <c r="O14" s="85" t="str">
        <f>IF(ISNA(_xlfn.XLOOKUP($A14,GCVOA!$B:$B,GCVOA!$N:$N)),"",  _xlfn.XLOOKUP($A14,GCVOA!$B:$B,GCVOA!$N:$N))</f>
        <v/>
      </c>
      <c r="P14" s="85" t="str">
        <f>IF(ISNA(_xlfn.XLOOKUP($A14,GCSEMI!$B:$B,GCSEMI!$N:$N)),"",  _xlfn.XLOOKUP($A14,GCSEMI!$B:$B,GCSEMI!$N:$N))</f>
        <v/>
      </c>
      <c r="Q14" s="85" t="str">
        <f>IF(ISNA(_xlfn.XLOOKUP($A14,ORGPREP!$B:$B,ORGPREP!$N:$N)),"",  _xlfn.XLOOKUP($A14,ORGPREP!$B:$B,ORGPREP!$N:$N))</f>
        <v/>
      </c>
      <c r="R14" s="85" t="str">
        <f>IF(ISNA(_xlfn.XLOOKUP($A14,MSSEMI!$B:$B,MSSEMI!$N:$N)),"",  _xlfn.XLOOKUP($A14,MSSEMI!$B:$B,MSSEMI!$N:$N))</f>
        <v/>
      </c>
      <c r="S14" s="85" t="str">
        <f>IF(ISNA(_xlfn.XLOOKUP($A14,MSVOA!$B:$B,MSVOA!$N:$N)),"",  _xlfn.XLOOKUP($A14,MSVOA!$B:$B,MSVOA!$N:$N))</f>
        <v/>
      </c>
      <c r="T14" s="85" t="str">
        <f>IF(ISNA(_xlfn.XLOOKUP($A14,METALS!$B:$B,METALS!$N:$N)),"",  _xlfn.XLOOKUP($A14,METALS!$B:$B,METALS!$N:$N))</f>
        <v/>
      </c>
      <c r="U14" s="85" t="str">
        <f>IF(ISNA(_xlfn.XLOOKUP($A14,GENCHEM!$B:$B,GENCHEM!$N:$N)),"",  _xlfn.XLOOKUP($A14,GENCHEM!$B:$B,GENCHEM!$N:$N))</f>
        <v/>
      </c>
      <c r="V14" s="85" t="str">
        <f>IF(ISNA(_xlfn.XLOOKUP($A14,HG!$B:$B,HG!$N:$N)),"",  _xlfn.XLOOKUP($A14,HG!$B:$B,HG!$N:$N))</f>
        <v/>
      </c>
    </row>
    <row r="15" spans="1:22" ht="24" hidden="1" customHeight="1">
      <c r="A15" s="77" t="s">
        <v>29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O15" s="75"/>
      <c r="P15" s="75"/>
      <c r="Q15" s="75"/>
      <c r="R15" s="75"/>
      <c r="S15" s="75"/>
      <c r="T15" s="75"/>
      <c r="U15" s="75"/>
      <c r="V15" s="75"/>
    </row>
    <row r="16" spans="1:22" ht="24" hidden="1" customHeight="1">
      <c r="A16" s="129" t="s">
        <v>36</v>
      </c>
      <c r="B16" s="84" t="s">
        <v>23</v>
      </c>
      <c r="C16" s="84" t="s">
        <v>24</v>
      </c>
      <c r="D16" s="84" t="s">
        <v>25</v>
      </c>
      <c r="E16" s="130">
        <v>44785</v>
      </c>
      <c r="F16" s="130">
        <v>44795</v>
      </c>
      <c r="G16" s="130">
        <v>44945</v>
      </c>
      <c r="H16" s="84">
        <v>10</v>
      </c>
      <c r="I16" s="84">
        <v>96</v>
      </c>
      <c r="J16" s="84">
        <v>882</v>
      </c>
      <c r="K16" s="84" t="s">
        <v>26</v>
      </c>
      <c r="L16" s="84" t="s">
        <v>27</v>
      </c>
      <c r="M16" s="84" t="s">
        <v>28</v>
      </c>
      <c r="N16" s="84">
        <v>0</v>
      </c>
      <c r="O16" s="85" t="str">
        <f>IF(ISNA(_xlfn.XLOOKUP($A16,GCVOA!$B:$B,GCVOA!$N:$N)),"",  _xlfn.XLOOKUP($A16,GCVOA!$B:$B,GCVOA!$N:$N))</f>
        <v/>
      </c>
      <c r="P16" s="85" t="str">
        <f>IF(ISNA(_xlfn.XLOOKUP($A16,GCSEMI!$B:$B,GCSEMI!$N:$N)),"",  _xlfn.XLOOKUP($A16,GCSEMI!$B:$B,GCSEMI!$N:$N))</f>
        <v/>
      </c>
      <c r="Q16" s="85" t="str">
        <f>IF(ISNA(_xlfn.XLOOKUP($A16,ORGPREP!$B:$B,ORGPREP!$N:$N)),"",  _xlfn.XLOOKUP($A16,ORGPREP!$B:$B,ORGPREP!$N:$N))</f>
        <v/>
      </c>
      <c r="R16" s="85" t="str">
        <f>IF(ISNA(_xlfn.XLOOKUP($A16,MSSEMI!$B:$B,MSSEMI!$N:$N)),"",  _xlfn.XLOOKUP($A16,MSSEMI!$B:$B,MSSEMI!$N:$N))</f>
        <v/>
      </c>
      <c r="S16" s="85" t="str">
        <f>IF(ISNA(_xlfn.XLOOKUP($A16,MSVOA!$B:$B,MSVOA!$N:$N)),"",  _xlfn.XLOOKUP($A16,MSVOA!$B:$B,MSVOA!$N:$N))</f>
        <v/>
      </c>
      <c r="T16" s="85" t="str">
        <f>IF(ISNA(_xlfn.XLOOKUP($A16,METALS!$B:$B,METALS!$N:$N)),"",  _xlfn.XLOOKUP($A16,METALS!$B:$B,METALS!$N:$N))</f>
        <v/>
      </c>
      <c r="U16" s="85" t="str">
        <f>IF(ISNA(_xlfn.XLOOKUP($A16,GENCHEM!$B:$B,GENCHEM!$N:$N)),"",  _xlfn.XLOOKUP($A16,GENCHEM!$B:$B,GENCHEM!$N:$N))</f>
        <v/>
      </c>
      <c r="V16" s="85" t="str">
        <f>IF(ISNA(_xlfn.XLOOKUP($A16,HG!$B:$B,HG!$N:$N)),"",  _xlfn.XLOOKUP($A16,HG!$B:$B,HG!$N:$N))</f>
        <v/>
      </c>
    </row>
    <row r="17" spans="1:22" ht="24" hidden="1" customHeight="1">
      <c r="A17" s="77" t="s">
        <v>29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O17" s="75"/>
      <c r="P17" s="75"/>
      <c r="Q17" s="75"/>
      <c r="R17" s="75"/>
      <c r="S17" s="75"/>
      <c r="T17" s="75"/>
      <c r="U17" s="75"/>
      <c r="V17" s="75"/>
    </row>
    <row r="18" spans="1:22" ht="24" hidden="1" customHeight="1">
      <c r="A18" s="129" t="s">
        <v>37</v>
      </c>
      <c r="B18" s="84" t="s">
        <v>23</v>
      </c>
      <c r="C18" s="84" t="s">
        <v>24</v>
      </c>
      <c r="D18" s="84" t="s">
        <v>25</v>
      </c>
      <c r="E18" s="130">
        <v>44785</v>
      </c>
      <c r="F18" s="130">
        <v>44795</v>
      </c>
      <c r="G18" s="130">
        <v>44945</v>
      </c>
      <c r="H18" s="84">
        <v>10</v>
      </c>
      <c r="I18" s="84">
        <v>99</v>
      </c>
      <c r="J18" s="84">
        <v>882</v>
      </c>
      <c r="K18" s="84" t="s">
        <v>26</v>
      </c>
      <c r="L18" s="84" t="s">
        <v>27</v>
      </c>
      <c r="M18" s="84" t="s">
        <v>28</v>
      </c>
      <c r="N18" s="84">
        <v>0</v>
      </c>
      <c r="O18" s="85" t="str">
        <f>IF(ISNA(_xlfn.XLOOKUP($A18,GCVOA!$B:$B,GCVOA!$N:$N)),"",  _xlfn.XLOOKUP($A18,GCVOA!$B:$B,GCVOA!$N:$N))</f>
        <v/>
      </c>
      <c r="P18" s="85" t="str">
        <f>IF(ISNA(_xlfn.XLOOKUP($A18,GCSEMI!$B:$B,GCSEMI!$N:$N)),"",  _xlfn.XLOOKUP($A18,GCSEMI!$B:$B,GCSEMI!$N:$N))</f>
        <v/>
      </c>
      <c r="Q18" s="85" t="str">
        <f>IF(ISNA(_xlfn.XLOOKUP($A18,ORGPREP!$B:$B,ORGPREP!$N:$N)),"",  _xlfn.XLOOKUP($A18,ORGPREP!$B:$B,ORGPREP!$N:$N))</f>
        <v/>
      </c>
      <c r="R18" s="85" t="str">
        <f>IF(ISNA(_xlfn.XLOOKUP($A18,MSSEMI!$B:$B,MSSEMI!$N:$N)),"",  _xlfn.XLOOKUP($A18,MSSEMI!$B:$B,MSSEMI!$N:$N))</f>
        <v/>
      </c>
      <c r="S18" s="85" t="str">
        <f>IF(ISNA(_xlfn.XLOOKUP($A18,MSVOA!$B:$B,MSVOA!$N:$N)),"",  _xlfn.XLOOKUP($A18,MSVOA!$B:$B,MSVOA!$N:$N))</f>
        <v/>
      </c>
      <c r="T18" s="85" t="str">
        <f>IF(ISNA(_xlfn.XLOOKUP($A18,METALS!$B:$B,METALS!$N:$N)),"",  _xlfn.XLOOKUP($A18,METALS!$B:$B,METALS!$N:$N))</f>
        <v/>
      </c>
      <c r="U18" s="85" t="str">
        <f>IF(ISNA(_xlfn.XLOOKUP($A18,GENCHEM!$B:$B,GENCHEM!$N:$N)),"",  _xlfn.XLOOKUP($A18,GENCHEM!$B:$B,GENCHEM!$N:$N))</f>
        <v/>
      </c>
      <c r="V18" s="85" t="str">
        <f>IF(ISNA(_xlfn.XLOOKUP($A18,HG!$B:$B,HG!$N:$N)),"",  _xlfn.XLOOKUP($A18,HG!$B:$B,HG!$N:$N))</f>
        <v/>
      </c>
    </row>
    <row r="19" spans="1:22" ht="24" hidden="1" customHeight="1">
      <c r="A19" s="77" t="s">
        <v>29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O19" s="75"/>
      <c r="P19" s="75"/>
      <c r="Q19" s="75"/>
      <c r="R19" s="75"/>
      <c r="S19" s="75"/>
      <c r="T19" s="75"/>
      <c r="U19" s="75"/>
      <c r="V19" s="75"/>
    </row>
    <row r="20" spans="1:22" ht="24" hidden="1" customHeight="1">
      <c r="A20" s="129" t="s">
        <v>38</v>
      </c>
      <c r="B20" s="84" t="s">
        <v>23</v>
      </c>
      <c r="C20" s="84" t="s">
        <v>24</v>
      </c>
      <c r="D20" s="84" t="s">
        <v>25</v>
      </c>
      <c r="E20" s="130">
        <v>44782</v>
      </c>
      <c r="F20" s="130">
        <v>44792</v>
      </c>
      <c r="G20" s="130">
        <v>44946</v>
      </c>
      <c r="H20" s="84">
        <v>10</v>
      </c>
      <c r="I20" s="84">
        <v>83</v>
      </c>
      <c r="J20" s="84">
        <v>881</v>
      </c>
      <c r="K20" s="84" t="s">
        <v>26</v>
      </c>
      <c r="L20" s="84" t="s">
        <v>27</v>
      </c>
      <c r="M20" s="84" t="s">
        <v>28</v>
      </c>
      <c r="N20" s="84">
        <v>0</v>
      </c>
      <c r="O20" s="85" t="str">
        <f>IF(ISNA(_xlfn.XLOOKUP($A20,GCVOA!$B:$B,GCVOA!$N:$N)),"",  _xlfn.XLOOKUP($A20,GCVOA!$B:$B,GCVOA!$N:$N))</f>
        <v/>
      </c>
      <c r="P20" s="85" t="str">
        <f>IF(ISNA(_xlfn.XLOOKUP($A20,GCSEMI!$B:$B,GCSEMI!$N:$N)),"",  _xlfn.XLOOKUP($A20,GCSEMI!$B:$B,GCSEMI!$N:$N))</f>
        <v/>
      </c>
      <c r="Q20" s="85" t="str">
        <f>IF(ISNA(_xlfn.XLOOKUP($A20,ORGPREP!$B:$B,ORGPREP!$N:$N)),"",  _xlfn.XLOOKUP($A20,ORGPREP!$B:$B,ORGPREP!$N:$N))</f>
        <v/>
      </c>
      <c r="R20" s="85" t="str">
        <f>IF(ISNA(_xlfn.XLOOKUP($A20,MSSEMI!$B:$B,MSSEMI!$N:$N)),"",  _xlfn.XLOOKUP($A20,MSSEMI!$B:$B,MSSEMI!$N:$N))</f>
        <v/>
      </c>
      <c r="S20" s="85" t="str">
        <f>IF(ISNA(_xlfn.XLOOKUP($A20,MSVOA!$B:$B,MSVOA!$N:$N)),"",  _xlfn.XLOOKUP($A20,MSVOA!$B:$B,MSVOA!$N:$N))</f>
        <v/>
      </c>
      <c r="T20" s="85" t="str">
        <f>IF(ISNA(_xlfn.XLOOKUP($A20,METALS!$B:$B,METALS!$N:$N)),"",  _xlfn.XLOOKUP($A20,METALS!$B:$B,METALS!$N:$N))</f>
        <v/>
      </c>
      <c r="U20" s="85" t="str">
        <f>IF(ISNA(_xlfn.XLOOKUP($A20,GENCHEM!$B:$B,GENCHEM!$N:$N)),"",  _xlfn.XLOOKUP($A20,GENCHEM!$B:$B,GENCHEM!$N:$N))</f>
        <v/>
      </c>
      <c r="V20" s="85" t="str">
        <f>IF(ISNA(_xlfn.XLOOKUP($A20,HG!$B:$B,HG!$N:$N)),"",  _xlfn.XLOOKUP($A20,HG!$B:$B,HG!$N:$N))</f>
        <v/>
      </c>
    </row>
    <row r="21" spans="1:22" ht="24" hidden="1" customHeight="1">
      <c r="A21" s="77" t="s">
        <v>29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O21" s="75"/>
      <c r="P21" s="75"/>
      <c r="Q21" s="75"/>
      <c r="R21" s="75"/>
      <c r="S21" s="75"/>
      <c r="T21" s="75"/>
      <c r="U21" s="75"/>
      <c r="V21" s="75"/>
    </row>
    <row r="22" spans="1:22" ht="24" hidden="1" customHeight="1">
      <c r="A22" s="129" t="s">
        <v>39</v>
      </c>
      <c r="B22" s="84" t="s">
        <v>23</v>
      </c>
      <c r="C22" s="84" t="s">
        <v>24</v>
      </c>
      <c r="D22" s="84" t="s">
        <v>25</v>
      </c>
      <c r="E22" s="130">
        <v>44783</v>
      </c>
      <c r="F22" s="130">
        <v>44795</v>
      </c>
      <c r="G22" s="130">
        <v>44946</v>
      </c>
      <c r="H22" s="84">
        <v>10</v>
      </c>
      <c r="I22" s="84">
        <v>83</v>
      </c>
      <c r="J22" s="84">
        <v>881</v>
      </c>
      <c r="K22" s="84" t="s">
        <v>26</v>
      </c>
      <c r="L22" s="84" t="s">
        <v>27</v>
      </c>
      <c r="M22" s="84" t="s">
        <v>28</v>
      </c>
      <c r="N22" s="84">
        <v>0</v>
      </c>
      <c r="O22" s="85" t="str">
        <f>IF(ISNA(_xlfn.XLOOKUP($A22,GCVOA!$B:$B,GCVOA!$N:$N)),"",  _xlfn.XLOOKUP($A22,GCVOA!$B:$B,GCVOA!$N:$N))</f>
        <v/>
      </c>
      <c r="P22" s="85" t="str">
        <f>IF(ISNA(_xlfn.XLOOKUP($A22,GCSEMI!$B:$B,GCSEMI!$N:$N)),"",  _xlfn.XLOOKUP($A22,GCSEMI!$B:$B,GCSEMI!$N:$N))</f>
        <v/>
      </c>
      <c r="Q22" s="85" t="str">
        <f>IF(ISNA(_xlfn.XLOOKUP($A22,ORGPREP!$B:$B,ORGPREP!$N:$N)),"",  _xlfn.XLOOKUP($A22,ORGPREP!$B:$B,ORGPREP!$N:$N))</f>
        <v/>
      </c>
      <c r="R22" s="85" t="str">
        <f>IF(ISNA(_xlfn.XLOOKUP($A22,MSSEMI!$B:$B,MSSEMI!$N:$N)),"",  _xlfn.XLOOKUP($A22,MSSEMI!$B:$B,MSSEMI!$N:$N))</f>
        <v/>
      </c>
      <c r="S22" s="85" t="str">
        <f>IF(ISNA(_xlfn.XLOOKUP($A22,MSVOA!$B:$B,MSVOA!$N:$N)),"",  _xlfn.XLOOKUP($A22,MSVOA!$B:$B,MSVOA!$N:$N))</f>
        <v/>
      </c>
      <c r="T22" s="85" t="str">
        <f>IF(ISNA(_xlfn.XLOOKUP($A22,METALS!$B:$B,METALS!$N:$N)),"",  _xlfn.XLOOKUP($A22,METALS!$B:$B,METALS!$N:$N))</f>
        <v/>
      </c>
      <c r="U22" s="85" t="str">
        <f>IF(ISNA(_xlfn.XLOOKUP($A22,GENCHEM!$B:$B,GENCHEM!$N:$N)),"",  _xlfn.XLOOKUP($A22,GENCHEM!$B:$B,GENCHEM!$N:$N))</f>
        <v/>
      </c>
      <c r="V22" s="85" t="str">
        <f>IF(ISNA(_xlfn.XLOOKUP($A22,HG!$B:$B,HG!$N:$N)),"",  _xlfn.XLOOKUP($A22,HG!$B:$B,HG!$N:$N))</f>
        <v/>
      </c>
    </row>
    <row r="23" spans="1:22" ht="24" hidden="1" customHeight="1">
      <c r="A23" s="77" t="s">
        <v>29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O23" s="75"/>
      <c r="P23" s="75"/>
      <c r="Q23" s="75"/>
      <c r="R23" s="75"/>
      <c r="S23" s="75"/>
      <c r="T23" s="75"/>
      <c r="U23" s="75"/>
      <c r="V23" s="75"/>
    </row>
    <row r="24" spans="1:22" ht="24" hidden="1" customHeight="1">
      <c r="A24" s="129" t="s">
        <v>40</v>
      </c>
      <c r="B24" s="84" t="s">
        <v>23</v>
      </c>
      <c r="C24" s="84" t="s">
        <v>24</v>
      </c>
      <c r="D24" s="84" t="s">
        <v>25</v>
      </c>
      <c r="E24" s="130">
        <v>44784</v>
      </c>
      <c r="F24" s="130">
        <v>37276</v>
      </c>
      <c r="G24" s="130">
        <v>44946</v>
      </c>
      <c r="H24" s="84">
        <v>10</v>
      </c>
      <c r="I24" s="84">
        <v>80</v>
      </c>
      <c r="J24" s="84">
        <v>881</v>
      </c>
      <c r="K24" s="84" t="s">
        <v>26</v>
      </c>
      <c r="L24" s="84" t="s">
        <v>27</v>
      </c>
      <c r="M24" s="84" t="s">
        <v>28</v>
      </c>
      <c r="N24" s="84">
        <v>0</v>
      </c>
      <c r="O24" s="85" t="str">
        <f>IF(ISNA(_xlfn.XLOOKUP($A24,GCVOA!$B:$B,GCVOA!$N:$N)),"",  _xlfn.XLOOKUP($A24,GCVOA!$B:$B,GCVOA!$N:$N))</f>
        <v/>
      </c>
      <c r="P24" s="85" t="str">
        <f>IF(ISNA(_xlfn.XLOOKUP($A24,GCSEMI!$B:$B,GCSEMI!$N:$N)),"",  _xlfn.XLOOKUP($A24,GCSEMI!$B:$B,GCSEMI!$N:$N))</f>
        <v/>
      </c>
      <c r="Q24" s="85" t="str">
        <f>IF(ISNA(_xlfn.XLOOKUP($A24,ORGPREP!$B:$B,ORGPREP!$N:$N)),"",  _xlfn.XLOOKUP($A24,ORGPREP!$B:$B,ORGPREP!$N:$N))</f>
        <v/>
      </c>
      <c r="R24" s="85" t="str">
        <f>IF(ISNA(_xlfn.XLOOKUP($A24,MSSEMI!$B:$B,MSSEMI!$N:$N)),"",  _xlfn.XLOOKUP($A24,MSSEMI!$B:$B,MSSEMI!$N:$N))</f>
        <v/>
      </c>
      <c r="S24" s="85" t="str">
        <f>IF(ISNA(_xlfn.XLOOKUP($A24,MSVOA!$B:$B,MSVOA!$N:$N)),"",  _xlfn.XLOOKUP($A24,MSVOA!$B:$B,MSVOA!$N:$N))</f>
        <v/>
      </c>
      <c r="T24" s="85" t="str">
        <f>IF(ISNA(_xlfn.XLOOKUP($A24,METALS!$B:$B,METALS!$N:$N)),"",  _xlfn.XLOOKUP($A24,METALS!$B:$B,METALS!$N:$N))</f>
        <v/>
      </c>
      <c r="U24" s="85" t="str">
        <f>IF(ISNA(_xlfn.XLOOKUP($A24,GENCHEM!$B:$B,GENCHEM!$N:$N)),"",  _xlfn.XLOOKUP($A24,GENCHEM!$B:$B,GENCHEM!$N:$N))</f>
        <v/>
      </c>
      <c r="V24" s="85" t="str">
        <f>IF(ISNA(_xlfn.XLOOKUP($A24,HG!$B:$B,HG!$N:$N)),"",  _xlfn.XLOOKUP($A24,HG!$B:$B,HG!$N:$N))</f>
        <v/>
      </c>
    </row>
    <row r="25" spans="1:22" ht="24" hidden="1" customHeight="1">
      <c r="A25" s="77" t="s">
        <v>29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O25" s="75"/>
      <c r="P25" s="75"/>
      <c r="Q25" s="75"/>
      <c r="R25" s="75"/>
      <c r="S25" s="75"/>
      <c r="T25" s="75"/>
      <c r="U25" s="75"/>
      <c r="V25" s="75"/>
    </row>
    <row r="26" spans="1:22" ht="24" hidden="1" customHeight="1">
      <c r="A26" s="129" t="s">
        <v>41</v>
      </c>
      <c r="B26" s="84" t="s">
        <v>23</v>
      </c>
      <c r="C26" s="84" t="s">
        <v>24</v>
      </c>
      <c r="D26" s="84" t="s">
        <v>25</v>
      </c>
      <c r="E26" s="130">
        <v>44784</v>
      </c>
      <c r="F26" s="130">
        <v>44795</v>
      </c>
      <c r="G26" s="130">
        <v>44946</v>
      </c>
      <c r="H26" s="84">
        <v>10</v>
      </c>
      <c r="I26" s="84">
        <v>90</v>
      </c>
      <c r="J26" s="84">
        <v>881</v>
      </c>
      <c r="K26" s="84" t="s">
        <v>26</v>
      </c>
      <c r="L26" s="84" t="s">
        <v>27</v>
      </c>
      <c r="M26" s="84" t="s">
        <v>28</v>
      </c>
      <c r="N26" s="84">
        <v>0</v>
      </c>
      <c r="O26" s="85" t="str">
        <f>IF(ISNA(_xlfn.XLOOKUP($A26,GCVOA!$B:$B,GCVOA!$N:$N)),"",  _xlfn.XLOOKUP($A26,GCVOA!$B:$B,GCVOA!$N:$N))</f>
        <v/>
      </c>
      <c r="P26" s="85" t="str">
        <f>IF(ISNA(_xlfn.XLOOKUP($A26,GCSEMI!$B:$B,GCSEMI!$N:$N)),"",  _xlfn.XLOOKUP($A26,GCSEMI!$B:$B,GCSEMI!$N:$N))</f>
        <v/>
      </c>
      <c r="Q26" s="85" t="str">
        <f>IF(ISNA(_xlfn.XLOOKUP($A26,ORGPREP!$B:$B,ORGPREP!$N:$N)),"",  _xlfn.XLOOKUP($A26,ORGPREP!$B:$B,ORGPREP!$N:$N))</f>
        <v/>
      </c>
      <c r="R26" s="85" t="str">
        <f>IF(ISNA(_xlfn.XLOOKUP($A26,MSSEMI!$B:$B,MSSEMI!$N:$N)),"",  _xlfn.XLOOKUP($A26,MSSEMI!$B:$B,MSSEMI!$N:$N))</f>
        <v/>
      </c>
      <c r="S26" s="85" t="str">
        <f>IF(ISNA(_xlfn.XLOOKUP($A26,MSVOA!$B:$B,MSVOA!$N:$N)),"",  _xlfn.XLOOKUP($A26,MSVOA!$B:$B,MSVOA!$N:$N))</f>
        <v/>
      </c>
      <c r="T26" s="85" t="str">
        <f>IF(ISNA(_xlfn.XLOOKUP($A26,METALS!$B:$B,METALS!$N:$N)),"",  _xlfn.XLOOKUP($A26,METALS!$B:$B,METALS!$N:$N))</f>
        <v/>
      </c>
      <c r="U26" s="85" t="str">
        <f>IF(ISNA(_xlfn.XLOOKUP($A26,GENCHEM!$B:$B,GENCHEM!$N:$N)),"",  _xlfn.XLOOKUP($A26,GENCHEM!$B:$B,GENCHEM!$N:$N))</f>
        <v/>
      </c>
      <c r="V26" s="85" t="str">
        <f>IF(ISNA(_xlfn.XLOOKUP($A26,HG!$B:$B,HG!$N:$N)),"",  _xlfn.XLOOKUP($A26,HG!$B:$B,HG!$N:$N))</f>
        <v/>
      </c>
    </row>
    <row r="27" spans="1:22" ht="24" hidden="1" customHeight="1">
      <c r="A27" s="77" t="s">
        <v>29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O27" s="75"/>
      <c r="P27" s="75"/>
      <c r="Q27" s="75"/>
      <c r="R27" s="75"/>
      <c r="S27" s="75"/>
      <c r="T27" s="75"/>
      <c r="U27" s="75"/>
      <c r="V27" s="75"/>
    </row>
    <row r="28" spans="1:22" ht="24" hidden="1" customHeight="1">
      <c r="A28" s="129" t="s">
        <v>42</v>
      </c>
      <c r="B28" s="84" t="s">
        <v>23</v>
      </c>
      <c r="C28" s="84" t="s">
        <v>24</v>
      </c>
      <c r="D28" s="84" t="s">
        <v>25</v>
      </c>
      <c r="E28" s="130">
        <v>44784</v>
      </c>
      <c r="F28" s="130">
        <v>44795</v>
      </c>
      <c r="G28" s="130">
        <v>44951</v>
      </c>
      <c r="H28" s="84">
        <v>10</v>
      </c>
      <c r="I28" s="84">
        <v>84</v>
      </c>
      <c r="J28" s="84">
        <v>876</v>
      </c>
      <c r="K28" s="84" t="s">
        <v>26</v>
      </c>
      <c r="L28" s="84" t="s">
        <v>27</v>
      </c>
      <c r="M28" s="84" t="s">
        <v>28</v>
      </c>
      <c r="N28" s="84">
        <v>0</v>
      </c>
      <c r="O28" s="85" t="str">
        <f>IF(ISNA(_xlfn.XLOOKUP($A28,GCVOA!$B:$B,GCVOA!$N:$N)),"",  _xlfn.XLOOKUP($A28,GCVOA!$B:$B,GCVOA!$N:$N))</f>
        <v/>
      </c>
      <c r="P28" s="85" t="str">
        <f>IF(ISNA(_xlfn.XLOOKUP($A28,GCSEMI!$B:$B,GCSEMI!$N:$N)),"",  _xlfn.XLOOKUP($A28,GCSEMI!$B:$B,GCSEMI!$N:$N))</f>
        <v/>
      </c>
      <c r="Q28" s="85" t="str">
        <f>IF(ISNA(_xlfn.XLOOKUP($A28,ORGPREP!$B:$B,ORGPREP!$N:$N)),"",  _xlfn.XLOOKUP($A28,ORGPREP!$B:$B,ORGPREP!$N:$N))</f>
        <v/>
      </c>
      <c r="R28" s="85" t="str">
        <f>IF(ISNA(_xlfn.XLOOKUP($A28,MSSEMI!$B:$B,MSSEMI!$N:$N)),"",  _xlfn.XLOOKUP($A28,MSSEMI!$B:$B,MSSEMI!$N:$N))</f>
        <v/>
      </c>
      <c r="S28" s="85" t="str">
        <f>IF(ISNA(_xlfn.XLOOKUP($A28,MSVOA!$B:$B,MSVOA!$N:$N)),"",  _xlfn.XLOOKUP($A28,MSVOA!$B:$B,MSVOA!$N:$N))</f>
        <v/>
      </c>
      <c r="T28" s="85" t="str">
        <f>IF(ISNA(_xlfn.XLOOKUP($A28,METALS!$B:$B,METALS!$N:$N)),"",  _xlfn.XLOOKUP($A28,METALS!$B:$B,METALS!$N:$N))</f>
        <v/>
      </c>
      <c r="U28" s="85" t="str">
        <f>IF(ISNA(_xlfn.XLOOKUP($A28,GENCHEM!$B:$B,GENCHEM!$N:$N)),"",  _xlfn.XLOOKUP($A28,GENCHEM!$B:$B,GENCHEM!$N:$N))</f>
        <v/>
      </c>
      <c r="V28" s="85" t="str">
        <f>IF(ISNA(_xlfn.XLOOKUP($A28,HG!$B:$B,HG!$N:$N)),"",  _xlfn.XLOOKUP($A28,HG!$B:$B,HG!$N:$N))</f>
        <v/>
      </c>
    </row>
    <row r="29" spans="1:22" ht="24" hidden="1" customHeight="1">
      <c r="A29" s="77" t="s">
        <v>29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O29" s="75"/>
      <c r="P29" s="75"/>
      <c r="Q29" s="75"/>
      <c r="R29" s="75"/>
      <c r="S29" s="75"/>
      <c r="T29" s="75"/>
      <c r="U29" s="75"/>
      <c r="V29" s="75"/>
    </row>
    <row r="30" spans="1:22" ht="24" hidden="1" customHeight="1">
      <c r="A30" s="129" t="s">
        <v>43</v>
      </c>
      <c r="B30" s="84" t="s">
        <v>23</v>
      </c>
      <c r="C30" s="84" t="s">
        <v>24</v>
      </c>
      <c r="D30" s="84" t="s">
        <v>25</v>
      </c>
      <c r="E30" s="130">
        <v>44785</v>
      </c>
      <c r="F30" s="130">
        <v>44795</v>
      </c>
      <c r="G30" s="130">
        <v>44951</v>
      </c>
      <c r="H30" s="84">
        <v>10</v>
      </c>
      <c r="I30" s="84">
        <v>84</v>
      </c>
      <c r="J30" s="84">
        <v>876</v>
      </c>
      <c r="K30" s="84" t="s">
        <v>26</v>
      </c>
      <c r="L30" s="84" t="s">
        <v>27</v>
      </c>
      <c r="M30" s="84" t="s">
        <v>28</v>
      </c>
      <c r="N30" s="84">
        <v>0</v>
      </c>
      <c r="O30" s="85" t="str">
        <f>IF(ISNA(_xlfn.XLOOKUP($A30,GCVOA!$B:$B,GCVOA!$N:$N)),"",  _xlfn.XLOOKUP($A30,GCVOA!$B:$B,GCVOA!$N:$N))</f>
        <v/>
      </c>
      <c r="P30" s="85" t="str">
        <f>IF(ISNA(_xlfn.XLOOKUP($A30,GCSEMI!$B:$B,GCSEMI!$N:$N)),"",  _xlfn.XLOOKUP($A30,GCSEMI!$B:$B,GCSEMI!$N:$N))</f>
        <v/>
      </c>
      <c r="Q30" s="85" t="str">
        <f>IF(ISNA(_xlfn.XLOOKUP($A30,ORGPREP!$B:$B,ORGPREP!$N:$N)),"",  _xlfn.XLOOKUP($A30,ORGPREP!$B:$B,ORGPREP!$N:$N))</f>
        <v/>
      </c>
      <c r="R30" s="85" t="str">
        <f>IF(ISNA(_xlfn.XLOOKUP($A30,MSSEMI!$B:$B,MSSEMI!$N:$N)),"",  _xlfn.XLOOKUP($A30,MSSEMI!$B:$B,MSSEMI!$N:$N))</f>
        <v/>
      </c>
      <c r="S30" s="85" t="str">
        <f>IF(ISNA(_xlfn.XLOOKUP($A30,MSVOA!$B:$B,MSVOA!$N:$N)),"",  _xlfn.XLOOKUP($A30,MSVOA!$B:$B,MSVOA!$N:$N))</f>
        <v/>
      </c>
      <c r="T30" s="85" t="str">
        <f>IF(ISNA(_xlfn.XLOOKUP($A30,METALS!$B:$B,METALS!$N:$N)),"",  _xlfn.XLOOKUP($A30,METALS!$B:$B,METALS!$N:$N))</f>
        <v/>
      </c>
      <c r="U30" s="85" t="str">
        <f>IF(ISNA(_xlfn.XLOOKUP($A30,GENCHEM!$B:$B,GENCHEM!$N:$N)),"",  _xlfn.XLOOKUP($A30,GENCHEM!$B:$B,GENCHEM!$N:$N))</f>
        <v/>
      </c>
      <c r="V30" s="85" t="str">
        <f>IF(ISNA(_xlfn.XLOOKUP($A30,HG!$B:$B,HG!$N:$N)),"",  _xlfn.XLOOKUP($A30,HG!$B:$B,HG!$N:$N))</f>
        <v/>
      </c>
    </row>
    <row r="31" spans="1:22" ht="24" hidden="1" customHeight="1">
      <c r="A31" s="77" t="s">
        <v>29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O31" s="75"/>
      <c r="P31" s="75"/>
      <c r="Q31" s="75"/>
      <c r="R31" s="75"/>
      <c r="S31" s="75"/>
      <c r="T31" s="75"/>
      <c r="U31" s="75"/>
      <c r="V31" s="75"/>
    </row>
    <row r="32" spans="1:22" ht="24" hidden="1" customHeight="1">
      <c r="A32" s="129" t="s">
        <v>44</v>
      </c>
      <c r="B32" s="84" t="s">
        <v>23</v>
      </c>
      <c r="C32" s="84" t="s">
        <v>24</v>
      </c>
      <c r="D32" s="84" t="s">
        <v>25</v>
      </c>
      <c r="E32" s="130">
        <v>44785</v>
      </c>
      <c r="F32" s="130">
        <v>44795</v>
      </c>
      <c r="G32" s="130">
        <v>44951</v>
      </c>
      <c r="H32" s="84">
        <v>10</v>
      </c>
      <c r="I32" s="84">
        <v>67</v>
      </c>
      <c r="J32" s="84">
        <v>876</v>
      </c>
      <c r="K32" s="84" t="s">
        <v>26</v>
      </c>
      <c r="L32" s="84" t="s">
        <v>27</v>
      </c>
      <c r="M32" s="84" t="s">
        <v>28</v>
      </c>
      <c r="N32" s="84">
        <v>0</v>
      </c>
      <c r="O32" s="85" t="str">
        <f>IF(ISNA(_xlfn.XLOOKUP($A32,GCVOA!$B:$B,GCVOA!$N:$N)),"",  _xlfn.XLOOKUP($A32,GCVOA!$B:$B,GCVOA!$N:$N))</f>
        <v/>
      </c>
      <c r="P32" s="85" t="str">
        <f>IF(ISNA(_xlfn.XLOOKUP($A32,GCSEMI!$B:$B,GCSEMI!$N:$N)),"",  _xlfn.XLOOKUP($A32,GCSEMI!$B:$B,GCSEMI!$N:$N))</f>
        <v/>
      </c>
      <c r="Q32" s="85" t="str">
        <f>IF(ISNA(_xlfn.XLOOKUP($A32,ORGPREP!$B:$B,ORGPREP!$N:$N)),"",  _xlfn.XLOOKUP($A32,ORGPREP!$B:$B,ORGPREP!$N:$N))</f>
        <v/>
      </c>
      <c r="R32" s="85" t="str">
        <f>IF(ISNA(_xlfn.XLOOKUP($A32,MSSEMI!$B:$B,MSSEMI!$N:$N)),"",  _xlfn.XLOOKUP($A32,MSSEMI!$B:$B,MSSEMI!$N:$N))</f>
        <v/>
      </c>
      <c r="S32" s="85" t="str">
        <f>IF(ISNA(_xlfn.XLOOKUP($A32,MSVOA!$B:$B,MSVOA!$N:$N)),"",  _xlfn.XLOOKUP($A32,MSVOA!$B:$B,MSVOA!$N:$N))</f>
        <v/>
      </c>
      <c r="T32" s="85" t="str">
        <f>IF(ISNA(_xlfn.XLOOKUP($A32,METALS!$B:$B,METALS!$N:$N)),"",  _xlfn.XLOOKUP($A32,METALS!$B:$B,METALS!$N:$N))</f>
        <v/>
      </c>
      <c r="U32" s="85" t="str">
        <f>IF(ISNA(_xlfn.XLOOKUP($A32,GENCHEM!$B:$B,GENCHEM!$N:$N)),"",  _xlfn.XLOOKUP($A32,GENCHEM!$B:$B,GENCHEM!$N:$N))</f>
        <v/>
      </c>
      <c r="V32" s="85" t="str">
        <f>IF(ISNA(_xlfn.XLOOKUP($A32,HG!$B:$B,HG!$N:$N)),"",  _xlfn.XLOOKUP($A32,HG!$B:$B,HG!$N:$N))</f>
        <v/>
      </c>
    </row>
    <row r="33" spans="1:22" ht="24" hidden="1" customHeight="1">
      <c r="A33" s="77" t="s">
        <v>29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O33" s="75"/>
      <c r="P33" s="75"/>
      <c r="Q33" s="75"/>
      <c r="R33" s="75"/>
      <c r="S33" s="75"/>
      <c r="T33" s="75"/>
      <c r="U33" s="75"/>
      <c r="V33" s="75"/>
    </row>
    <row r="34" spans="1:22" ht="24" hidden="1" customHeight="1">
      <c r="A34" s="129" t="s">
        <v>45</v>
      </c>
      <c r="B34" s="84" t="s">
        <v>23</v>
      </c>
      <c r="C34" s="84" t="s">
        <v>24</v>
      </c>
      <c r="D34" s="84" t="s">
        <v>25</v>
      </c>
      <c r="E34" s="130">
        <v>44782</v>
      </c>
      <c r="F34" s="130">
        <v>44580</v>
      </c>
      <c r="G34" s="130">
        <v>44952</v>
      </c>
      <c r="H34" s="84">
        <v>10</v>
      </c>
      <c r="I34" s="84">
        <v>80</v>
      </c>
      <c r="J34" s="84">
        <v>875</v>
      </c>
      <c r="K34" s="84" t="s">
        <v>26</v>
      </c>
      <c r="L34" s="84" t="s">
        <v>27</v>
      </c>
      <c r="M34" s="84" t="s">
        <v>28</v>
      </c>
      <c r="N34" s="84">
        <v>0</v>
      </c>
      <c r="O34" s="85" t="str">
        <f>IF(ISNA(_xlfn.XLOOKUP($A34,GCVOA!$B:$B,GCVOA!$N:$N)),"",  _xlfn.XLOOKUP($A34,GCVOA!$B:$B,GCVOA!$N:$N))</f>
        <v/>
      </c>
      <c r="P34" s="85" t="str">
        <f>IF(ISNA(_xlfn.XLOOKUP($A34,GCSEMI!$B:$B,GCSEMI!$N:$N)),"",  _xlfn.XLOOKUP($A34,GCSEMI!$B:$B,GCSEMI!$N:$N))</f>
        <v/>
      </c>
      <c r="Q34" s="85" t="str">
        <f>IF(ISNA(_xlfn.XLOOKUP($A34,ORGPREP!$B:$B,ORGPREP!$N:$N)),"",  _xlfn.XLOOKUP($A34,ORGPREP!$B:$B,ORGPREP!$N:$N))</f>
        <v/>
      </c>
      <c r="R34" s="85" t="str">
        <f>IF(ISNA(_xlfn.XLOOKUP($A34,MSSEMI!$B:$B,MSSEMI!$N:$N)),"",  _xlfn.XLOOKUP($A34,MSSEMI!$B:$B,MSSEMI!$N:$N))</f>
        <v/>
      </c>
      <c r="S34" s="85" t="str">
        <f>IF(ISNA(_xlfn.XLOOKUP($A34,MSVOA!$B:$B,MSVOA!$N:$N)),"",  _xlfn.XLOOKUP($A34,MSVOA!$B:$B,MSVOA!$N:$N))</f>
        <v/>
      </c>
      <c r="T34" s="85" t="str">
        <f>IF(ISNA(_xlfn.XLOOKUP($A34,METALS!$B:$B,METALS!$N:$N)),"",  _xlfn.XLOOKUP($A34,METALS!$B:$B,METALS!$N:$N))</f>
        <v/>
      </c>
      <c r="U34" s="85" t="str">
        <f>IF(ISNA(_xlfn.XLOOKUP($A34,GENCHEM!$B:$B,GENCHEM!$N:$N)),"",  _xlfn.XLOOKUP($A34,GENCHEM!$B:$B,GENCHEM!$N:$N))</f>
        <v/>
      </c>
      <c r="V34" s="85" t="str">
        <f>IF(ISNA(_xlfn.XLOOKUP($A34,HG!$B:$B,HG!$N:$N)),"",  _xlfn.XLOOKUP($A34,HG!$B:$B,HG!$N:$N))</f>
        <v/>
      </c>
    </row>
    <row r="35" spans="1:22" ht="24" hidden="1" customHeight="1">
      <c r="A35" s="77" t="s">
        <v>29</v>
      </c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O35" s="75"/>
      <c r="P35" s="75"/>
      <c r="Q35" s="75"/>
      <c r="R35" s="75"/>
      <c r="S35" s="75"/>
      <c r="T35" s="75"/>
      <c r="U35" s="75"/>
      <c r="V35" s="75"/>
    </row>
    <row r="36" spans="1:22" ht="24" hidden="1" customHeight="1">
      <c r="A36" s="129" t="s">
        <v>46</v>
      </c>
      <c r="B36" s="84" t="s">
        <v>23</v>
      </c>
      <c r="C36" s="84" t="s">
        <v>24</v>
      </c>
      <c r="D36" s="84" t="s">
        <v>25</v>
      </c>
      <c r="E36" s="130">
        <v>44782</v>
      </c>
      <c r="F36" s="130">
        <v>44792</v>
      </c>
      <c r="G36" s="130">
        <v>44952</v>
      </c>
      <c r="H36" s="84">
        <v>10</v>
      </c>
      <c r="I36" s="84">
        <v>76</v>
      </c>
      <c r="J36" s="84">
        <v>875</v>
      </c>
      <c r="K36" s="84" t="s">
        <v>26</v>
      </c>
      <c r="L36" s="84" t="s">
        <v>27</v>
      </c>
      <c r="M36" s="84" t="s">
        <v>28</v>
      </c>
      <c r="N36" s="84">
        <v>0</v>
      </c>
      <c r="O36" s="85" t="str">
        <f>IF(ISNA(_xlfn.XLOOKUP($A36,GCVOA!$B:$B,GCVOA!$N:$N)),"",  _xlfn.XLOOKUP($A36,GCVOA!$B:$B,GCVOA!$N:$N))</f>
        <v/>
      </c>
      <c r="P36" s="85" t="str">
        <f>IF(ISNA(_xlfn.XLOOKUP($A36,GCSEMI!$B:$B,GCSEMI!$N:$N)),"",  _xlfn.XLOOKUP($A36,GCSEMI!$B:$B,GCSEMI!$N:$N))</f>
        <v/>
      </c>
      <c r="Q36" s="85" t="str">
        <f>IF(ISNA(_xlfn.XLOOKUP($A36,ORGPREP!$B:$B,ORGPREP!$N:$N)),"",  _xlfn.XLOOKUP($A36,ORGPREP!$B:$B,ORGPREP!$N:$N))</f>
        <v/>
      </c>
      <c r="R36" s="85" t="str">
        <f>IF(ISNA(_xlfn.XLOOKUP($A36,MSSEMI!$B:$B,MSSEMI!$N:$N)),"",  _xlfn.XLOOKUP($A36,MSSEMI!$B:$B,MSSEMI!$N:$N))</f>
        <v/>
      </c>
      <c r="S36" s="85" t="str">
        <f>IF(ISNA(_xlfn.XLOOKUP($A36,MSVOA!$B:$B,MSVOA!$N:$N)),"",  _xlfn.XLOOKUP($A36,MSVOA!$B:$B,MSVOA!$N:$N))</f>
        <v/>
      </c>
      <c r="T36" s="85" t="str">
        <f>IF(ISNA(_xlfn.XLOOKUP($A36,METALS!$B:$B,METALS!$N:$N)),"",  _xlfn.XLOOKUP($A36,METALS!$B:$B,METALS!$N:$N))</f>
        <v/>
      </c>
      <c r="U36" s="85" t="str">
        <f>IF(ISNA(_xlfn.XLOOKUP($A36,GENCHEM!$B:$B,GENCHEM!$N:$N)),"",  _xlfn.XLOOKUP($A36,GENCHEM!$B:$B,GENCHEM!$N:$N))</f>
        <v/>
      </c>
      <c r="V36" s="85" t="str">
        <f>IF(ISNA(_xlfn.XLOOKUP($A36,HG!$B:$B,HG!$N:$N)),"",  _xlfn.XLOOKUP($A36,HG!$B:$B,HG!$N:$N))</f>
        <v/>
      </c>
    </row>
    <row r="37" spans="1:22" ht="24" hidden="1" customHeight="1">
      <c r="A37" s="77" t="s">
        <v>29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O37" s="75"/>
      <c r="P37" s="75"/>
      <c r="Q37" s="75"/>
      <c r="R37" s="75"/>
      <c r="S37" s="75"/>
      <c r="T37" s="75"/>
      <c r="U37" s="75"/>
      <c r="V37" s="75"/>
    </row>
    <row r="38" spans="1:22" ht="24" hidden="1" customHeight="1">
      <c r="A38" s="129" t="s">
        <v>47</v>
      </c>
      <c r="B38" s="84" t="s">
        <v>23</v>
      </c>
      <c r="C38" s="84" t="s">
        <v>24</v>
      </c>
      <c r="D38" s="84" t="s">
        <v>25</v>
      </c>
      <c r="E38" s="130">
        <v>44783</v>
      </c>
      <c r="F38" s="130">
        <v>44795</v>
      </c>
      <c r="G38" s="130">
        <v>44952</v>
      </c>
      <c r="H38" s="84">
        <v>10</v>
      </c>
      <c r="I38" s="84">
        <v>85</v>
      </c>
      <c r="J38" s="84">
        <v>875</v>
      </c>
      <c r="K38" s="84" t="s">
        <v>26</v>
      </c>
      <c r="L38" s="84" t="s">
        <v>27</v>
      </c>
      <c r="M38" s="84" t="s">
        <v>28</v>
      </c>
      <c r="N38" s="84">
        <v>0</v>
      </c>
      <c r="O38" s="85" t="str">
        <f>IF(ISNA(_xlfn.XLOOKUP($A38,GCVOA!$B:$B,GCVOA!$N:$N)),"",  _xlfn.XLOOKUP($A38,GCVOA!$B:$B,GCVOA!$N:$N))</f>
        <v/>
      </c>
      <c r="P38" s="85" t="str">
        <f>IF(ISNA(_xlfn.XLOOKUP($A38,GCSEMI!$B:$B,GCSEMI!$N:$N)),"",  _xlfn.XLOOKUP($A38,GCSEMI!$B:$B,GCSEMI!$N:$N))</f>
        <v/>
      </c>
      <c r="Q38" s="85" t="str">
        <f>IF(ISNA(_xlfn.XLOOKUP($A38,ORGPREP!$B:$B,ORGPREP!$N:$N)),"",  _xlfn.XLOOKUP($A38,ORGPREP!$B:$B,ORGPREP!$N:$N))</f>
        <v/>
      </c>
      <c r="R38" s="85" t="str">
        <f>IF(ISNA(_xlfn.XLOOKUP($A38,MSSEMI!$B:$B,MSSEMI!$N:$N)),"",  _xlfn.XLOOKUP($A38,MSSEMI!$B:$B,MSSEMI!$N:$N))</f>
        <v/>
      </c>
      <c r="S38" s="85" t="str">
        <f>IF(ISNA(_xlfn.XLOOKUP($A38,MSVOA!$B:$B,MSVOA!$N:$N)),"",  _xlfn.XLOOKUP($A38,MSVOA!$B:$B,MSVOA!$N:$N))</f>
        <v/>
      </c>
      <c r="T38" s="85" t="str">
        <f>IF(ISNA(_xlfn.XLOOKUP($A38,METALS!$B:$B,METALS!$N:$N)),"",  _xlfn.XLOOKUP($A38,METALS!$B:$B,METALS!$N:$N))</f>
        <v/>
      </c>
      <c r="U38" s="85" t="str">
        <f>IF(ISNA(_xlfn.XLOOKUP($A38,GENCHEM!$B:$B,GENCHEM!$N:$N)),"",  _xlfn.XLOOKUP($A38,GENCHEM!$B:$B,GENCHEM!$N:$N))</f>
        <v/>
      </c>
      <c r="V38" s="85" t="str">
        <f>IF(ISNA(_xlfn.XLOOKUP($A38,HG!$B:$B,HG!$N:$N)),"",  _xlfn.XLOOKUP($A38,HG!$B:$B,HG!$N:$N))</f>
        <v/>
      </c>
    </row>
    <row r="39" spans="1:22" ht="24" hidden="1" customHeight="1">
      <c r="A39" s="77" t="s">
        <v>29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O39" s="75"/>
      <c r="P39" s="75"/>
      <c r="Q39" s="75"/>
      <c r="R39" s="75"/>
      <c r="S39" s="75"/>
      <c r="T39" s="75"/>
      <c r="U39" s="75"/>
      <c r="V39" s="75"/>
    </row>
    <row r="40" spans="1:22" ht="24" hidden="1" customHeight="1">
      <c r="A40" s="129" t="s">
        <v>48</v>
      </c>
      <c r="B40" s="84" t="s">
        <v>23</v>
      </c>
      <c r="C40" s="84" t="s">
        <v>24</v>
      </c>
      <c r="D40" s="84" t="s">
        <v>25</v>
      </c>
      <c r="E40" s="130">
        <v>44783</v>
      </c>
      <c r="F40" s="130">
        <v>44795</v>
      </c>
      <c r="G40" s="130">
        <v>44952</v>
      </c>
      <c r="H40" s="84">
        <v>10</v>
      </c>
      <c r="I40" s="84">
        <v>82</v>
      </c>
      <c r="J40" s="84">
        <v>875</v>
      </c>
      <c r="K40" s="84" t="s">
        <v>26</v>
      </c>
      <c r="L40" s="84" t="s">
        <v>27</v>
      </c>
      <c r="M40" s="84" t="s">
        <v>28</v>
      </c>
      <c r="N40" s="84">
        <v>0</v>
      </c>
      <c r="O40" s="85" t="str">
        <f>IF(ISNA(_xlfn.XLOOKUP($A40,GCVOA!$B:$B,GCVOA!$N:$N)),"",  _xlfn.XLOOKUP($A40,GCVOA!$B:$B,GCVOA!$N:$N))</f>
        <v/>
      </c>
      <c r="P40" s="85" t="str">
        <f>IF(ISNA(_xlfn.XLOOKUP($A40,GCSEMI!$B:$B,GCSEMI!$N:$N)),"",  _xlfn.XLOOKUP($A40,GCSEMI!$B:$B,GCSEMI!$N:$N))</f>
        <v/>
      </c>
      <c r="Q40" s="85" t="str">
        <f>IF(ISNA(_xlfn.XLOOKUP($A40,ORGPREP!$B:$B,ORGPREP!$N:$N)),"",  _xlfn.XLOOKUP($A40,ORGPREP!$B:$B,ORGPREP!$N:$N))</f>
        <v/>
      </c>
      <c r="R40" s="85" t="str">
        <f>IF(ISNA(_xlfn.XLOOKUP($A40,MSSEMI!$B:$B,MSSEMI!$N:$N)),"",  _xlfn.XLOOKUP($A40,MSSEMI!$B:$B,MSSEMI!$N:$N))</f>
        <v/>
      </c>
      <c r="S40" s="85" t="str">
        <f>IF(ISNA(_xlfn.XLOOKUP($A40,MSVOA!$B:$B,MSVOA!$N:$N)),"",  _xlfn.XLOOKUP($A40,MSVOA!$B:$B,MSVOA!$N:$N))</f>
        <v/>
      </c>
      <c r="T40" s="85" t="str">
        <f>IF(ISNA(_xlfn.XLOOKUP($A40,METALS!$B:$B,METALS!$N:$N)),"",  _xlfn.XLOOKUP($A40,METALS!$B:$B,METALS!$N:$N))</f>
        <v/>
      </c>
      <c r="U40" s="85" t="str">
        <f>IF(ISNA(_xlfn.XLOOKUP($A40,GENCHEM!$B:$B,GENCHEM!$N:$N)),"",  _xlfn.XLOOKUP($A40,GENCHEM!$B:$B,GENCHEM!$N:$N))</f>
        <v/>
      </c>
      <c r="V40" s="85" t="str">
        <f>IF(ISNA(_xlfn.XLOOKUP($A40,HG!$B:$B,HG!$N:$N)),"",  _xlfn.XLOOKUP($A40,HG!$B:$B,HG!$N:$N))</f>
        <v/>
      </c>
    </row>
    <row r="41" spans="1:22" ht="24" hidden="1" customHeight="1">
      <c r="A41" s="77" t="s">
        <v>29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O41" s="75"/>
      <c r="P41" s="75"/>
      <c r="Q41" s="75"/>
      <c r="R41" s="75"/>
      <c r="S41" s="75"/>
      <c r="T41" s="75"/>
      <c r="U41" s="75"/>
      <c r="V41" s="75"/>
    </row>
    <row r="42" spans="1:22" ht="24" hidden="1" customHeight="1">
      <c r="A42" s="129" t="s">
        <v>49</v>
      </c>
      <c r="B42" s="84" t="s">
        <v>23</v>
      </c>
      <c r="C42" s="84" t="s">
        <v>24</v>
      </c>
      <c r="D42" s="84" t="s">
        <v>25</v>
      </c>
      <c r="E42" s="130">
        <v>44783</v>
      </c>
      <c r="F42" s="130">
        <v>44795</v>
      </c>
      <c r="G42" s="130">
        <v>44952</v>
      </c>
      <c r="H42" s="84">
        <v>10</v>
      </c>
      <c r="I42" s="84">
        <v>90</v>
      </c>
      <c r="J42" s="84">
        <v>875</v>
      </c>
      <c r="K42" s="84" t="s">
        <v>26</v>
      </c>
      <c r="L42" s="84" t="s">
        <v>27</v>
      </c>
      <c r="M42" s="84" t="s">
        <v>28</v>
      </c>
      <c r="N42" s="84">
        <v>0</v>
      </c>
      <c r="O42" s="85" t="str">
        <f>IF(ISNA(_xlfn.XLOOKUP($A42,GCVOA!$B:$B,GCVOA!$N:$N)),"",  _xlfn.XLOOKUP($A42,GCVOA!$B:$B,GCVOA!$N:$N))</f>
        <v/>
      </c>
      <c r="P42" s="85" t="str">
        <f>IF(ISNA(_xlfn.XLOOKUP($A42,GCSEMI!$B:$B,GCSEMI!$N:$N)),"",  _xlfn.XLOOKUP($A42,GCSEMI!$B:$B,GCSEMI!$N:$N))</f>
        <v/>
      </c>
      <c r="Q42" s="85" t="str">
        <f>IF(ISNA(_xlfn.XLOOKUP($A42,ORGPREP!$B:$B,ORGPREP!$N:$N)),"",  _xlfn.XLOOKUP($A42,ORGPREP!$B:$B,ORGPREP!$N:$N))</f>
        <v/>
      </c>
      <c r="R42" s="85" t="str">
        <f>IF(ISNA(_xlfn.XLOOKUP($A42,MSSEMI!$B:$B,MSSEMI!$N:$N)),"",  _xlfn.XLOOKUP($A42,MSSEMI!$B:$B,MSSEMI!$N:$N))</f>
        <v/>
      </c>
      <c r="S42" s="85" t="str">
        <f>IF(ISNA(_xlfn.XLOOKUP($A42,MSVOA!$B:$B,MSVOA!$N:$N)),"",  _xlfn.XLOOKUP($A42,MSVOA!$B:$B,MSVOA!$N:$N))</f>
        <v/>
      </c>
      <c r="T42" s="85" t="str">
        <f>IF(ISNA(_xlfn.XLOOKUP($A42,METALS!$B:$B,METALS!$N:$N)),"",  _xlfn.XLOOKUP($A42,METALS!$B:$B,METALS!$N:$N))</f>
        <v/>
      </c>
      <c r="U42" s="85" t="str">
        <f>IF(ISNA(_xlfn.XLOOKUP($A42,GENCHEM!$B:$B,GENCHEM!$N:$N)),"",  _xlfn.XLOOKUP($A42,GENCHEM!$B:$B,GENCHEM!$N:$N))</f>
        <v/>
      </c>
      <c r="V42" s="85" t="str">
        <f>IF(ISNA(_xlfn.XLOOKUP($A42,HG!$B:$B,HG!$N:$N)),"",  _xlfn.XLOOKUP($A42,HG!$B:$B,HG!$N:$N))</f>
        <v/>
      </c>
    </row>
    <row r="43" spans="1:22" ht="24" hidden="1" customHeight="1">
      <c r="A43" s="77" t="s">
        <v>29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O43" s="75"/>
      <c r="P43" s="75"/>
      <c r="Q43" s="75"/>
      <c r="R43" s="75"/>
      <c r="S43" s="75"/>
      <c r="T43" s="75"/>
      <c r="U43" s="75"/>
      <c r="V43" s="75"/>
    </row>
    <row r="44" spans="1:22" ht="24" hidden="1" customHeight="1">
      <c r="A44" s="129" t="s">
        <v>50</v>
      </c>
      <c r="B44" s="84" t="s">
        <v>23</v>
      </c>
      <c r="C44" s="84" t="s">
        <v>24</v>
      </c>
      <c r="D44" s="84" t="s">
        <v>25</v>
      </c>
      <c r="E44" s="130">
        <v>44785</v>
      </c>
      <c r="F44" s="130">
        <v>44580</v>
      </c>
      <c r="G44" s="130">
        <v>44952</v>
      </c>
      <c r="H44" s="84">
        <v>10</v>
      </c>
      <c r="I44" s="84">
        <v>62</v>
      </c>
      <c r="J44" s="84">
        <v>875</v>
      </c>
      <c r="K44" s="84" t="s">
        <v>26</v>
      </c>
      <c r="L44" s="84" t="s">
        <v>27</v>
      </c>
      <c r="M44" s="84" t="s">
        <v>28</v>
      </c>
      <c r="N44" s="84">
        <v>0</v>
      </c>
      <c r="O44" s="85" t="str">
        <f>IF(ISNA(_xlfn.XLOOKUP($A44,GCVOA!$B:$B,GCVOA!$N:$N)),"",  _xlfn.XLOOKUP($A44,GCVOA!$B:$B,GCVOA!$N:$N))</f>
        <v/>
      </c>
      <c r="P44" s="85" t="str">
        <f>IF(ISNA(_xlfn.XLOOKUP($A44,GCSEMI!$B:$B,GCSEMI!$N:$N)),"",  _xlfn.XLOOKUP($A44,GCSEMI!$B:$B,GCSEMI!$N:$N))</f>
        <v/>
      </c>
      <c r="Q44" s="85" t="str">
        <f>IF(ISNA(_xlfn.XLOOKUP($A44,ORGPREP!$B:$B,ORGPREP!$N:$N)),"",  _xlfn.XLOOKUP($A44,ORGPREP!$B:$B,ORGPREP!$N:$N))</f>
        <v/>
      </c>
      <c r="R44" s="85" t="str">
        <f>IF(ISNA(_xlfn.XLOOKUP($A44,MSSEMI!$B:$B,MSSEMI!$N:$N)),"",  _xlfn.XLOOKUP($A44,MSSEMI!$B:$B,MSSEMI!$N:$N))</f>
        <v/>
      </c>
      <c r="S44" s="85" t="str">
        <f>IF(ISNA(_xlfn.XLOOKUP($A44,MSVOA!$B:$B,MSVOA!$N:$N)),"",  _xlfn.XLOOKUP($A44,MSVOA!$B:$B,MSVOA!$N:$N))</f>
        <v/>
      </c>
      <c r="T44" s="85" t="str">
        <f>IF(ISNA(_xlfn.XLOOKUP($A44,METALS!$B:$B,METALS!$N:$N)),"",  _xlfn.XLOOKUP($A44,METALS!$B:$B,METALS!$N:$N))</f>
        <v/>
      </c>
      <c r="U44" s="85" t="str">
        <f>IF(ISNA(_xlfn.XLOOKUP($A44,GENCHEM!$B:$B,GENCHEM!$N:$N)),"",  _xlfn.XLOOKUP($A44,GENCHEM!$B:$B,GENCHEM!$N:$N))</f>
        <v/>
      </c>
      <c r="V44" s="85" t="str">
        <f>IF(ISNA(_xlfn.XLOOKUP($A44,HG!$B:$B,HG!$N:$N)),"",  _xlfn.XLOOKUP($A44,HG!$B:$B,HG!$N:$N))</f>
        <v/>
      </c>
    </row>
    <row r="45" spans="1:22" ht="24" hidden="1" customHeight="1">
      <c r="A45" s="77" t="s">
        <v>29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O45" s="75"/>
      <c r="P45" s="75"/>
      <c r="Q45" s="75"/>
      <c r="R45" s="75"/>
      <c r="S45" s="75"/>
      <c r="T45" s="75"/>
      <c r="U45" s="75"/>
      <c r="V45" s="75"/>
    </row>
    <row r="46" spans="1:22" ht="24" hidden="1" customHeight="1">
      <c r="A46" s="129" t="s">
        <v>51</v>
      </c>
      <c r="B46" s="84" t="s">
        <v>23</v>
      </c>
      <c r="C46" s="84" t="s">
        <v>24</v>
      </c>
      <c r="D46" s="84" t="s">
        <v>25</v>
      </c>
      <c r="E46" s="130">
        <v>44789</v>
      </c>
      <c r="F46" s="130">
        <v>44799</v>
      </c>
      <c r="G46" s="130">
        <v>44952</v>
      </c>
      <c r="H46" s="84">
        <v>10</v>
      </c>
      <c r="I46" s="84">
        <v>72</v>
      </c>
      <c r="J46" s="84">
        <v>875</v>
      </c>
      <c r="K46" s="84" t="s">
        <v>26</v>
      </c>
      <c r="L46" s="84" t="s">
        <v>27</v>
      </c>
      <c r="M46" s="84" t="s">
        <v>28</v>
      </c>
      <c r="N46" s="84">
        <v>0</v>
      </c>
      <c r="O46" s="85" t="str">
        <f>IF(ISNA(_xlfn.XLOOKUP($A46,GCVOA!$B:$B,GCVOA!$N:$N)),"",  _xlfn.XLOOKUP($A46,GCVOA!$B:$B,GCVOA!$N:$N))</f>
        <v/>
      </c>
      <c r="P46" s="85" t="str">
        <f>IF(ISNA(_xlfn.XLOOKUP($A46,GCSEMI!$B:$B,GCSEMI!$N:$N)),"",  _xlfn.XLOOKUP($A46,GCSEMI!$B:$B,GCSEMI!$N:$N))</f>
        <v/>
      </c>
      <c r="Q46" s="85" t="str">
        <f>IF(ISNA(_xlfn.XLOOKUP($A46,ORGPREP!$B:$B,ORGPREP!$N:$N)),"",  _xlfn.XLOOKUP($A46,ORGPREP!$B:$B,ORGPREP!$N:$N))</f>
        <v/>
      </c>
      <c r="R46" s="85" t="str">
        <f>IF(ISNA(_xlfn.XLOOKUP($A46,MSSEMI!$B:$B,MSSEMI!$N:$N)),"",  _xlfn.XLOOKUP($A46,MSSEMI!$B:$B,MSSEMI!$N:$N))</f>
        <v/>
      </c>
      <c r="S46" s="85" t="str">
        <f>IF(ISNA(_xlfn.XLOOKUP($A46,MSVOA!$B:$B,MSVOA!$N:$N)),"",  _xlfn.XLOOKUP($A46,MSVOA!$B:$B,MSVOA!$N:$N))</f>
        <v/>
      </c>
      <c r="T46" s="85" t="str">
        <f>IF(ISNA(_xlfn.XLOOKUP($A46,METALS!$B:$B,METALS!$N:$N)),"",  _xlfn.XLOOKUP($A46,METALS!$B:$B,METALS!$N:$N))</f>
        <v/>
      </c>
      <c r="U46" s="85" t="str">
        <f>IF(ISNA(_xlfn.XLOOKUP($A46,GENCHEM!$B:$B,GENCHEM!$N:$N)),"",  _xlfn.XLOOKUP($A46,GENCHEM!$B:$B,GENCHEM!$N:$N))</f>
        <v/>
      </c>
      <c r="V46" s="85" t="str">
        <f>IF(ISNA(_xlfn.XLOOKUP($A46,HG!$B:$B,HG!$N:$N)),"",  _xlfn.XLOOKUP($A46,HG!$B:$B,HG!$N:$N))</f>
        <v/>
      </c>
    </row>
    <row r="47" spans="1:22" ht="24" hidden="1" customHeight="1">
      <c r="A47" s="77" t="s">
        <v>29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O47" s="75"/>
      <c r="P47" s="75"/>
      <c r="Q47" s="75"/>
      <c r="R47" s="75"/>
      <c r="S47" s="75"/>
      <c r="T47" s="75"/>
      <c r="U47" s="75"/>
      <c r="V47" s="75"/>
    </row>
    <row r="48" spans="1:22" ht="24" hidden="1" customHeight="1">
      <c r="A48" s="129" t="s">
        <v>52</v>
      </c>
      <c r="B48" s="84" t="s">
        <v>23</v>
      </c>
      <c r="C48" s="84" t="s">
        <v>24</v>
      </c>
      <c r="D48" s="84" t="s">
        <v>25</v>
      </c>
      <c r="E48" s="130">
        <v>44783</v>
      </c>
      <c r="F48" s="130">
        <v>44795</v>
      </c>
      <c r="G48" s="130">
        <v>44956</v>
      </c>
      <c r="H48" s="84">
        <v>10</v>
      </c>
      <c r="I48" s="84">
        <v>82</v>
      </c>
      <c r="J48" s="84">
        <v>871</v>
      </c>
      <c r="K48" s="84" t="s">
        <v>26</v>
      </c>
      <c r="L48" s="84" t="s">
        <v>27</v>
      </c>
      <c r="M48" s="84" t="s">
        <v>28</v>
      </c>
      <c r="N48" s="84">
        <v>0</v>
      </c>
      <c r="O48" s="85" t="str">
        <f>IF(ISNA(_xlfn.XLOOKUP($A48,GCVOA!$B:$B,GCVOA!$N:$N)),"",  _xlfn.XLOOKUP($A48,GCVOA!$B:$B,GCVOA!$N:$N))</f>
        <v/>
      </c>
      <c r="P48" s="85" t="str">
        <f>IF(ISNA(_xlfn.XLOOKUP($A48,GCSEMI!$B:$B,GCSEMI!$N:$N)),"",  _xlfn.XLOOKUP($A48,GCSEMI!$B:$B,GCSEMI!$N:$N))</f>
        <v/>
      </c>
      <c r="Q48" s="85" t="str">
        <f>IF(ISNA(_xlfn.XLOOKUP($A48,ORGPREP!$B:$B,ORGPREP!$N:$N)),"",  _xlfn.XLOOKUP($A48,ORGPREP!$B:$B,ORGPREP!$N:$N))</f>
        <v/>
      </c>
      <c r="R48" s="85" t="str">
        <f>IF(ISNA(_xlfn.XLOOKUP($A48,MSSEMI!$B:$B,MSSEMI!$N:$N)),"",  _xlfn.XLOOKUP($A48,MSSEMI!$B:$B,MSSEMI!$N:$N))</f>
        <v/>
      </c>
      <c r="S48" s="85" t="str">
        <f>IF(ISNA(_xlfn.XLOOKUP($A48,MSVOA!$B:$B,MSVOA!$N:$N)),"",  _xlfn.XLOOKUP($A48,MSVOA!$B:$B,MSVOA!$N:$N))</f>
        <v/>
      </c>
      <c r="T48" s="85" t="str">
        <f>IF(ISNA(_xlfn.XLOOKUP($A48,METALS!$B:$B,METALS!$N:$N)),"",  _xlfn.XLOOKUP($A48,METALS!$B:$B,METALS!$N:$N))</f>
        <v/>
      </c>
      <c r="U48" s="85" t="str">
        <f>IF(ISNA(_xlfn.XLOOKUP($A48,GENCHEM!$B:$B,GENCHEM!$N:$N)),"",  _xlfn.XLOOKUP($A48,GENCHEM!$B:$B,GENCHEM!$N:$N))</f>
        <v/>
      </c>
      <c r="V48" s="85" t="str">
        <f>IF(ISNA(_xlfn.XLOOKUP($A48,HG!$B:$B,HG!$N:$N)),"",  _xlfn.XLOOKUP($A48,HG!$B:$B,HG!$N:$N))</f>
        <v/>
      </c>
    </row>
    <row r="49" spans="1:22" ht="24" hidden="1" customHeight="1">
      <c r="A49" s="77" t="s">
        <v>29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O49" s="75"/>
      <c r="P49" s="75"/>
      <c r="Q49" s="75"/>
      <c r="R49" s="75"/>
      <c r="S49" s="75"/>
      <c r="T49" s="75"/>
      <c r="U49" s="75"/>
      <c r="V49" s="75"/>
    </row>
    <row r="50" spans="1:22" ht="24" hidden="1" customHeight="1">
      <c r="A50" s="129" t="s">
        <v>53</v>
      </c>
      <c r="B50" s="84" t="s">
        <v>54</v>
      </c>
      <c r="C50" s="84" t="s">
        <v>55</v>
      </c>
      <c r="D50" s="84" t="s">
        <v>56</v>
      </c>
      <c r="E50" s="130">
        <v>45717</v>
      </c>
      <c r="F50" s="130">
        <v>45727</v>
      </c>
      <c r="G50" s="130">
        <v>45727</v>
      </c>
      <c r="H50" s="84">
        <v>10</v>
      </c>
      <c r="I50" s="84">
        <v>2</v>
      </c>
      <c r="J50" s="84">
        <v>100</v>
      </c>
      <c r="K50" s="84" t="s">
        <v>57</v>
      </c>
      <c r="L50" s="84" t="s">
        <v>27</v>
      </c>
      <c r="M50" s="84" t="s">
        <v>28</v>
      </c>
      <c r="N50" s="84">
        <v>0</v>
      </c>
      <c r="O50" s="85" t="str">
        <f>IF(ISNA(_xlfn.XLOOKUP($A50,GCVOA!$B:$B,GCVOA!$N:$N)),"",  _xlfn.XLOOKUP($A50,GCVOA!$B:$B,GCVOA!$N:$N))</f>
        <v/>
      </c>
      <c r="P50" s="85" t="str">
        <f>IF(ISNA(_xlfn.XLOOKUP($A50,GCSEMI!$B:$B,GCSEMI!$N:$N)),"",  _xlfn.XLOOKUP($A50,GCSEMI!$B:$B,GCSEMI!$N:$N))</f>
        <v/>
      </c>
      <c r="Q50" s="85" t="str">
        <f>IF(ISNA(_xlfn.XLOOKUP($A50,ORGPREP!$B:$B,ORGPREP!$N:$N)),"",  _xlfn.XLOOKUP($A50,ORGPREP!$B:$B,ORGPREP!$N:$N))</f>
        <v/>
      </c>
      <c r="R50" s="85" t="str">
        <f>IF(ISNA(_xlfn.XLOOKUP($A50,MSSEMI!$B:$B,MSSEMI!$N:$N)),"",  _xlfn.XLOOKUP($A50,MSSEMI!$B:$B,MSSEMI!$N:$N))</f>
        <v/>
      </c>
      <c r="S50" s="85" t="str">
        <f>IF(ISNA(_xlfn.XLOOKUP($A50,MSVOA!$B:$B,MSVOA!$N:$N)),"",  _xlfn.XLOOKUP($A50,MSVOA!$B:$B,MSVOA!$N:$N))</f>
        <v/>
      </c>
      <c r="T50" s="85" t="str">
        <f>IF(ISNA(_xlfn.XLOOKUP($A50,METALS!$B:$B,METALS!$N:$N)),"",  _xlfn.XLOOKUP($A50,METALS!$B:$B,METALS!$N:$N))</f>
        <v/>
      </c>
      <c r="U50" s="85" t="str">
        <f>IF(ISNA(_xlfn.XLOOKUP($A50,GENCHEM!$B:$B,GENCHEM!$N:$N)),"",  _xlfn.XLOOKUP($A50,GENCHEM!$B:$B,GENCHEM!$N:$N))</f>
        <v/>
      </c>
      <c r="V50" s="85" t="str">
        <f>IF(ISNA(_xlfn.XLOOKUP($A50,HG!$B:$B,HG!$N:$N)),"",  _xlfn.XLOOKUP($A50,HG!$B:$B,HG!$N:$N))</f>
        <v/>
      </c>
    </row>
    <row r="51" spans="1:22" ht="24" hidden="1" customHeight="1">
      <c r="A51" s="77" t="s">
        <v>58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O51" s="75"/>
      <c r="P51" s="75"/>
      <c r="Q51" s="75"/>
      <c r="R51" s="75"/>
      <c r="S51" s="75"/>
      <c r="T51" s="75"/>
      <c r="U51" s="75"/>
      <c r="V51" s="75"/>
    </row>
    <row r="52" spans="1:22" ht="24" hidden="1" customHeight="1">
      <c r="A52" s="131" t="s">
        <v>59</v>
      </c>
      <c r="B52" s="92" t="s">
        <v>60</v>
      </c>
      <c r="C52" s="92" t="s">
        <v>61</v>
      </c>
      <c r="D52" s="92" t="s">
        <v>56</v>
      </c>
      <c r="E52" s="132">
        <v>45737</v>
      </c>
      <c r="F52" s="132">
        <v>45741</v>
      </c>
      <c r="G52" s="132">
        <v>45741</v>
      </c>
      <c r="H52" s="92">
        <v>2</v>
      </c>
      <c r="I52" s="92">
        <v>1</v>
      </c>
      <c r="J52" s="92">
        <v>86</v>
      </c>
      <c r="K52" s="92" t="s">
        <v>57</v>
      </c>
      <c r="L52" s="92" t="s">
        <v>27</v>
      </c>
      <c r="M52" s="92" t="s">
        <v>28</v>
      </c>
      <c r="N52" s="92">
        <v>0</v>
      </c>
      <c r="O52" s="93" t="str">
        <f>IF(ISNA(_xlfn.XLOOKUP($A52,GCVOA!$B:$B,GCVOA!$N:$N)),"",  _xlfn.XLOOKUP($A52,GCVOA!$B:$B,GCVOA!$N:$N))</f>
        <v/>
      </c>
      <c r="P52" s="93" t="str">
        <f>IF(ISNA(_xlfn.XLOOKUP($A52,GCSEMI!$B:$B,GCSEMI!$N:$N)),"",  _xlfn.XLOOKUP($A52,GCSEMI!$B:$B,GCSEMI!$N:$N))</f>
        <v/>
      </c>
      <c r="Q52" s="93" t="str">
        <f>IF(ISNA(_xlfn.XLOOKUP($A52,ORGPREP!$B:$B,ORGPREP!$N:$N)),"",  _xlfn.XLOOKUP($A52,ORGPREP!$B:$B,ORGPREP!$N:$N))</f>
        <v/>
      </c>
      <c r="R52" s="93" t="str">
        <f>IF(ISNA(_xlfn.XLOOKUP($A52,MSSEMI!$B:$B,MSSEMI!$N:$N)),"",  _xlfn.XLOOKUP($A52,MSSEMI!$B:$B,MSSEMI!$N:$N))</f>
        <v/>
      </c>
      <c r="S52" s="93" t="str">
        <f>IF(ISNA(_xlfn.XLOOKUP($A52,MSVOA!$B:$B,MSVOA!$N:$N)),"",  _xlfn.XLOOKUP($A52,MSVOA!$B:$B,MSVOA!$N:$N))</f>
        <v/>
      </c>
      <c r="T52" s="93" t="str">
        <f>IF(ISNA(_xlfn.XLOOKUP($A52,METALS!$B:$B,METALS!$N:$N)),"",  _xlfn.XLOOKUP($A52,METALS!$B:$B,METALS!$N:$N))</f>
        <v/>
      </c>
      <c r="U52" s="93" t="str">
        <f>IF(ISNA(_xlfn.XLOOKUP($A52,GENCHEM!$B:$B,GENCHEM!$N:$N)),"",  _xlfn.XLOOKUP($A52,GENCHEM!$B:$B,GENCHEM!$N:$N))</f>
        <v/>
      </c>
      <c r="V52" s="93" t="str">
        <f>IF(ISNA(_xlfn.XLOOKUP($A52,HG!$B:$B,HG!$N:$N)),"",  _xlfn.XLOOKUP($A52,HG!$B:$B,HG!$N:$N))</f>
        <v/>
      </c>
    </row>
    <row r="53" spans="1:22" ht="24" hidden="1" customHeight="1">
      <c r="A53" s="77" t="s">
        <v>62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O53" s="75"/>
      <c r="P53" s="75"/>
      <c r="Q53" s="75"/>
      <c r="R53" s="75"/>
      <c r="S53" s="75"/>
      <c r="T53" s="75"/>
      <c r="U53" s="75"/>
      <c r="V53" s="75"/>
    </row>
    <row r="54" spans="1:22" ht="24" hidden="1" customHeight="1">
      <c r="A54" s="129" t="s">
        <v>63</v>
      </c>
      <c r="B54" s="84" t="s">
        <v>64</v>
      </c>
      <c r="C54" s="84" t="s">
        <v>65</v>
      </c>
      <c r="D54" s="84" t="s">
        <v>56</v>
      </c>
      <c r="E54" s="130">
        <v>45743</v>
      </c>
      <c r="F54" s="130">
        <v>45754</v>
      </c>
      <c r="G54" s="130">
        <v>45754</v>
      </c>
      <c r="H54" s="84">
        <v>10</v>
      </c>
      <c r="I54" s="84">
        <v>3</v>
      </c>
      <c r="J54" s="84">
        <v>73</v>
      </c>
      <c r="K54" s="84" t="s">
        <v>57</v>
      </c>
      <c r="L54" s="84" t="s">
        <v>27</v>
      </c>
      <c r="M54" s="84" t="s">
        <v>28</v>
      </c>
      <c r="N54" s="84">
        <v>0</v>
      </c>
      <c r="O54" s="85" t="str">
        <f>IF(ISNA(_xlfn.XLOOKUP($A54,GCVOA!$B:$B,GCVOA!$N:$N)),"",  _xlfn.XLOOKUP($A54,GCVOA!$B:$B,GCVOA!$N:$N))</f>
        <v/>
      </c>
      <c r="P54" s="85" t="str">
        <f>IF(ISNA(_xlfn.XLOOKUP($A54,GCSEMI!$B:$B,GCSEMI!$N:$N)),"",  _xlfn.XLOOKUP($A54,GCSEMI!$B:$B,GCSEMI!$N:$N))</f>
        <v/>
      </c>
      <c r="Q54" s="85" t="str">
        <f>IF(ISNA(_xlfn.XLOOKUP($A54,ORGPREP!$B:$B,ORGPREP!$N:$N)),"",  _xlfn.XLOOKUP($A54,ORGPREP!$B:$B,ORGPREP!$N:$N))</f>
        <v/>
      </c>
      <c r="R54" s="85" t="str">
        <f>IF(ISNA(_xlfn.XLOOKUP($A54,MSSEMI!$B:$B,MSSEMI!$N:$N)),"",  _xlfn.XLOOKUP($A54,MSSEMI!$B:$B,MSSEMI!$N:$N))</f>
        <v/>
      </c>
      <c r="S54" s="85" t="str">
        <f>IF(ISNA(_xlfn.XLOOKUP($A54,MSVOA!$B:$B,MSVOA!$N:$N)),"",  _xlfn.XLOOKUP($A54,MSVOA!$B:$B,MSVOA!$N:$N))</f>
        <v/>
      </c>
      <c r="T54" s="85" t="str">
        <f>IF(ISNA(_xlfn.XLOOKUP($A54,METALS!$B:$B,METALS!$N:$N)),"",  _xlfn.XLOOKUP($A54,METALS!$B:$B,METALS!$N:$N))</f>
        <v/>
      </c>
      <c r="U54" s="85" t="str">
        <f>IF(ISNA(_xlfn.XLOOKUP($A54,GENCHEM!$B:$B,GENCHEM!$N:$N)),"",  _xlfn.XLOOKUP($A54,GENCHEM!$B:$B,GENCHEM!$N:$N))</f>
        <v/>
      </c>
      <c r="V54" s="85" t="str">
        <f>IF(ISNA(_xlfn.XLOOKUP($A54,HG!$B:$B,HG!$N:$N)),"",  _xlfn.XLOOKUP($A54,HG!$B:$B,HG!$N:$N))</f>
        <v/>
      </c>
    </row>
    <row r="55" spans="1:22" ht="24" hidden="1" customHeight="1">
      <c r="A55" s="77" t="s">
        <v>66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O55" s="75"/>
      <c r="P55" s="75"/>
      <c r="Q55" s="75"/>
      <c r="R55" s="75"/>
      <c r="S55" s="75"/>
      <c r="T55" s="75"/>
      <c r="U55" s="75"/>
      <c r="V55" s="75"/>
    </row>
    <row r="56" spans="1:22" ht="24" hidden="1" customHeight="1">
      <c r="A56" s="103" t="s">
        <v>67</v>
      </c>
      <c r="B56" s="79" t="s">
        <v>68</v>
      </c>
      <c r="C56" s="79" t="s">
        <v>69</v>
      </c>
      <c r="D56" s="79" t="s">
        <v>56</v>
      </c>
      <c r="E56" s="104">
        <v>45745</v>
      </c>
      <c r="F56" s="104">
        <v>45755</v>
      </c>
      <c r="G56" s="104">
        <v>45755</v>
      </c>
      <c r="H56" s="79">
        <v>10</v>
      </c>
      <c r="I56" s="79">
        <v>1</v>
      </c>
      <c r="J56" s="79">
        <v>72</v>
      </c>
      <c r="K56" s="79" t="s">
        <v>57</v>
      </c>
      <c r="L56" s="79" t="s">
        <v>27</v>
      </c>
      <c r="M56" s="79" t="s">
        <v>70</v>
      </c>
      <c r="N56" s="79">
        <v>0</v>
      </c>
      <c r="O56" s="71" t="str">
        <f>IF(ISNA(_xlfn.XLOOKUP($A56,GCVOA!$B:$B,GCVOA!$N:$N)),"",  _xlfn.XLOOKUP($A56,GCVOA!$B:$B,GCVOA!$N:$N))</f>
        <v/>
      </c>
      <c r="P56" s="71" t="str">
        <f>IF(ISNA(_xlfn.XLOOKUP($A56,GCSEMI!$B:$B,GCSEMI!$N:$N)),"",  _xlfn.XLOOKUP($A56,GCSEMI!$B:$B,GCSEMI!$N:$N))</f>
        <v/>
      </c>
      <c r="Q56" s="71" t="str">
        <f>IF(ISNA(_xlfn.XLOOKUP($A56,ORGPREP!$B:$B,ORGPREP!$N:$N)),"",  _xlfn.XLOOKUP($A56,ORGPREP!$B:$B,ORGPREP!$N:$N))</f>
        <v/>
      </c>
      <c r="R56" s="71" t="str">
        <f>IF(ISNA(_xlfn.XLOOKUP($A56,MSSEMI!$B:$B,MSSEMI!$N:$N)),"",  _xlfn.XLOOKUP($A56,MSSEMI!$B:$B,MSSEMI!$N:$N))</f>
        <v/>
      </c>
      <c r="S56" s="71" t="str">
        <f>IF(ISNA(_xlfn.XLOOKUP($A56,MSVOA!$B:$B,MSVOA!$N:$N)),"",  _xlfn.XLOOKUP($A56,MSVOA!$B:$B,MSVOA!$N:$N))</f>
        <v/>
      </c>
      <c r="T56" s="71" t="str">
        <f>IF(ISNA(_xlfn.XLOOKUP($A56,METALS!$B:$B,METALS!$N:$N)),"",  _xlfn.XLOOKUP($A56,METALS!$B:$B,METALS!$N:$N))</f>
        <v/>
      </c>
      <c r="U56" s="71" t="str">
        <f>IF(ISNA(_xlfn.XLOOKUP($A56,GENCHEM!$B:$B,GENCHEM!$N:$N)),"",  _xlfn.XLOOKUP($A56,GENCHEM!$B:$B,GENCHEM!$N:$N))</f>
        <v/>
      </c>
      <c r="V56" s="71" t="str">
        <f>IF(ISNA(_xlfn.XLOOKUP($A56,HG!$B:$B,HG!$N:$N)),"",  _xlfn.XLOOKUP($A56,HG!$B:$B,HG!$N:$N))</f>
        <v/>
      </c>
    </row>
    <row r="57" spans="1:22" ht="24" hidden="1" customHeight="1">
      <c r="A57" s="77" t="s">
        <v>71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O57" s="75"/>
      <c r="P57" s="75"/>
      <c r="Q57" s="75"/>
      <c r="R57" s="75"/>
      <c r="S57" s="75"/>
      <c r="T57" s="75"/>
      <c r="U57" s="75"/>
      <c r="V57" s="75"/>
    </row>
    <row r="58" spans="1:22" ht="24" hidden="1" customHeight="1">
      <c r="A58" s="129" t="s">
        <v>72</v>
      </c>
      <c r="B58" s="84" t="s">
        <v>73</v>
      </c>
      <c r="C58" s="84" t="s">
        <v>74</v>
      </c>
      <c r="D58" s="84" t="s">
        <v>75</v>
      </c>
      <c r="E58" s="130">
        <v>45758</v>
      </c>
      <c r="F58" s="130">
        <v>45765</v>
      </c>
      <c r="G58" s="130">
        <v>45765</v>
      </c>
      <c r="H58" s="84">
        <v>7</v>
      </c>
      <c r="I58" s="84">
        <v>12</v>
      </c>
      <c r="J58" s="84">
        <v>62</v>
      </c>
      <c r="K58" s="84" t="s">
        <v>26</v>
      </c>
      <c r="L58" s="84" t="s">
        <v>27</v>
      </c>
      <c r="M58" s="84" t="s">
        <v>28</v>
      </c>
      <c r="N58" s="84">
        <v>0</v>
      </c>
      <c r="O58" s="85" t="str">
        <f>IF(ISNA(_xlfn.XLOOKUP($A58,GCVOA!$B:$B,GCVOA!$N:$N)),"",  _xlfn.XLOOKUP($A58,GCVOA!$B:$B,GCVOA!$N:$N))</f>
        <v/>
      </c>
      <c r="P58" s="85" t="str">
        <f>IF(ISNA(_xlfn.XLOOKUP($A58,GCSEMI!$B:$B,GCSEMI!$N:$N)),"",  _xlfn.XLOOKUP($A58,GCSEMI!$B:$B,GCSEMI!$N:$N))</f>
        <v/>
      </c>
      <c r="Q58" s="85" t="str">
        <f>IF(ISNA(_xlfn.XLOOKUP($A58,ORGPREP!$B:$B,ORGPREP!$N:$N)),"",  _xlfn.XLOOKUP($A58,ORGPREP!$B:$B,ORGPREP!$N:$N))</f>
        <v/>
      </c>
      <c r="R58" s="85" t="str">
        <f>IF(ISNA(_xlfn.XLOOKUP($A58,MSSEMI!$B:$B,MSSEMI!$N:$N)),"",  _xlfn.XLOOKUP($A58,MSSEMI!$B:$B,MSSEMI!$N:$N))</f>
        <v/>
      </c>
      <c r="S58" s="85" t="str">
        <f>IF(ISNA(_xlfn.XLOOKUP($A58,MSVOA!$B:$B,MSVOA!$N:$N)),"",  _xlfn.XLOOKUP($A58,MSVOA!$B:$B,MSVOA!$N:$N))</f>
        <v/>
      </c>
      <c r="T58" s="85" t="str">
        <f>IF(ISNA(_xlfn.XLOOKUP($A58,METALS!$B:$B,METALS!$N:$N)),"",  _xlfn.XLOOKUP($A58,METALS!$B:$B,METALS!$N:$N))</f>
        <v/>
      </c>
      <c r="U58" s="85" t="str">
        <f>IF(ISNA(_xlfn.XLOOKUP($A58,GENCHEM!$B:$B,GENCHEM!$N:$N)),"",  _xlfn.XLOOKUP($A58,GENCHEM!$B:$B,GENCHEM!$N:$N))</f>
        <v/>
      </c>
      <c r="V58" s="85" t="str">
        <f>IF(ISNA(_xlfn.XLOOKUP($A58,HG!$B:$B,HG!$N:$N)),"",  _xlfn.XLOOKUP($A58,HG!$B:$B,HG!$N:$N))</f>
        <v/>
      </c>
    </row>
    <row r="59" spans="1:22" ht="24" hidden="1" customHeight="1">
      <c r="A59" s="77" t="s">
        <v>29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O59" s="75"/>
      <c r="P59" s="75"/>
      <c r="Q59" s="75"/>
      <c r="R59" s="75"/>
      <c r="S59" s="75"/>
      <c r="T59" s="75"/>
      <c r="U59" s="75"/>
      <c r="V59" s="75"/>
    </row>
    <row r="60" spans="1:22" ht="24" hidden="1" customHeight="1">
      <c r="A60" s="129" t="s">
        <v>76</v>
      </c>
      <c r="B60" s="84" t="s">
        <v>77</v>
      </c>
      <c r="C60" s="84" t="s">
        <v>78</v>
      </c>
      <c r="D60" s="84" t="s">
        <v>79</v>
      </c>
      <c r="E60" s="130">
        <v>45723</v>
      </c>
      <c r="F60" s="130">
        <v>45747</v>
      </c>
      <c r="G60" s="130">
        <v>45772</v>
      </c>
      <c r="H60" s="84">
        <v>10</v>
      </c>
      <c r="I60" s="84">
        <v>2</v>
      </c>
      <c r="J60" s="84">
        <v>55</v>
      </c>
      <c r="K60" s="84" t="s">
        <v>26</v>
      </c>
      <c r="L60" s="84" t="s">
        <v>80</v>
      </c>
      <c r="M60" s="84" t="s">
        <v>81</v>
      </c>
      <c r="N60" s="84">
        <v>0</v>
      </c>
      <c r="O60" s="85" t="str">
        <f>IF(ISNA(_xlfn.XLOOKUP($A60,GCVOA!$B:$B,GCVOA!$N:$N)),"",  _xlfn.XLOOKUP($A60,GCVOA!$B:$B,GCVOA!$N:$N))</f>
        <v/>
      </c>
      <c r="P60" s="85" t="str">
        <f>IF(ISNA(_xlfn.XLOOKUP($A60,GCSEMI!$B:$B,GCSEMI!$N:$N)),"",  _xlfn.XLOOKUP($A60,GCSEMI!$B:$B,GCSEMI!$N:$N))</f>
        <v/>
      </c>
      <c r="Q60" s="85" t="str">
        <f>IF(ISNA(_xlfn.XLOOKUP($A60,ORGPREP!$B:$B,ORGPREP!$N:$N)),"",  _xlfn.XLOOKUP($A60,ORGPREP!$B:$B,ORGPREP!$N:$N))</f>
        <v/>
      </c>
      <c r="R60" s="85" t="str">
        <f>IF(ISNA(_xlfn.XLOOKUP($A60,MSSEMI!$B:$B,MSSEMI!$N:$N)),"",  _xlfn.XLOOKUP($A60,MSSEMI!$B:$B,MSSEMI!$N:$N))</f>
        <v/>
      </c>
      <c r="S60" s="85" t="str">
        <f>IF(ISNA(_xlfn.XLOOKUP($A60,MSVOA!$B:$B,MSVOA!$N:$N)),"",  _xlfn.XLOOKUP($A60,MSVOA!$B:$B,MSVOA!$N:$N))</f>
        <v/>
      </c>
      <c r="T60" s="85" t="str">
        <f>IF(ISNA(_xlfn.XLOOKUP($A60,METALS!$B:$B,METALS!$N:$N)),"",  _xlfn.XLOOKUP($A60,METALS!$B:$B,METALS!$N:$N))</f>
        <v/>
      </c>
      <c r="U60" s="85" t="str">
        <f>IF(ISNA(_xlfn.XLOOKUP($A60,GENCHEM!$B:$B,GENCHEM!$N:$N)),"",  _xlfn.XLOOKUP($A60,GENCHEM!$B:$B,GENCHEM!$N:$N))</f>
        <v/>
      </c>
      <c r="V60" s="85" t="str">
        <f>IF(ISNA(_xlfn.XLOOKUP($A60,HG!$B:$B,HG!$N:$N)),"",  _xlfn.XLOOKUP($A60,HG!$B:$B,HG!$N:$N))</f>
        <v/>
      </c>
    </row>
    <row r="61" spans="1:22" ht="24" hidden="1" customHeight="1">
      <c r="A61" s="77" t="s">
        <v>82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O61" s="75"/>
      <c r="P61" s="75"/>
      <c r="Q61" s="75"/>
      <c r="R61" s="75"/>
      <c r="S61" s="75"/>
      <c r="T61" s="75"/>
      <c r="U61" s="75"/>
      <c r="V61" s="75"/>
    </row>
    <row r="62" spans="1:22" ht="24" hidden="1" customHeight="1">
      <c r="A62" s="103" t="s">
        <v>83</v>
      </c>
      <c r="B62" s="79" t="s">
        <v>68</v>
      </c>
      <c r="C62" s="79" t="s">
        <v>84</v>
      </c>
      <c r="D62" s="79" t="s">
        <v>56</v>
      </c>
      <c r="E62" s="104">
        <v>45772</v>
      </c>
      <c r="F62" s="104">
        <v>45782</v>
      </c>
      <c r="G62" s="104">
        <v>45782</v>
      </c>
      <c r="H62" s="79">
        <v>10</v>
      </c>
      <c r="I62" s="79">
        <v>1</v>
      </c>
      <c r="J62" s="79">
        <v>45</v>
      </c>
      <c r="K62" s="79" t="s">
        <v>57</v>
      </c>
      <c r="L62" s="79" t="s">
        <v>27</v>
      </c>
      <c r="M62" s="79" t="s">
        <v>70</v>
      </c>
      <c r="N62" s="79">
        <v>0</v>
      </c>
      <c r="O62" s="71" t="str">
        <f>IF(ISNA(_xlfn.XLOOKUP($A62,GCVOA!$B:$B,GCVOA!$N:$N)),"",  _xlfn.XLOOKUP($A62,GCVOA!$B:$B,GCVOA!$N:$N))</f>
        <v/>
      </c>
      <c r="P62" s="71" t="str">
        <f>IF(ISNA(_xlfn.XLOOKUP($A62,GCSEMI!$B:$B,GCSEMI!$N:$N)),"",  _xlfn.XLOOKUP($A62,GCSEMI!$B:$B,GCSEMI!$N:$N))</f>
        <v/>
      </c>
      <c r="Q62" s="71" t="str">
        <f>IF(ISNA(_xlfn.XLOOKUP($A62,ORGPREP!$B:$B,ORGPREP!$N:$N)),"",  _xlfn.XLOOKUP($A62,ORGPREP!$B:$B,ORGPREP!$N:$N))</f>
        <v/>
      </c>
      <c r="R62" s="71" t="str">
        <f>IF(ISNA(_xlfn.XLOOKUP($A62,MSSEMI!$B:$B,MSSEMI!$N:$N)),"",  _xlfn.XLOOKUP($A62,MSSEMI!$B:$B,MSSEMI!$N:$N))</f>
        <v/>
      </c>
      <c r="S62" s="71" t="str">
        <f>IF(ISNA(_xlfn.XLOOKUP($A62,MSVOA!$B:$B,MSVOA!$N:$N)),"",  _xlfn.XLOOKUP($A62,MSVOA!$B:$B,MSVOA!$N:$N))</f>
        <v/>
      </c>
      <c r="T62" s="71" t="str">
        <f>IF(ISNA(_xlfn.XLOOKUP($A62,METALS!$B:$B,METALS!$N:$N)),"",  _xlfn.XLOOKUP($A62,METALS!$B:$B,METALS!$N:$N))</f>
        <v/>
      </c>
      <c r="U62" s="71" t="str">
        <f>IF(ISNA(_xlfn.XLOOKUP($A62,GENCHEM!$B:$B,GENCHEM!$N:$N)),"",  _xlfn.XLOOKUP($A62,GENCHEM!$B:$B,GENCHEM!$N:$N))</f>
        <v/>
      </c>
      <c r="V62" s="71" t="str">
        <f>IF(ISNA(_xlfn.XLOOKUP($A62,HG!$B:$B,HG!$N:$N)),"",  _xlfn.XLOOKUP($A62,HG!$B:$B,HG!$N:$N))</f>
        <v/>
      </c>
    </row>
    <row r="63" spans="1:22" ht="24" hidden="1" customHeight="1">
      <c r="A63" s="77" t="s">
        <v>85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O63" s="75"/>
      <c r="P63" s="75"/>
      <c r="Q63" s="75"/>
      <c r="R63" s="75"/>
      <c r="S63" s="75"/>
      <c r="T63" s="75"/>
      <c r="U63" s="75"/>
      <c r="V63" s="75"/>
    </row>
    <row r="64" spans="1:22" ht="24" hidden="1" customHeight="1">
      <c r="A64" s="127" t="s">
        <v>86</v>
      </c>
      <c r="B64" s="100" t="s">
        <v>87</v>
      </c>
      <c r="C64" s="100" t="s">
        <v>88</v>
      </c>
      <c r="D64" s="100" t="s">
        <v>79</v>
      </c>
      <c r="E64" s="128">
        <v>45792</v>
      </c>
      <c r="F64" s="128">
        <v>45798</v>
      </c>
      <c r="G64" s="128">
        <v>45798</v>
      </c>
      <c r="H64" s="100">
        <v>6</v>
      </c>
      <c r="I64" s="100">
        <v>3</v>
      </c>
      <c r="J64" s="100">
        <v>29</v>
      </c>
      <c r="K64" s="100" t="s">
        <v>26</v>
      </c>
      <c r="L64" s="100" t="s">
        <v>80</v>
      </c>
      <c r="M64" s="100" t="s">
        <v>89</v>
      </c>
      <c r="N64" s="100">
        <v>0</v>
      </c>
      <c r="O64" s="101" t="str">
        <f>IF(ISNA(_xlfn.XLOOKUP($A64,GCVOA!$B:$B,GCVOA!$N:$N)),"",  _xlfn.XLOOKUP($A64,GCVOA!$B:$B,GCVOA!$N:$N))</f>
        <v/>
      </c>
      <c r="P64" s="101" t="str">
        <f>IF(ISNA(_xlfn.XLOOKUP($A64,GCSEMI!$B:$B,GCSEMI!$N:$N)),"",  _xlfn.XLOOKUP($A64,GCSEMI!$B:$B,GCSEMI!$N:$N))</f>
        <v/>
      </c>
      <c r="Q64" s="101" t="str">
        <f>IF(ISNA(_xlfn.XLOOKUP($A64,ORGPREP!$B:$B,ORGPREP!$N:$N)),"",  _xlfn.XLOOKUP($A64,ORGPREP!$B:$B,ORGPREP!$N:$N))</f>
        <v/>
      </c>
      <c r="R64" s="101" t="str">
        <f>IF(ISNA(_xlfn.XLOOKUP($A64,MSSEMI!$B:$B,MSSEMI!$N:$N)),"",  _xlfn.XLOOKUP($A64,MSSEMI!$B:$B,MSSEMI!$N:$N))</f>
        <v/>
      </c>
      <c r="S64" s="101" t="str">
        <f>IF(ISNA(_xlfn.XLOOKUP($A64,MSVOA!$B:$B,MSVOA!$N:$N)),"",  _xlfn.XLOOKUP($A64,MSVOA!$B:$B,MSVOA!$N:$N))</f>
        <v/>
      </c>
      <c r="T64" s="101" t="str">
        <f>IF(ISNA(_xlfn.XLOOKUP($A64,METALS!$B:$B,METALS!$N:$N)),"",  _xlfn.XLOOKUP($A64,METALS!$B:$B,METALS!$N:$N))</f>
        <v/>
      </c>
      <c r="U64" s="101" t="str">
        <f>IF(ISNA(_xlfn.XLOOKUP($A64,GENCHEM!$B:$B,GENCHEM!$N:$N)),"",  _xlfn.XLOOKUP($A64,GENCHEM!$B:$B,GENCHEM!$N:$N))</f>
        <v/>
      </c>
      <c r="V64" s="101" t="str">
        <f>IF(ISNA(_xlfn.XLOOKUP($A64,HG!$B:$B,HG!$N:$N)),"",  _xlfn.XLOOKUP($A64,HG!$B:$B,HG!$N:$N))</f>
        <v/>
      </c>
    </row>
    <row r="65" spans="1:22" ht="24" hidden="1" customHeight="1">
      <c r="A65" s="77" t="s">
        <v>90</v>
      </c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O65" s="75"/>
      <c r="P65" s="75"/>
      <c r="Q65" s="75"/>
      <c r="R65" s="75"/>
      <c r="S65" s="75"/>
      <c r="T65" s="75"/>
      <c r="U65" s="75"/>
      <c r="V65" s="75"/>
    </row>
    <row r="66" spans="1:22" ht="24" hidden="1" customHeight="1">
      <c r="A66" s="127" t="s">
        <v>91</v>
      </c>
      <c r="B66" s="100" t="s">
        <v>92</v>
      </c>
      <c r="C66" s="100" t="s">
        <v>93</v>
      </c>
      <c r="D66" s="100" t="s">
        <v>79</v>
      </c>
      <c r="E66" s="128">
        <v>45793</v>
      </c>
      <c r="F66" s="128">
        <v>45799</v>
      </c>
      <c r="G66" s="128">
        <v>45799</v>
      </c>
      <c r="H66" s="100">
        <v>6</v>
      </c>
      <c r="I66" s="100">
        <v>3</v>
      </c>
      <c r="J66" s="100">
        <v>28</v>
      </c>
      <c r="K66" s="100" t="s">
        <v>94</v>
      </c>
      <c r="L66" s="100" t="s">
        <v>80</v>
      </c>
      <c r="M66" s="100" t="s">
        <v>81</v>
      </c>
      <c r="N66" s="100">
        <v>0</v>
      </c>
      <c r="O66" s="101" t="str">
        <f>IF(ISNA(_xlfn.XLOOKUP($A66,GCVOA!$B:$B,GCVOA!$N:$N)),"",  _xlfn.XLOOKUP($A66,GCVOA!$B:$B,GCVOA!$N:$N))</f>
        <v/>
      </c>
      <c r="P66" s="101" t="str">
        <f>IF(ISNA(_xlfn.XLOOKUP($A66,GCSEMI!$B:$B,GCSEMI!$N:$N)),"",  _xlfn.XLOOKUP($A66,GCSEMI!$B:$B,GCSEMI!$N:$N))</f>
        <v/>
      </c>
      <c r="Q66" s="101" t="str">
        <f>IF(ISNA(_xlfn.XLOOKUP($A66,ORGPREP!$B:$B,ORGPREP!$N:$N)),"",  _xlfn.XLOOKUP($A66,ORGPREP!$B:$B,ORGPREP!$N:$N))</f>
        <v/>
      </c>
      <c r="R66" s="101" t="str">
        <f>IF(ISNA(_xlfn.XLOOKUP($A66,MSSEMI!$B:$B,MSSEMI!$N:$N)),"",  _xlfn.XLOOKUP($A66,MSSEMI!$B:$B,MSSEMI!$N:$N))</f>
        <v/>
      </c>
      <c r="S66" s="101" t="str">
        <f>IF(ISNA(_xlfn.XLOOKUP($A66,MSVOA!$B:$B,MSVOA!$N:$N)),"",  _xlfn.XLOOKUP($A66,MSVOA!$B:$B,MSVOA!$N:$N))</f>
        <v/>
      </c>
      <c r="T66" s="101" t="str">
        <f>IF(ISNA(_xlfn.XLOOKUP($A66,METALS!$B:$B,METALS!$N:$N)),"",  _xlfn.XLOOKUP($A66,METALS!$B:$B,METALS!$N:$N))</f>
        <v/>
      </c>
      <c r="U66" s="101" t="str">
        <f>IF(ISNA(_xlfn.XLOOKUP($A66,GENCHEM!$B:$B,GENCHEM!$N:$N)),"",  _xlfn.XLOOKUP($A66,GENCHEM!$B:$B,GENCHEM!$N:$N))</f>
        <v/>
      </c>
      <c r="V66" s="101" t="str">
        <f>IF(ISNA(_xlfn.XLOOKUP($A66,HG!$B:$B,HG!$N:$N)),"",  _xlfn.XLOOKUP($A66,HG!$B:$B,HG!$N:$N))</f>
        <v/>
      </c>
    </row>
    <row r="67" spans="1:22" ht="24" hidden="1" customHeight="1">
      <c r="A67" s="77" t="s">
        <v>95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O67" s="75"/>
      <c r="P67" s="75"/>
      <c r="Q67" s="75"/>
      <c r="R67" s="75"/>
      <c r="S67" s="75"/>
      <c r="T67" s="75"/>
      <c r="U67" s="75"/>
      <c r="V67" s="75"/>
    </row>
    <row r="68" spans="1:22" ht="24" hidden="1" customHeight="1">
      <c r="A68" s="131" t="s">
        <v>96</v>
      </c>
      <c r="B68" s="92" t="s">
        <v>97</v>
      </c>
      <c r="C68" s="92" t="s">
        <v>98</v>
      </c>
      <c r="D68" s="92" t="s">
        <v>25</v>
      </c>
      <c r="E68" s="132">
        <v>45797</v>
      </c>
      <c r="F68" s="132">
        <v>45800</v>
      </c>
      <c r="G68" s="132">
        <v>45800</v>
      </c>
      <c r="H68" s="92">
        <v>3</v>
      </c>
      <c r="I68" s="92">
        <v>2</v>
      </c>
      <c r="J68" s="92">
        <v>27</v>
      </c>
      <c r="K68" s="92" t="s">
        <v>57</v>
      </c>
      <c r="L68" s="92" t="s">
        <v>27</v>
      </c>
      <c r="M68" s="92" t="s">
        <v>28</v>
      </c>
      <c r="N68" s="92">
        <v>0</v>
      </c>
      <c r="O68" s="93" t="str">
        <f>IF(ISNA(_xlfn.XLOOKUP($A68,GCVOA!$B:$B,GCVOA!$N:$N)),"",  _xlfn.XLOOKUP($A68,GCVOA!$B:$B,GCVOA!$N:$N))</f>
        <v/>
      </c>
      <c r="P68" s="93" t="str">
        <f>IF(ISNA(_xlfn.XLOOKUP($A68,GCSEMI!$B:$B,GCSEMI!$N:$N)),"",  _xlfn.XLOOKUP($A68,GCSEMI!$B:$B,GCSEMI!$N:$N))</f>
        <v/>
      </c>
      <c r="Q68" s="93" t="str">
        <f>IF(ISNA(_xlfn.XLOOKUP($A68,ORGPREP!$B:$B,ORGPREP!$N:$N)),"",  _xlfn.XLOOKUP($A68,ORGPREP!$B:$B,ORGPREP!$N:$N))</f>
        <v/>
      </c>
      <c r="R68" s="93" t="str">
        <f>IF(ISNA(_xlfn.XLOOKUP($A68,MSSEMI!$B:$B,MSSEMI!$N:$N)),"",  _xlfn.XLOOKUP($A68,MSSEMI!$B:$B,MSSEMI!$N:$N))</f>
        <v/>
      </c>
      <c r="S68" s="93" t="str">
        <f>IF(ISNA(_xlfn.XLOOKUP($A68,MSVOA!$B:$B,MSVOA!$N:$N)),"",  _xlfn.XLOOKUP($A68,MSVOA!$B:$B,MSVOA!$N:$N))</f>
        <v/>
      </c>
      <c r="T68" s="93" t="str">
        <f>IF(ISNA(_xlfn.XLOOKUP($A68,METALS!$B:$B,METALS!$N:$N)),"",  _xlfn.XLOOKUP($A68,METALS!$B:$B,METALS!$N:$N))</f>
        <v/>
      </c>
      <c r="U68" s="93" t="str">
        <f>IF(ISNA(_xlfn.XLOOKUP($A68,GENCHEM!$B:$B,GENCHEM!$N:$N)),"",  _xlfn.XLOOKUP($A68,GENCHEM!$B:$B,GENCHEM!$N:$N))</f>
        <v/>
      </c>
      <c r="V68" s="93" t="str">
        <f>IF(ISNA(_xlfn.XLOOKUP($A68,HG!$B:$B,HG!$N:$N)),"",  _xlfn.XLOOKUP($A68,HG!$B:$B,HG!$N:$N))</f>
        <v/>
      </c>
    </row>
    <row r="69" spans="1:22" ht="24" hidden="1" customHeight="1">
      <c r="A69" s="77" t="s">
        <v>62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O69" s="75"/>
      <c r="P69" s="75"/>
      <c r="Q69" s="75"/>
      <c r="R69" s="75"/>
      <c r="S69" s="75"/>
      <c r="T69" s="75"/>
      <c r="U69" s="75"/>
      <c r="V69" s="75"/>
    </row>
    <row r="70" spans="1:22" ht="24" hidden="1" customHeight="1">
      <c r="A70" s="103" t="s">
        <v>99</v>
      </c>
      <c r="B70" s="79" t="s">
        <v>100</v>
      </c>
      <c r="C70" s="79" t="s">
        <v>101</v>
      </c>
      <c r="D70" s="79" t="s">
        <v>102</v>
      </c>
      <c r="E70" s="104">
        <v>45790</v>
      </c>
      <c r="F70" s="104">
        <v>45804</v>
      </c>
      <c r="G70" s="104">
        <v>45804</v>
      </c>
      <c r="H70" s="79">
        <v>14</v>
      </c>
      <c r="I70" s="79">
        <v>1</v>
      </c>
      <c r="J70" s="79">
        <v>23</v>
      </c>
      <c r="K70" s="79" t="s">
        <v>57</v>
      </c>
      <c r="L70" s="79" t="s">
        <v>27</v>
      </c>
      <c r="M70" s="79" t="s">
        <v>70</v>
      </c>
      <c r="N70" s="79">
        <v>0</v>
      </c>
      <c r="O70" s="71" t="str">
        <f>IF(ISNA(_xlfn.XLOOKUP($A70,GCVOA!$B:$B,GCVOA!$N:$N)),"",  _xlfn.XLOOKUP($A70,GCVOA!$B:$B,GCVOA!$N:$N))</f>
        <v/>
      </c>
      <c r="P70" s="71" t="str">
        <f>IF(ISNA(_xlfn.XLOOKUP($A70,GCSEMI!$B:$B,GCSEMI!$N:$N)),"",  _xlfn.XLOOKUP($A70,GCSEMI!$B:$B,GCSEMI!$N:$N))</f>
        <v/>
      </c>
      <c r="Q70" s="71" t="str">
        <f>IF(ISNA(_xlfn.XLOOKUP($A70,ORGPREP!$B:$B,ORGPREP!$N:$N)),"",  _xlfn.XLOOKUP($A70,ORGPREP!$B:$B,ORGPREP!$N:$N))</f>
        <v/>
      </c>
      <c r="R70" s="71" t="str">
        <f>IF(ISNA(_xlfn.XLOOKUP($A70,MSSEMI!$B:$B,MSSEMI!$N:$N)),"",  _xlfn.XLOOKUP($A70,MSSEMI!$B:$B,MSSEMI!$N:$N))</f>
        <v/>
      </c>
      <c r="S70" s="71" t="str">
        <f>IF(ISNA(_xlfn.XLOOKUP($A70,MSVOA!$B:$B,MSVOA!$N:$N)),"",  _xlfn.XLOOKUP($A70,MSVOA!$B:$B,MSVOA!$N:$N))</f>
        <v/>
      </c>
      <c r="T70" s="71" t="str">
        <f>IF(ISNA(_xlfn.XLOOKUP($A70,METALS!$B:$B,METALS!$N:$N)),"",  _xlfn.XLOOKUP($A70,METALS!$B:$B,METALS!$N:$N))</f>
        <v/>
      </c>
      <c r="U70" s="71" t="str">
        <f>IF(ISNA(_xlfn.XLOOKUP($A70,GENCHEM!$B:$B,GENCHEM!$N:$N)),"",  _xlfn.XLOOKUP($A70,GENCHEM!$B:$B,GENCHEM!$N:$N))</f>
        <v/>
      </c>
      <c r="V70" s="71" t="str">
        <f>IF(ISNA(_xlfn.XLOOKUP($A70,HG!$B:$B,HG!$N:$N)),"",  _xlfn.XLOOKUP($A70,HG!$B:$B,HG!$N:$N))</f>
        <v/>
      </c>
    </row>
    <row r="71" spans="1:22" ht="24" hidden="1" customHeight="1">
      <c r="A71" s="77" t="s">
        <v>71</v>
      </c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O71" s="75"/>
      <c r="P71" s="75"/>
      <c r="Q71" s="75"/>
      <c r="R71" s="75"/>
      <c r="S71" s="75"/>
      <c r="T71" s="75"/>
      <c r="U71" s="75"/>
      <c r="V71" s="75"/>
    </row>
    <row r="72" spans="1:22" ht="24" hidden="1" customHeight="1">
      <c r="A72" s="129" t="s">
        <v>103</v>
      </c>
      <c r="B72" s="84" t="s">
        <v>104</v>
      </c>
      <c r="C72" s="84" t="s">
        <v>105</v>
      </c>
      <c r="D72" s="84" t="s">
        <v>56</v>
      </c>
      <c r="E72" s="130">
        <v>45793</v>
      </c>
      <c r="F72" s="130">
        <v>45804</v>
      </c>
      <c r="G72" s="130">
        <v>45804</v>
      </c>
      <c r="H72" s="84">
        <v>12</v>
      </c>
      <c r="I72" s="84">
        <v>1</v>
      </c>
      <c r="J72" s="84">
        <v>23</v>
      </c>
      <c r="K72" s="84" t="s">
        <v>57</v>
      </c>
      <c r="L72" s="84" t="s">
        <v>27</v>
      </c>
      <c r="M72" s="84" t="s">
        <v>28</v>
      </c>
      <c r="N72" s="84">
        <v>0</v>
      </c>
      <c r="O72" s="85" t="str">
        <f>IF(ISNA(_xlfn.XLOOKUP($A72,GCVOA!$B:$B,GCVOA!$N:$N)),"",  _xlfn.XLOOKUP($A72,GCVOA!$B:$B,GCVOA!$N:$N))</f>
        <v/>
      </c>
      <c r="P72" s="85" t="str">
        <f>IF(ISNA(_xlfn.XLOOKUP($A72,GCSEMI!$B:$B,GCSEMI!$N:$N)),"",  _xlfn.XLOOKUP($A72,GCSEMI!$B:$B,GCSEMI!$N:$N))</f>
        <v/>
      </c>
      <c r="Q72" s="85" t="str">
        <f>IF(ISNA(_xlfn.XLOOKUP($A72,ORGPREP!$B:$B,ORGPREP!$N:$N)),"",  _xlfn.XLOOKUP($A72,ORGPREP!$B:$B,ORGPREP!$N:$N))</f>
        <v/>
      </c>
      <c r="R72" s="85" t="str">
        <f>IF(ISNA(_xlfn.XLOOKUP($A72,MSSEMI!$B:$B,MSSEMI!$N:$N)),"",  _xlfn.XLOOKUP($A72,MSSEMI!$B:$B,MSSEMI!$N:$N))</f>
        <v/>
      </c>
      <c r="S72" s="85" t="str">
        <f>IF(ISNA(_xlfn.XLOOKUP($A72,MSVOA!$B:$B,MSVOA!$N:$N)),"",  _xlfn.XLOOKUP($A72,MSVOA!$B:$B,MSVOA!$N:$N))</f>
        <v/>
      </c>
      <c r="T72" s="85" t="str">
        <f>IF(ISNA(_xlfn.XLOOKUP($A72,METALS!$B:$B,METALS!$N:$N)),"",  _xlfn.XLOOKUP($A72,METALS!$B:$B,METALS!$N:$N))</f>
        <v/>
      </c>
      <c r="U72" s="85" t="str">
        <f>IF(ISNA(_xlfn.XLOOKUP($A72,GENCHEM!$B:$B,GENCHEM!$N:$N)),"",  _xlfn.XLOOKUP($A72,GENCHEM!$B:$B,GENCHEM!$N:$N))</f>
        <v/>
      </c>
      <c r="V72" s="85" t="str">
        <f>IF(ISNA(_xlfn.XLOOKUP($A72,HG!$B:$B,HG!$N:$N)),"",  _xlfn.XLOOKUP($A72,HG!$B:$B,HG!$N:$N))</f>
        <v/>
      </c>
    </row>
    <row r="73" spans="1:22" ht="24" hidden="1" customHeight="1">
      <c r="A73" s="77" t="s">
        <v>106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O73" s="75"/>
      <c r="P73" s="75"/>
      <c r="Q73" s="75"/>
      <c r="R73" s="75"/>
      <c r="S73" s="75"/>
      <c r="T73" s="75"/>
      <c r="U73" s="75"/>
      <c r="V73" s="75"/>
    </row>
    <row r="74" spans="1:22" ht="24" hidden="1" customHeight="1">
      <c r="A74" s="129" t="s">
        <v>107</v>
      </c>
      <c r="B74" s="84" t="s">
        <v>108</v>
      </c>
      <c r="C74" s="84" t="s">
        <v>109</v>
      </c>
      <c r="D74" s="84" t="s">
        <v>79</v>
      </c>
      <c r="E74" s="130">
        <v>45796</v>
      </c>
      <c r="F74" s="130">
        <v>45804</v>
      </c>
      <c r="G74" s="130">
        <v>45804</v>
      </c>
      <c r="H74" s="84">
        <v>7</v>
      </c>
      <c r="I74" s="84">
        <v>2</v>
      </c>
      <c r="J74" s="84">
        <v>23</v>
      </c>
      <c r="K74" s="84" t="s">
        <v>110</v>
      </c>
      <c r="L74" s="84" t="s">
        <v>27</v>
      </c>
      <c r="M74" s="84" t="s">
        <v>111</v>
      </c>
      <c r="N74" s="84">
        <v>0</v>
      </c>
      <c r="O74" s="85" t="str">
        <f>IF(ISNA(_xlfn.XLOOKUP($A74,GCVOA!$B:$B,GCVOA!$N:$N)),"",  _xlfn.XLOOKUP($A74,GCVOA!$B:$B,GCVOA!$N:$N))</f>
        <v/>
      </c>
      <c r="P74" s="85" t="str">
        <f>IF(ISNA(_xlfn.XLOOKUP($A74,GCSEMI!$B:$B,GCSEMI!$N:$N)),"",  _xlfn.XLOOKUP($A74,GCSEMI!$B:$B,GCSEMI!$N:$N))</f>
        <v/>
      </c>
      <c r="Q74" s="85" t="str">
        <f>IF(ISNA(_xlfn.XLOOKUP($A74,ORGPREP!$B:$B,ORGPREP!$N:$N)),"",  _xlfn.XLOOKUP($A74,ORGPREP!$B:$B,ORGPREP!$N:$N))</f>
        <v/>
      </c>
      <c r="R74" s="85" t="str">
        <f>IF(ISNA(_xlfn.XLOOKUP($A74,MSSEMI!$B:$B,MSSEMI!$N:$N)),"",  _xlfn.XLOOKUP($A74,MSSEMI!$B:$B,MSSEMI!$N:$N))</f>
        <v/>
      </c>
      <c r="S74" s="85" t="str">
        <f>IF(ISNA(_xlfn.XLOOKUP($A74,MSVOA!$B:$B,MSVOA!$N:$N)),"",  _xlfn.XLOOKUP($A74,MSVOA!$B:$B,MSVOA!$N:$N))</f>
        <v/>
      </c>
      <c r="T74" s="85" t="str">
        <f>IF(ISNA(_xlfn.XLOOKUP($A74,METALS!$B:$B,METALS!$N:$N)),"",  _xlfn.XLOOKUP($A74,METALS!$B:$B,METALS!$N:$N))</f>
        <v/>
      </c>
      <c r="U74" s="85" t="str">
        <f>IF(ISNA(_xlfn.XLOOKUP($A74,GENCHEM!$B:$B,GENCHEM!$N:$N)),"",  _xlfn.XLOOKUP($A74,GENCHEM!$B:$B,GENCHEM!$N:$N))</f>
        <v/>
      </c>
      <c r="V74" s="85" t="str">
        <f>IF(ISNA(_xlfn.XLOOKUP($A74,HG!$B:$B,HG!$N:$N)),"",  _xlfn.XLOOKUP($A74,HG!$B:$B,HG!$N:$N))</f>
        <v/>
      </c>
    </row>
    <row r="75" spans="1:22" ht="24" hidden="1" customHeight="1">
      <c r="A75" s="77" t="s">
        <v>112</v>
      </c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O75" s="75"/>
      <c r="P75" s="75"/>
      <c r="Q75" s="75"/>
      <c r="R75" s="75"/>
      <c r="S75" s="75"/>
      <c r="T75" s="75"/>
      <c r="U75" s="75"/>
      <c r="V75" s="75"/>
    </row>
    <row r="76" spans="1:22" ht="24" hidden="1" customHeight="1">
      <c r="A76" s="129" t="s">
        <v>113</v>
      </c>
      <c r="B76" s="84" t="s">
        <v>114</v>
      </c>
      <c r="C76" s="84" t="s">
        <v>115</v>
      </c>
      <c r="D76" s="84" t="s">
        <v>79</v>
      </c>
      <c r="E76" s="130">
        <v>45797</v>
      </c>
      <c r="F76" s="130">
        <v>45804</v>
      </c>
      <c r="G76" s="130">
        <v>45804</v>
      </c>
      <c r="H76" s="84">
        <v>7</v>
      </c>
      <c r="I76" s="84">
        <v>1</v>
      </c>
      <c r="J76" s="84">
        <v>23</v>
      </c>
      <c r="K76" s="84" t="s">
        <v>26</v>
      </c>
      <c r="L76" s="84" t="s">
        <v>27</v>
      </c>
      <c r="M76" s="84" t="s">
        <v>28</v>
      </c>
      <c r="N76" s="84">
        <v>0</v>
      </c>
      <c r="O76" s="85" t="str">
        <f>IF(ISNA(_xlfn.XLOOKUP($A76,GCVOA!$B:$B,GCVOA!$N:$N)),"",  _xlfn.XLOOKUP($A76,GCVOA!$B:$B,GCVOA!$N:$N))</f>
        <v/>
      </c>
      <c r="P76" s="85" t="str">
        <f>IF(ISNA(_xlfn.XLOOKUP($A76,GCSEMI!$B:$B,GCSEMI!$N:$N)),"",  _xlfn.XLOOKUP($A76,GCSEMI!$B:$B,GCSEMI!$N:$N))</f>
        <v/>
      </c>
      <c r="Q76" s="85" t="str">
        <f>IF(ISNA(_xlfn.XLOOKUP($A76,ORGPREP!$B:$B,ORGPREP!$N:$N)),"",  _xlfn.XLOOKUP($A76,ORGPREP!$B:$B,ORGPREP!$N:$N))</f>
        <v/>
      </c>
      <c r="R76" s="85" t="str">
        <f>IF(ISNA(_xlfn.XLOOKUP($A76,MSSEMI!$B:$B,MSSEMI!$N:$N)),"",  _xlfn.XLOOKUP($A76,MSSEMI!$B:$B,MSSEMI!$N:$N))</f>
        <v/>
      </c>
      <c r="S76" s="85" t="str">
        <f>IF(ISNA(_xlfn.XLOOKUP($A76,MSVOA!$B:$B,MSVOA!$N:$N)),"",  _xlfn.XLOOKUP($A76,MSVOA!$B:$B,MSVOA!$N:$N))</f>
        <v/>
      </c>
      <c r="T76" s="85" t="str">
        <f>IF(ISNA(_xlfn.XLOOKUP($A76,METALS!$B:$B,METALS!$N:$N)),"",  _xlfn.XLOOKUP($A76,METALS!$B:$B,METALS!$N:$N))</f>
        <v/>
      </c>
      <c r="U76" s="85" t="str">
        <f>IF(ISNA(_xlfn.XLOOKUP($A76,GENCHEM!$B:$B,GENCHEM!$N:$N)),"",  _xlfn.XLOOKUP($A76,GENCHEM!$B:$B,GENCHEM!$N:$N))</f>
        <v/>
      </c>
      <c r="V76" s="85" t="str">
        <f>IF(ISNA(_xlfn.XLOOKUP($A76,HG!$B:$B,HG!$N:$N)),"",  _xlfn.XLOOKUP($A76,HG!$B:$B,HG!$N:$N))</f>
        <v/>
      </c>
    </row>
    <row r="77" spans="1:22" ht="24" hidden="1" customHeight="1">
      <c r="A77" s="77" t="s">
        <v>62</v>
      </c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O77" s="75"/>
      <c r="P77" s="75"/>
      <c r="Q77" s="75"/>
      <c r="R77" s="75"/>
      <c r="S77" s="75"/>
      <c r="T77" s="75"/>
      <c r="U77" s="75"/>
      <c r="V77" s="75"/>
    </row>
    <row r="78" spans="1:22" ht="24" hidden="1" customHeight="1">
      <c r="A78" s="127" t="s">
        <v>116</v>
      </c>
      <c r="B78" s="100" t="s">
        <v>117</v>
      </c>
      <c r="C78" s="100" t="s">
        <v>118</v>
      </c>
      <c r="D78" s="100" t="s">
        <v>79</v>
      </c>
      <c r="E78" s="128">
        <v>45798</v>
      </c>
      <c r="F78" s="128">
        <v>45804</v>
      </c>
      <c r="G78" s="128">
        <v>45804</v>
      </c>
      <c r="H78" s="100">
        <v>6</v>
      </c>
      <c r="I78" s="100">
        <v>1</v>
      </c>
      <c r="J78" s="100">
        <v>23</v>
      </c>
      <c r="K78" s="100" t="s">
        <v>26</v>
      </c>
      <c r="L78" s="100" t="s">
        <v>27</v>
      </c>
      <c r="M78" s="100" t="s">
        <v>28</v>
      </c>
      <c r="N78" s="100">
        <v>0</v>
      </c>
      <c r="O78" s="101" t="str">
        <f>IF(ISNA(_xlfn.XLOOKUP($A78,GCVOA!$B:$B,GCVOA!$N:$N)),"",  _xlfn.XLOOKUP($A78,GCVOA!$B:$B,GCVOA!$N:$N))</f>
        <v/>
      </c>
      <c r="P78" s="101" t="str">
        <f>IF(ISNA(_xlfn.XLOOKUP($A78,GCSEMI!$B:$B,GCSEMI!$N:$N)),"",  _xlfn.XLOOKUP($A78,GCSEMI!$B:$B,GCSEMI!$N:$N))</f>
        <v/>
      </c>
      <c r="Q78" s="101" t="str">
        <f>IF(ISNA(_xlfn.XLOOKUP($A78,ORGPREP!$B:$B,ORGPREP!$N:$N)),"",  _xlfn.XLOOKUP($A78,ORGPREP!$B:$B,ORGPREP!$N:$N))</f>
        <v/>
      </c>
      <c r="R78" s="101" t="str">
        <f>IF(ISNA(_xlfn.XLOOKUP($A78,MSSEMI!$B:$B,MSSEMI!$N:$N)),"",  _xlfn.XLOOKUP($A78,MSSEMI!$B:$B,MSSEMI!$N:$N))</f>
        <v/>
      </c>
      <c r="S78" s="101" t="str">
        <f>IF(ISNA(_xlfn.XLOOKUP($A78,MSVOA!$B:$B,MSVOA!$N:$N)),"",  _xlfn.XLOOKUP($A78,MSVOA!$B:$B,MSVOA!$N:$N))</f>
        <v/>
      </c>
      <c r="T78" s="101" t="str">
        <f>IF(ISNA(_xlfn.XLOOKUP($A78,METALS!$B:$B,METALS!$N:$N)),"",  _xlfn.XLOOKUP($A78,METALS!$B:$B,METALS!$N:$N))</f>
        <v/>
      </c>
      <c r="U78" s="101" t="str">
        <f>IF(ISNA(_xlfn.XLOOKUP($A78,GENCHEM!$B:$B,GENCHEM!$N:$N)),"",  _xlfn.XLOOKUP($A78,GENCHEM!$B:$B,GENCHEM!$N:$N))</f>
        <v/>
      </c>
      <c r="V78" s="101" t="str">
        <f>IF(ISNA(_xlfn.XLOOKUP($A78,HG!$B:$B,HG!$N:$N)),"",  _xlfn.XLOOKUP($A78,HG!$B:$B,HG!$N:$N))</f>
        <v/>
      </c>
    </row>
    <row r="79" spans="1:22" ht="24" hidden="1" customHeight="1">
      <c r="A79" s="77" t="s">
        <v>119</v>
      </c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O79" s="75"/>
      <c r="P79" s="75"/>
      <c r="Q79" s="75"/>
      <c r="R79" s="75"/>
      <c r="S79" s="75"/>
      <c r="T79" s="75"/>
      <c r="U79" s="75"/>
      <c r="V79" s="75"/>
    </row>
    <row r="80" spans="1:22" ht="24" hidden="1" customHeight="1">
      <c r="A80" s="127" t="s">
        <v>120</v>
      </c>
      <c r="B80" s="100" t="s">
        <v>117</v>
      </c>
      <c r="C80" s="100" t="s">
        <v>121</v>
      </c>
      <c r="D80" s="100" t="s">
        <v>79</v>
      </c>
      <c r="E80" s="128">
        <v>45798</v>
      </c>
      <c r="F80" s="128">
        <v>45804</v>
      </c>
      <c r="G80" s="128">
        <v>45804</v>
      </c>
      <c r="H80" s="100">
        <v>6</v>
      </c>
      <c r="I80" s="100">
        <v>1</v>
      </c>
      <c r="J80" s="100">
        <v>23</v>
      </c>
      <c r="K80" s="100" t="s">
        <v>26</v>
      </c>
      <c r="L80" s="100" t="s">
        <v>27</v>
      </c>
      <c r="M80" s="100" t="s">
        <v>28</v>
      </c>
      <c r="N80" s="100">
        <v>0</v>
      </c>
      <c r="O80" s="101" t="str">
        <f>IF(ISNA(_xlfn.XLOOKUP($A80,GCVOA!$B:$B,GCVOA!$N:$N)),"",  _xlfn.XLOOKUP($A80,GCVOA!$B:$B,GCVOA!$N:$N))</f>
        <v/>
      </c>
      <c r="P80" s="101" t="str">
        <f>IF(ISNA(_xlfn.XLOOKUP($A80,GCSEMI!$B:$B,GCSEMI!$N:$N)),"",  _xlfn.XLOOKUP($A80,GCSEMI!$B:$B,GCSEMI!$N:$N))</f>
        <v/>
      </c>
      <c r="Q80" s="101" t="str">
        <f>IF(ISNA(_xlfn.XLOOKUP($A80,ORGPREP!$B:$B,ORGPREP!$N:$N)),"",  _xlfn.XLOOKUP($A80,ORGPREP!$B:$B,ORGPREP!$N:$N))</f>
        <v/>
      </c>
      <c r="R80" s="101" t="str">
        <f>IF(ISNA(_xlfn.XLOOKUP($A80,MSSEMI!$B:$B,MSSEMI!$N:$N)),"",  _xlfn.XLOOKUP($A80,MSSEMI!$B:$B,MSSEMI!$N:$N))</f>
        <v/>
      </c>
      <c r="S80" s="101" t="str">
        <f>IF(ISNA(_xlfn.XLOOKUP($A80,MSVOA!$B:$B,MSVOA!$N:$N)),"",  _xlfn.XLOOKUP($A80,MSVOA!$B:$B,MSVOA!$N:$N))</f>
        <v/>
      </c>
      <c r="T80" s="101" t="str">
        <f>IF(ISNA(_xlfn.XLOOKUP($A80,METALS!$B:$B,METALS!$N:$N)),"",  _xlfn.XLOOKUP($A80,METALS!$B:$B,METALS!$N:$N))</f>
        <v/>
      </c>
      <c r="U80" s="101" t="str">
        <f>IF(ISNA(_xlfn.XLOOKUP($A80,GENCHEM!$B:$B,GENCHEM!$N:$N)),"",  _xlfn.XLOOKUP($A80,GENCHEM!$B:$B,GENCHEM!$N:$N))</f>
        <v/>
      </c>
      <c r="V80" s="101" t="str">
        <f>IF(ISNA(_xlfn.XLOOKUP($A80,HG!$B:$B,HG!$N:$N)),"",  _xlfn.XLOOKUP($A80,HG!$B:$B,HG!$N:$N))</f>
        <v/>
      </c>
    </row>
    <row r="81" spans="1:22" ht="24" hidden="1" customHeight="1">
      <c r="A81" s="77" t="s">
        <v>119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O81" s="75"/>
      <c r="P81" s="75"/>
      <c r="Q81" s="75"/>
      <c r="R81" s="75"/>
      <c r="S81" s="75"/>
      <c r="T81" s="75"/>
      <c r="U81" s="75"/>
      <c r="V81" s="75"/>
    </row>
    <row r="82" spans="1:22" ht="24" hidden="1" customHeight="1">
      <c r="A82" s="129" t="s">
        <v>122</v>
      </c>
      <c r="B82" s="84" t="s">
        <v>123</v>
      </c>
      <c r="C82" s="84" t="s">
        <v>124</v>
      </c>
      <c r="D82" s="84" t="s">
        <v>56</v>
      </c>
      <c r="E82" s="130">
        <v>45797</v>
      </c>
      <c r="F82" s="130">
        <v>45807</v>
      </c>
      <c r="G82" s="130">
        <v>45807</v>
      </c>
      <c r="H82" s="84">
        <v>10</v>
      </c>
      <c r="I82" s="84">
        <v>1</v>
      </c>
      <c r="J82" s="84">
        <v>20</v>
      </c>
      <c r="K82" s="84" t="s">
        <v>57</v>
      </c>
      <c r="L82" s="84" t="s">
        <v>80</v>
      </c>
      <c r="M82" s="84" t="s">
        <v>111</v>
      </c>
      <c r="N82" s="84">
        <v>0</v>
      </c>
      <c r="O82" s="85" t="str">
        <f>IF(ISNA(_xlfn.XLOOKUP($A82,GCVOA!$B:$B,GCVOA!$N:$N)),"",  _xlfn.XLOOKUP($A82,GCVOA!$B:$B,GCVOA!$N:$N))</f>
        <v/>
      </c>
      <c r="P82" s="85" t="str">
        <f>IF(ISNA(_xlfn.XLOOKUP($A82,GCSEMI!$B:$B,GCSEMI!$N:$N)),"",  _xlfn.XLOOKUP($A82,GCSEMI!$B:$B,GCSEMI!$N:$N))</f>
        <v/>
      </c>
      <c r="Q82" s="85" t="str">
        <f>IF(ISNA(_xlfn.XLOOKUP($A82,ORGPREP!$B:$B,ORGPREP!$N:$N)),"",  _xlfn.XLOOKUP($A82,ORGPREP!$B:$B,ORGPREP!$N:$N))</f>
        <v/>
      </c>
      <c r="R82" s="85" t="str">
        <f>IF(ISNA(_xlfn.XLOOKUP($A82,MSSEMI!$B:$B,MSSEMI!$N:$N)),"",  _xlfn.XLOOKUP($A82,MSSEMI!$B:$B,MSSEMI!$N:$N))</f>
        <v/>
      </c>
      <c r="S82" s="85" t="str">
        <f>IF(ISNA(_xlfn.XLOOKUP($A82,MSVOA!$B:$B,MSVOA!$N:$N)),"",  _xlfn.XLOOKUP($A82,MSVOA!$B:$B,MSVOA!$N:$N))</f>
        <v/>
      </c>
      <c r="T82" s="85" t="str">
        <f>IF(ISNA(_xlfn.XLOOKUP($A82,METALS!$B:$B,METALS!$N:$N)),"",  _xlfn.XLOOKUP($A82,METALS!$B:$B,METALS!$N:$N))</f>
        <v/>
      </c>
      <c r="U82" s="85" t="str">
        <f>IF(ISNA(_xlfn.XLOOKUP($A82,GENCHEM!$B:$B,GENCHEM!$N:$N)),"",  _xlfn.XLOOKUP($A82,GENCHEM!$B:$B,GENCHEM!$N:$N))</f>
        <v/>
      </c>
      <c r="V82" s="85" t="str">
        <f>IF(ISNA(_xlfn.XLOOKUP($A82,HG!$B:$B,HG!$N:$N)),"",  _xlfn.XLOOKUP($A82,HG!$B:$B,HG!$N:$N))</f>
        <v/>
      </c>
    </row>
    <row r="83" spans="1:22" ht="24" hidden="1" customHeight="1">
      <c r="A83" s="77" t="s">
        <v>112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O83" s="75"/>
      <c r="P83" s="75"/>
      <c r="Q83" s="75"/>
      <c r="R83" s="75"/>
      <c r="S83" s="75"/>
      <c r="T83" s="75"/>
      <c r="U83" s="75"/>
      <c r="V83" s="75"/>
    </row>
    <row r="84" spans="1:22" ht="24" hidden="1" customHeight="1">
      <c r="A84" s="129" t="s">
        <v>125</v>
      </c>
      <c r="B84" s="84" t="s">
        <v>126</v>
      </c>
      <c r="C84" s="84" t="s">
        <v>127</v>
      </c>
      <c r="D84" s="84" t="s">
        <v>56</v>
      </c>
      <c r="E84" s="130">
        <v>45799</v>
      </c>
      <c r="F84" s="130">
        <v>45807</v>
      </c>
      <c r="G84" s="130">
        <v>45807</v>
      </c>
      <c r="H84" s="84">
        <v>7</v>
      </c>
      <c r="I84" s="84">
        <v>89</v>
      </c>
      <c r="J84" s="84">
        <v>20</v>
      </c>
      <c r="K84" s="84" t="s">
        <v>128</v>
      </c>
      <c r="L84" s="84" t="s">
        <v>80</v>
      </c>
      <c r="M84" s="84" t="s">
        <v>81</v>
      </c>
      <c r="N84" s="84">
        <v>0</v>
      </c>
      <c r="O84" s="85" t="str">
        <f>IF(ISNA(_xlfn.XLOOKUP($A84,GCVOA!$B:$B,GCVOA!$N:$N)),"",  _xlfn.XLOOKUP($A84,GCVOA!$B:$B,GCVOA!$N:$N))</f>
        <v/>
      </c>
      <c r="P84" s="85" t="str">
        <f>IF(ISNA(_xlfn.XLOOKUP($A84,GCSEMI!$B:$B,GCSEMI!$N:$N)),"",  _xlfn.XLOOKUP($A84,GCSEMI!$B:$B,GCSEMI!$N:$N))</f>
        <v/>
      </c>
      <c r="Q84" s="85" t="str">
        <f>IF(ISNA(_xlfn.XLOOKUP($A84,ORGPREP!$B:$B,ORGPREP!$N:$N)),"",  _xlfn.XLOOKUP($A84,ORGPREP!$B:$B,ORGPREP!$N:$N))</f>
        <v/>
      </c>
      <c r="R84" s="85" t="str">
        <f>IF(ISNA(_xlfn.XLOOKUP($A84,MSSEMI!$B:$B,MSSEMI!$N:$N)),"",  _xlfn.XLOOKUP($A84,MSSEMI!$B:$B,MSSEMI!$N:$N))</f>
        <v/>
      </c>
      <c r="S84" s="85" t="str">
        <f>IF(ISNA(_xlfn.XLOOKUP($A84,MSVOA!$B:$B,MSVOA!$N:$N)),"",  _xlfn.XLOOKUP($A84,MSVOA!$B:$B,MSVOA!$N:$N))</f>
        <v/>
      </c>
      <c r="T84" s="85" t="str">
        <f>IF(ISNA(_xlfn.XLOOKUP($A84,METALS!$B:$B,METALS!$N:$N)),"",  _xlfn.XLOOKUP($A84,METALS!$B:$B,METALS!$N:$N))</f>
        <v/>
      </c>
      <c r="U84" s="85" t="str">
        <f>IF(ISNA(_xlfn.XLOOKUP($A84,GENCHEM!$B:$B,GENCHEM!$N:$N)),"",  _xlfn.XLOOKUP($A84,GENCHEM!$B:$B,GENCHEM!$N:$N))</f>
        <v/>
      </c>
      <c r="V84" s="85" t="str">
        <f>IF(ISNA(_xlfn.XLOOKUP($A84,HG!$B:$B,HG!$N:$N)),"",  _xlfn.XLOOKUP($A84,HG!$B:$B,HG!$N:$N))</f>
        <v/>
      </c>
    </row>
    <row r="85" spans="1:22" ht="24" hidden="1" customHeight="1">
      <c r="A85" s="77" t="s">
        <v>129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O85" s="75"/>
      <c r="P85" s="75"/>
      <c r="Q85" s="75"/>
      <c r="R85" s="75"/>
      <c r="S85" s="75"/>
      <c r="T85" s="75"/>
      <c r="U85" s="75"/>
      <c r="V85" s="75"/>
    </row>
    <row r="86" spans="1:22" ht="24" hidden="1" customHeight="1">
      <c r="A86" s="103" t="s">
        <v>130</v>
      </c>
      <c r="B86" s="79" t="s">
        <v>131</v>
      </c>
      <c r="C86" s="79" t="s">
        <v>132</v>
      </c>
      <c r="D86" s="79" t="s">
        <v>56</v>
      </c>
      <c r="E86" s="104">
        <v>45800</v>
      </c>
      <c r="F86" s="104">
        <v>45807</v>
      </c>
      <c r="G86" s="104">
        <v>45807</v>
      </c>
      <c r="H86" s="79">
        <v>7</v>
      </c>
      <c r="I86" s="79">
        <v>1</v>
      </c>
      <c r="J86" s="79">
        <v>20</v>
      </c>
      <c r="K86" s="79" t="s">
        <v>94</v>
      </c>
      <c r="L86" s="79" t="s">
        <v>133</v>
      </c>
      <c r="M86" s="79" t="s">
        <v>134</v>
      </c>
      <c r="N86" s="79">
        <v>0</v>
      </c>
      <c r="O86" s="71" t="str">
        <f>IF(ISNA(_xlfn.XLOOKUP($A86,GCVOA!$B:$B,GCVOA!$N:$N)),"",  _xlfn.XLOOKUP($A86,GCVOA!$B:$B,GCVOA!$N:$N))</f>
        <v/>
      </c>
      <c r="P86" s="71" t="str">
        <f>IF(ISNA(_xlfn.XLOOKUP($A86,GCSEMI!$B:$B,GCSEMI!$N:$N)),"",  _xlfn.XLOOKUP($A86,GCSEMI!$B:$B,GCSEMI!$N:$N))</f>
        <v/>
      </c>
      <c r="Q86" s="71" t="str">
        <f>IF(ISNA(_xlfn.XLOOKUP($A86,ORGPREP!$B:$B,ORGPREP!$N:$N)),"",  _xlfn.XLOOKUP($A86,ORGPREP!$B:$B,ORGPREP!$N:$N))</f>
        <v/>
      </c>
      <c r="R86" s="71" t="str">
        <f>IF(ISNA(_xlfn.XLOOKUP($A86,MSSEMI!$B:$B,MSSEMI!$N:$N)),"",  _xlfn.XLOOKUP($A86,MSSEMI!$B:$B,MSSEMI!$N:$N))</f>
        <v/>
      </c>
      <c r="S86" s="71" t="str">
        <f>IF(ISNA(_xlfn.XLOOKUP($A86,MSVOA!$B:$B,MSVOA!$N:$N)),"",  _xlfn.XLOOKUP($A86,MSVOA!$B:$B,MSVOA!$N:$N))</f>
        <v>done</v>
      </c>
      <c r="T86" s="71" t="str">
        <f>IF(ISNA(_xlfn.XLOOKUP($A86,METALS!$B:$B,METALS!$N:$N)),"",  _xlfn.XLOOKUP($A86,METALS!$B:$B,METALS!$N:$N))</f>
        <v/>
      </c>
      <c r="U86" s="71" t="str">
        <f>IF(ISNA(_xlfn.XLOOKUP($A86,GENCHEM!$B:$B,GENCHEM!$N:$N)),"",  _xlfn.XLOOKUP($A86,GENCHEM!$B:$B,GENCHEM!$N:$N))</f>
        <v/>
      </c>
      <c r="V86" s="71" t="str">
        <f>IF(ISNA(_xlfn.XLOOKUP($A86,HG!$B:$B,HG!$N:$N)),"",  _xlfn.XLOOKUP($A86,HG!$B:$B,HG!$N:$N))</f>
        <v/>
      </c>
    </row>
    <row r="87" spans="1:22" ht="24" hidden="1" customHeight="1">
      <c r="A87" s="77" t="s">
        <v>135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O87" s="75"/>
      <c r="P87" s="75"/>
      <c r="Q87" s="75"/>
      <c r="R87" s="75"/>
      <c r="S87" s="75"/>
      <c r="T87" s="75"/>
      <c r="U87" s="75"/>
      <c r="V87" s="75"/>
    </row>
    <row r="88" spans="1:22" ht="24" hidden="1" customHeight="1">
      <c r="A88" s="129" t="s">
        <v>136</v>
      </c>
      <c r="B88" s="84" t="s">
        <v>104</v>
      </c>
      <c r="C88" s="84" t="s">
        <v>105</v>
      </c>
      <c r="D88" s="84" t="s">
        <v>56</v>
      </c>
      <c r="E88" s="130">
        <v>45800</v>
      </c>
      <c r="F88" s="130">
        <v>45810</v>
      </c>
      <c r="G88" s="130">
        <v>45810</v>
      </c>
      <c r="H88" s="84">
        <v>10</v>
      </c>
      <c r="I88" s="84">
        <v>1</v>
      </c>
      <c r="J88" s="84">
        <v>17</v>
      </c>
      <c r="K88" s="84" t="s">
        <v>57</v>
      </c>
      <c r="L88" s="84" t="s">
        <v>27</v>
      </c>
      <c r="M88" s="84" t="s">
        <v>28</v>
      </c>
      <c r="N88" s="84">
        <v>0</v>
      </c>
      <c r="O88" s="85" t="str">
        <f>IF(ISNA(_xlfn.XLOOKUP($A88,GCVOA!$B:$B,GCVOA!$N:$N)),"",  _xlfn.XLOOKUP($A88,GCVOA!$B:$B,GCVOA!$N:$N))</f>
        <v/>
      </c>
      <c r="P88" s="85" t="str">
        <f>IF(ISNA(_xlfn.XLOOKUP($A88,GCSEMI!$B:$B,GCSEMI!$N:$N)),"",  _xlfn.XLOOKUP($A88,GCSEMI!$B:$B,GCSEMI!$N:$N))</f>
        <v/>
      </c>
      <c r="Q88" s="85" t="str">
        <f>IF(ISNA(_xlfn.XLOOKUP($A88,ORGPREP!$B:$B,ORGPREP!$N:$N)),"",  _xlfn.XLOOKUP($A88,ORGPREP!$B:$B,ORGPREP!$N:$N))</f>
        <v/>
      </c>
      <c r="R88" s="85" t="str">
        <f>IF(ISNA(_xlfn.XLOOKUP($A88,MSSEMI!$B:$B,MSSEMI!$N:$N)),"",  _xlfn.XLOOKUP($A88,MSSEMI!$B:$B,MSSEMI!$N:$N))</f>
        <v/>
      </c>
      <c r="S88" s="85" t="str">
        <f>IF(ISNA(_xlfn.XLOOKUP($A88,MSVOA!$B:$B,MSVOA!$N:$N)),"",  _xlfn.XLOOKUP($A88,MSVOA!$B:$B,MSVOA!$N:$N))</f>
        <v/>
      </c>
      <c r="T88" s="85" t="str">
        <f>IF(ISNA(_xlfn.XLOOKUP($A88,METALS!$B:$B,METALS!$N:$N)),"",  _xlfn.XLOOKUP($A88,METALS!$B:$B,METALS!$N:$N))</f>
        <v/>
      </c>
      <c r="U88" s="85" t="str">
        <f>IF(ISNA(_xlfn.XLOOKUP($A88,GENCHEM!$B:$B,GENCHEM!$N:$N)),"",  _xlfn.XLOOKUP($A88,GENCHEM!$B:$B,GENCHEM!$N:$N))</f>
        <v/>
      </c>
      <c r="V88" s="85" t="str">
        <f>IF(ISNA(_xlfn.XLOOKUP($A88,HG!$B:$B,HG!$N:$N)),"",  _xlfn.XLOOKUP($A88,HG!$B:$B,HG!$N:$N))</f>
        <v/>
      </c>
    </row>
    <row r="89" spans="1:22" ht="24" hidden="1" customHeight="1">
      <c r="A89" s="77" t="s">
        <v>106</v>
      </c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O89" s="75"/>
      <c r="P89" s="75"/>
      <c r="Q89" s="75"/>
      <c r="R89" s="75"/>
      <c r="S89" s="75"/>
      <c r="T89" s="75"/>
      <c r="U89" s="75"/>
      <c r="V89" s="75"/>
    </row>
    <row r="90" spans="1:22" ht="24" hidden="1" customHeight="1">
      <c r="A90" s="129" t="s">
        <v>137</v>
      </c>
      <c r="B90" s="84" t="s">
        <v>138</v>
      </c>
      <c r="C90" s="84" t="s">
        <v>139</v>
      </c>
      <c r="D90" s="84" t="s">
        <v>56</v>
      </c>
      <c r="E90" s="130">
        <v>45797</v>
      </c>
      <c r="F90" s="130">
        <v>45811</v>
      </c>
      <c r="G90" s="130">
        <v>45811</v>
      </c>
      <c r="H90" s="84">
        <v>14</v>
      </c>
      <c r="I90" s="84">
        <v>3</v>
      </c>
      <c r="J90" s="84">
        <v>16</v>
      </c>
      <c r="K90" s="84" t="s">
        <v>57</v>
      </c>
      <c r="L90" s="84" t="s">
        <v>80</v>
      </c>
      <c r="M90" s="84" t="s">
        <v>89</v>
      </c>
      <c r="N90" s="84">
        <v>0</v>
      </c>
      <c r="O90" s="85" t="str">
        <f>IF(ISNA(_xlfn.XLOOKUP($A90,GCVOA!$B:$B,GCVOA!$N:$N)),"",  _xlfn.XLOOKUP($A90,GCVOA!$B:$B,GCVOA!$N:$N))</f>
        <v/>
      </c>
      <c r="P90" s="85" t="str">
        <f>IF(ISNA(_xlfn.XLOOKUP($A90,GCSEMI!$B:$B,GCSEMI!$N:$N)),"",  _xlfn.XLOOKUP($A90,GCSEMI!$B:$B,GCSEMI!$N:$N))</f>
        <v/>
      </c>
      <c r="Q90" s="85" t="str">
        <f>IF(ISNA(_xlfn.XLOOKUP($A90,ORGPREP!$B:$B,ORGPREP!$N:$N)),"",  _xlfn.XLOOKUP($A90,ORGPREP!$B:$B,ORGPREP!$N:$N))</f>
        <v/>
      </c>
      <c r="R90" s="85" t="str">
        <f>IF(ISNA(_xlfn.XLOOKUP($A90,MSSEMI!$B:$B,MSSEMI!$N:$N)),"",  _xlfn.XLOOKUP($A90,MSSEMI!$B:$B,MSSEMI!$N:$N))</f>
        <v/>
      </c>
      <c r="S90" s="85" t="str">
        <f>IF(ISNA(_xlfn.XLOOKUP($A90,MSVOA!$B:$B,MSVOA!$N:$N)),"",  _xlfn.XLOOKUP($A90,MSVOA!$B:$B,MSVOA!$N:$N))</f>
        <v/>
      </c>
      <c r="T90" s="85" t="str">
        <f>IF(ISNA(_xlfn.XLOOKUP($A90,METALS!$B:$B,METALS!$N:$N)),"",  _xlfn.XLOOKUP($A90,METALS!$B:$B,METALS!$N:$N))</f>
        <v/>
      </c>
      <c r="U90" s="85" t="str">
        <f>IF(ISNA(_xlfn.XLOOKUP($A90,GENCHEM!$B:$B,GENCHEM!$N:$N)),"",  _xlfn.XLOOKUP($A90,GENCHEM!$B:$B,GENCHEM!$N:$N))</f>
        <v/>
      </c>
      <c r="V90" s="85" t="str">
        <f>IF(ISNA(_xlfn.XLOOKUP($A90,HG!$B:$B,HG!$N:$N)),"",  _xlfn.XLOOKUP($A90,HG!$B:$B,HG!$N:$N))</f>
        <v/>
      </c>
    </row>
    <row r="91" spans="1:22" ht="24" hidden="1" customHeight="1">
      <c r="A91" s="77" t="s">
        <v>140</v>
      </c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O91" s="75"/>
      <c r="P91" s="75"/>
      <c r="Q91" s="75"/>
      <c r="R91" s="75"/>
      <c r="S91" s="75"/>
      <c r="T91" s="75"/>
      <c r="U91" s="75"/>
      <c r="V91" s="75"/>
    </row>
    <row r="92" spans="1:22" ht="24" hidden="1" customHeight="1">
      <c r="A92" s="127" t="s">
        <v>141</v>
      </c>
      <c r="B92" s="100" t="s">
        <v>117</v>
      </c>
      <c r="C92" s="100" t="s">
        <v>142</v>
      </c>
      <c r="D92" s="100" t="s">
        <v>79</v>
      </c>
      <c r="E92" s="128">
        <v>45807</v>
      </c>
      <c r="F92" s="128">
        <v>45813</v>
      </c>
      <c r="G92" s="128">
        <v>45813</v>
      </c>
      <c r="H92" s="100">
        <v>6</v>
      </c>
      <c r="I92" s="100">
        <v>1</v>
      </c>
      <c r="J92" s="100">
        <v>14</v>
      </c>
      <c r="K92" s="100" t="s">
        <v>26</v>
      </c>
      <c r="L92" s="100" t="s">
        <v>27</v>
      </c>
      <c r="M92" s="100" t="s">
        <v>28</v>
      </c>
      <c r="N92" s="100">
        <v>0</v>
      </c>
      <c r="O92" s="101" t="str">
        <f>IF(ISNA(_xlfn.XLOOKUP($A92,GCVOA!$B:$B,GCVOA!$N:$N)),"",  _xlfn.XLOOKUP($A92,GCVOA!$B:$B,GCVOA!$N:$N))</f>
        <v/>
      </c>
      <c r="P92" s="101" t="str">
        <f>IF(ISNA(_xlfn.XLOOKUP($A92,GCSEMI!$B:$B,GCSEMI!$N:$N)),"",  _xlfn.XLOOKUP($A92,GCSEMI!$B:$B,GCSEMI!$N:$N))</f>
        <v/>
      </c>
      <c r="Q92" s="101" t="str">
        <f>IF(ISNA(_xlfn.XLOOKUP($A92,ORGPREP!$B:$B,ORGPREP!$N:$N)),"",  _xlfn.XLOOKUP($A92,ORGPREP!$B:$B,ORGPREP!$N:$N))</f>
        <v/>
      </c>
      <c r="R92" s="101" t="str">
        <f>IF(ISNA(_xlfn.XLOOKUP($A92,MSSEMI!$B:$B,MSSEMI!$N:$N)),"",  _xlfn.XLOOKUP($A92,MSSEMI!$B:$B,MSSEMI!$N:$N))</f>
        <v/>
      </c>
      <c r="S92" s="101" t="str">
        <f>IF(ISNA(_xlfn.XLOOKUP($A92,MSVOA!$B:$B,MSVOA!$N:$N)),"",  _xlfn.XLOOKUP($A92,MSVOA!$B:$B,MSVOA!$N:$N))</f>
        <v/>
      </c>
      <c r="T92" s="101" t="str">
        <f>IF(ISNA(_xlfn.XLOOKUP($A92,METALS!$B:$B,METALS!$N:$N)),"",  _xlfn.XLOOKUP($A92,METALS!$B:$B,METALS!$N:$N))</f>
        <v/>
      </c>
      <c r="U92" s="101" t="str">
        <f>IF(ISNA(_xlfn.XLOOKUP($A92,GENCHEM!$B:$B,GENCHEM!$N:$N)),"",  _xlfn.XLOOKUP($A92,GENCHEM!$B:$B,GENCHEM!$N:$N))</f>
        <v/>
      </c>
      <c r="V92" s="101" t="str">
        <f>IF(ISNA(_xlfn.XLOOKUP($A92,HG!$B:$B,HG!$N:$N)),"",  _xlfn.XLOOKUP($A92,HG!$B:$B,HG!$N:$N))</f>
        <v/>
      </c>
    </row>
    <row r="93" spans="1:22" ht="24" hidden="1" customHeight="1">
      <c r="A93" s="77" t="s">
        <v>143</v>
      </c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O93" s="75"/>
      <c r="P93" s="75"/>
      <c r="Q93" s="75"/>
      <c r="R93" s="75"/>
      <c r="S93" s="75"/>
      <c r="T93" s="75"/>
      <c r="U93" s="75"/>
      <c r="V93" s="75"/>
    </row>
    <row r="94" spans="1:22" ht="24" hidden="1" customHeight="1">
      <c r="A94" s="127" t="s">
        <v>144</v>
      </c>
      <c r="B94" s="100" t="s">
        <v>117</v>
      </c>
      <c r="C94" s="100" t="s">
        <v>145</v>
      </c>
      <c r="D94" s="100" t="s">
        <v>79</v>
      </c>
      <c r="E94" s="128">
        <v>45807</v>
      </c>
      <c r="F94" s="128">
        <v>45813</v>
      </c>
      <c r="G94" s="128">
        <v>45813</v>
      </c>
      <c r="H94" s="100">
        <v>6</v>
      </c>
      <c r="I94" s="100">
        <v>1</v>
      </c>
      <c r="J94" s="100">
        <v>14</v>
      </c>
      <c r="K94" s="100" t="s">
        <v>26</v>
      </c>
      <c r="L94" s="100" t="s">
        <v>27</v>
      </c>
      <c r="M94" s="100" t="s">
        <v>28</v>
      </c>
      <c r="N94" s="100">
        <v>0</v>
      </c>
      <c r="O94" s="101" t="str">
        <f>IF(ISNA(_xlfn.XLOOKUP($A94,GCVOA!$B:$B,GCVOA!$N:$N)),"",  _xlfn.XLOOKUP($A94,GCVOA!$B:$B,GCVOA!$N:$N))</f>
        <v/>
      </c>
      <c r="P94" s="101" t="str">
        <f>IF(ISNA(_xlfn.XLOOKUP($A94,GCSEMI!$B:$B,GCSEMI!$N:$N)),"",  _xlfn.XLOOKUP($A94,GCSEMI!$B:$B,GCSEMI!$N:$N))</f>
        <v/>
      </c>
      <c r="Q94" s="101" t="str">
        <f>IF(ISNA(_xlfn.XLOOKUP($A94,ORGPREP!$B:$B,ORGPREP!$N:$N)),"",  _xlfn.XLOOKUP($A94,ORGPREP!$B:$B,ORGPREP!$N:$N))</f>
        <v/>
      </c>
      <c r="R94" s="101" t="str">
        <f>IF(ISNA(_xlfn.XLOOKUP($A94,MSSEMI!$B:$B,MSSEMI!$N:$N)),"",  _xlfn.XLOOKUP($A94,MSSEMI!$B:$B,MSSEMI!$N:$N))</f>
        <v/>
      </c>
      <c r="S94" s="101" t="str">
        <f>IF(ISNA(_xlfn.XLOOKUP($A94,MSVOA!$B:$B,MSVOA!$N:$N)),"",  _xlfn.XLOOKUP($A94,MSVOA!$B:$B,MSVOA!$N:$N))</f>
        <v/>
      </c>
      <c r="T94" s="101" t="str">
        <f>IF(ISNA(_xlfn.XLOOKUP($A94,METALS!$B:$B,METALS!$N:$N)),"",  _xlfn.XLOOKUP($A94,METALS!$B:$B,METALS!$N:$N))</f>
        <v/>
      </c>
      <c r="U94" s="101" t="str">
        <f>IF(ISNA(_xlfn.XLOOKUP($A94,GENCHEM!$B:$B,GENCHEM!$N:$N)),"",  _xlfn.XLOOKUP($A94,GENCHEM!$B:$B,GENCHEM!$N:$N))</f>
        <v/>
      </c>
      <c r="V94" s="101" t="str">
        <f>IF(ISNA(_xlfn.XLOOKUP($A94,HG!$B:$B,HG!$N:$N)),"",  _xlfn.XLOOKUP($A94,HG!$B:$B,HG!$N:$N))</f>
        <v/>
      </c>
    </row>
    <row r="95" spans="1:22" ht="24" hidden="1" customHeight="1">
      <c r="A95" s="77" t="s">
        <v>143</v>
      </c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O95" s="75"/>
      <c r="P95" s="75"/>
      <c r="Q95" s="75"/>
      <c r="R95" s="75"/>
      <c r="S95" s="75"/>
      <c r="T95" s="75"/>
      <c r="U95" s="75"/>
      <c r="V95" s="75"/>
    </row>
    <row r="96" spans="1:22" ht="24" hidden="1" customHeight="1">
      <c r="A96" s="127" t="s">
        <v>146</v>
      </c>
      <c r="B96" s="100" t="s">
        <v>117</v>
      </c>
      <c r="C96" s="100" t="s">
        <v>147</v>
      </c>
      <c r="D96" s="100" t="s">
        <v>79</v>
      </c>
      <c r="E96" s="128">
        <v>45807</v>
      </c>
      <c r="F96" s="128">
        <v>45813</v>
      </c>
      <c r="G96" s="128">
        <v>45813</v>
      </c>
      <c r="H96" s="100">
        <v>6</v>
      </c>
      <c r="I96" s="100">
        <v>1</v>
      </c>
      <c r="J96" s="100">
        <v>14</v>
      </c>
      <c r="K96" s="100" t="s">
        <v>26</v>
      </c>
      <c r="L96" s="100" t="s">
        <v>27</v>
      </c>
      <c r="M96" s="100" t="s">
        <v>28</v>
      </c>
      <c r="N96" s="100">
        <v>0</v>
      </c>
      <c r="O96" s="101" t="str">
        <f>IF(ISNA(_xlfn.XLOOKUP($A96,GCVOA!$B:$B,GCVOA!$N:$N)),"",  _xlfn.XLOOKUP($A96,GCVOA!$B:$B,GCVOA!$N:$N))</f>
        <v/>
      </c>
      <c r="P96" s="101" t="str">
        <f>IF(ISNA(_xlfn.XLOOKUP($A96,GCSEMI!$B:$B,GCSEMI!$N:$N)),"",  _xlfn.XLOOKUP($A96,GCSEMI!$B:$B,GCSEMI!$N:$N))</f>
        <v/>
      </c>
      <c r="Q96" s="101" t="str">
        <f>IF(ISNA(_xlfn.XLOOKUP($A96,ORGPREP!$B:$B,ORGPREP!$N:$N)),"",  _xlfn.XLOOKUP($A96,ORGPREP!$B:$B,ORGPREP!$N:$N))</f>
        <v/>
      </c>
      <c r="R96" s="101" t="str">
        <f>IF(ISNA(_xlfn.XLOOKUP($A96,MSSEMI!$B:$B,MSSEMI!$N:$N)),"",  _xlfn.XLOOKUP($A96,MSSEMI!$B:$B,MSSEMI!$N:$N))</f>
        <v/>
      </c>
      <c r="S96" s="101" t="str">
        <f>IF(ISNA(_xlfn.XLOOKUP($A96,MSVOA!$B:$B,MSVOA!$N:$N)),"",  _xlfn.XLOOKUP($A96,MSVOA!$B:$B,MSVOA!$N:$N))</f>
        <v/>
      </c>
      <c r="T96" s="101" t="str">
        <f>IF(ISNA(_xlfn.XLOOKUP($A96,METALS!$B:$B,METALS!$N:$N)),"",  _xlfn.XLOOKUP($A96,METALS!$B:$B,METALS!$N:$N))</f>
        <v/>
      </c>
      <c r="U96" s="101" t="str">
        <f>IF(ISNA(_xlfn.XLOOKUP($A96,GENCHEM!$B:$B,GENCHEM!$N:$N)),"",  _xlfn.XLOOKUP($A96,GENCHEM!$B:$B,GENCHEM!$N:$N))</f>
        <v/>
      </c>
      <c r="V96" s="101" t="str">
        <f>IF(ISNA(_xlfn.XLOOKUP($A96,HG!$B:$B,HG!$N:$N)),"",  _xlfn.XLOOKUP($A96,HG!$B:$B,HG!$N:$N))</f>
        <v/>
      </c>
    </row>
    <row r="97" spans="1:22" ht="24" hidden="1" customHeight="1">
      <c r="A97" s="77" t="s">
        <v>143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O97" s="75"/>
      <c r="P97" s="75"/>
      <c r="Q97" s="75"/>
      <c r="R97" s="75"/>
      <c r="S97" s="75"/>
      <c r="T97" s="75"/>
      <c r="U97" s="75"/>
      <c r="V97" s="75"/>
    </row>
    <row r="98" spans="1:22" ht="24" hidden="1" customHeight="1">
      <c r="A98" s="127" t="s">
        <v>148</v>
      </c>
      <c r="B98" s="100" t="s">
        <v>117</v>
      </c>
      <c r="C98" s="100" t="s">
        <v>149</v>
      </c>
      <c r="D98" s="100" t="s">
        <v>79</v>
      </c>
      <c r="E98" s="128">
        <v>45807</v>
      </c>
      <c r="F98" s="128">
        <v>45813</v>
      </c>
      <c r="G98" s="128">
        <v>45813</v>
      </c>
      <c r="H98" s="100">
        <v>6</v>
      </c>
      <c r="I98" s="100">
        <v>1</v>
      </c>
      <c r="J98" s="100">
        <v>14</v>
      </c>
      <c r="K98" s="100" t="s">
        <v>26</v>
      </c>
      <c r="L98" s="100" t="s">
        <v>27</v>
      </c>
      <c r="M98" s="100" t="s">
        <v>28</v>
      </c>
      <c r="N98" s="100">
        <v>0</v>
      </c>
      <c r="O98" s="101" t="str">
        <f>IF(ISNA(_xlfn.XLOOKUP($A98,GCVOA!$B:$B,GCVOA!$N:$N)),"",  _xlfn.XLOOKUP($A98,GCVOA!$B:$B,GCVOA!$N:$N))</f>
        <v/>
      </c>
      <c r="P98" s="101" t="str">
        <f>IF(ISNA(_xlfn.XLOOKUP($A98,GCSEMI!$B:$B,GCSEMI!$N:$N)),"",  _xlfn.XLOOKUP($A98,GCSEMI!$B:$B,GCSEMI!$N:$N))</f>
        <v/>
      </c>
      <c r="Q98" s="101" t="str">
        <f>IF(ISNA(_xlfn.XLOOKUP($A98,ORGPREP!$B:$B,ORGPREP!$N:$N)),"",  _xlfn.XLOOKUP($A98,ORGPREP!$B:$B,ORGPREP!$N:$N))</f>
        <v/>
      </c>
      <c r="R98" s="101" t="str">
        <f>IF(ISNA(_xlfn.XLOOKUP($A98,MSSEMI!$B:$B,MSSEMI!$N:$N)),"",  _xlfn.XLOOKUP($A98,MSSEMI!$B:$B,MSSEMI!$N:$N))</f>
        <v/>
      </c>
      <c r="S98" s="101" t="str">
        <f>IF(ISNA(_xlfn.XLOOKUP($A98,MSVOA!$B:$B,MSVOA!$N:$N)),"",  _xlfn.XLOOKUP($A98,MSVOA!$B:$B,MSVOA!$N:$N))</f>
        <v/>
      </c>
      <c r="T98" s="101" t="str">
        <f>IF(ISNA(_xlfn.XLOOKUP($A98,METALS!$B:$B,METALS!$N:$N)),"",  _xlfn.XLOOKUP($A98,METALS!$B:$B,METALS!$N:$N))</f>
        <v/>
      </c>
      <c r="U98" s="101" t="str">
        <f>IF(ISNA(_xlfn.XLOOKUP($A98,GENCHEM!$B:$B,GENCHEM!$N:$N)),"",  _xlfn.XLOOKUP($A98,GENCHEM!$B:$B,GENCHEM!$N:$N))</f>
        <v/>
      </c>
      <c r="V98" s="101" t="str">
        <f>IF(ISNA(_xlfn.XLOOKUP($A98,HG!$B:$B,HG!$N:$N)),"",  _xlfn.XLOOKUP($A98,HG!$B:$B,HG!$N:$N))</f>
        <v/>
      </c>
    </row>
    <row r="99" spans="1:22" ht="24" hidden="1" customHeight="1">
      <c r="A99" s="77" t="s">
        <v>143</v>
      </c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O99" s="75"/>
      <c r="P99" s="75"/>
      <c r="Q99" s="75"/>
      <c r="R99" s="75"/>
      <c r="S99" s="75"/>
      <c r="T99" s="75"/>
      <c r="U99" s="75"/>
      <c r="V99" s="75"/>
    </row>
    <row r="100" spans="1:22" ht="24" hidden="1" customHeight="1">
      <c r="A100" s="127" t="s">
        <v>150</v>
      </c>
      <c r="B100" s="100" t="s">
        <v>117</v>
      </c>
      <c r="C100" s="100" t="s">
        <v>151</v>
      </c>
      <c r="D100" s="100" t="s">
        <v>79</v>
      </c>
      <c r="E100" s="128">
        <v>45807</v>
      </c>
      <c r="F100" s="128">
        <v>45813</v>
      </c>
      <c r="G100" s="128">
        <v>45813</v>
      </c>
      <c r="H100" s="100">
        <v>6</v>
      </c>
      <c r="I100" s="100">
        <v>1</v>
      </c>
      <c r="J100" s="100">
        <v>14</v>
      </c>
      <c r="K100" s="100" t="s">
        <v>26</v>
      </c>
      <c r="L100" s="100" t="s">
        <v>27</v>
      </c>
      <c r="M100" s="100" t="s">
        <v>28</v>
      </c>
      <c r="N100" s="100">
        <v>0</v>
      </c>
      <c r="O100" s="101" t="str">
        <f>IF(ISNA(_xlfn.XLOOKUP($A100,GCVOA!$B:$B,GCVOA!$N:$N)),"",  _xlfn.XLOOKUP($A100,GCVOA!$B:$B,GCVOA!$N:$N))</f>
        <v/>
      </c>
      <c r="P100" s="101" t="str">
        <f>IF(ISNA(_xlfn.XLOOKUP($A100,GCSEMI!$B:$B,GCSEMI!$N:$N)),"",  _xlfn.XLOOKUP($A100,GCSEMI!$B:$B,GCSEMI!$N:$N))</f>
        <v/>
      </c>
      <c r="Q100" s="101" t="str">
        <f>IF(ISNA(_xlfn.XLOOKUP($A100,ORGPREP!$B:$B,ORGPREP!$N:$N)),"",  _xlfn.XLOOKUP($A100,ORGPREP!$B:$B,ORGPREP!$N:$N))</f>
        <v/>
      </c>
      <c r="R100" s="101" t="str">
        <f>IF(ISNA(_xlfn.XLOOKUP($A100,MSSEMI!$B:$B,MSSEMI!$N:$N)),"",  _xlfn.XLOOKUP($A100,MSSEMI!$B:$B,MSSEMI!$N:$N))</f>
        <v/>
      </c>
      <c r="S100" s="101" t="str">
        <f>IF(ISNA(_xlfn.XLOOKUP($A100,MSVOA!$B:$B,MSVOA!$N:$N)),"",  _xlfn.XLOOKUP($A100,MSVOA!$B:$B,MSVOA!$N:$N))</f>
        <v/>
      </c>
      <c r="T100" s="101" t="str">
        <f>IF(ISNA(_xlfn.XLOOKUP($A100,METALS!$B:$B,METALS!$N:$N)),"",  _xlfn.XLOOKUP($A100,METALS!$B:$B,METALS!$N:$N))</f>
        <v/>
      </c>
      <c r="U100" s="101" t="str">
        <f>IF(ISNA(_xlfn.XLOOKUP($A100,GENCHEM!$B:$B,GENCHEM!$N:$N)),"",  _xlfn.XLOOKUP($A100,GENCHEM!$B:$B,GENCHEM!$N:$N))</f>
        <v/>
      </c>
      <c r="V100" s="101" t="str">
        <f>IF(ISNA(_xlfn.XLOOKUP($A100,HG!$B:$B,HG!$N:$N)),"",  _xlfn.XLOOKUP($A100,HG!$B:$B,HG!$N:$N))</f>
        <v/>
      </c>
    </row>
    <row r="101" spans="1:22" ht="24" hidden="1" customHeight="1">
      <c r="A101" s="77" t="s">
        <v>143</v>
      </c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O101" s="75"/>
      <c r="P101" s="75"/>
      <c r="Q101" s="75"/>
      <c r="R101" s="75"/>
      <c r="S101" s="75"/>
      <c r="T101" s="75"/>
      <c r="U101" s="75"/>
      <c r="V101" s="75"/>
    </row>
    <row r="102" spans="1:22" ht="24" hidden="1" customHeight="1">
      <c r="A102" s="127" t="s">
        <v>152</v>
      </c>
      <c r="B102" s="100" t="s">
        <v>153</v>
      </c>
      <c r="C102" s="100" t="s">
        <v>154</v>
      </c>
      <c r="D102" s="100" t="s">
        <v>56</v>
      </c>
      <c r="E102" s="128">
        <v>45808</v>
      </c>
      <c r="F102" s="128">
        <v>45814</v>
      </c>
      <c r="G102" s="128">
        <v>45814</v>
      </c>
      <c r="H102" s="100">
        <v>6</v>
      </c>
      <c r="I102" s="100">
        <v>3</v>
      </c>
      <c r="J102" s="100">
        <v>13</v>
      </c>
      <c r="K102" s="100" t="s">
        <v>57</v>
      </c>
      <c r="L102" s="100" t="s">
        <v>80</v>
      </c>
      <c r="M102" s="100" t="s">
        <v>89</v>
      </c>
      <c r="N102" s="100">
        <v>0</v>
      </c>
      <c r="O102" s="101" t="str">
        <f>IF(ISNA(_xlfn.XLOOKUP($A102,GCVOA!$B:$B,GCVOA!$N:$N)),"",  _xlfn.XLOOKUP($A102,GCVOA!$B:$B,GCVOA!$N:$N))</f>
        <v/>
      </c>
      <c r="P102" s="101" t="str">
        <f>IF(ISNA(_xlfn.XLOOKUP($A102,GCSEMI!$B:$B,GCSEMI!$N:$N)),"",  _xlfn.XLOOKUP($A102,GCSEMI!$B:$B,GCSEMI!$N:$N))</f>
        <v/>
      </c>
      <c r="Q102" s="101" t="str">
        <f>IF(ISNA(_xlfn.XLOOKUP($A102,ORGPREP!$B:$B,ORGPREP!$N:$N)),"",  _xlfn.XLOOKUP($A102,ORGPREP!$B:$B,ORGPREP!$N:$N))</f>
        <v/>
      </c>
      <c r="R102" s="101" t="str">
        <f>IF(ISNA(_xlfn.XLOOKUP($A102,MSSEMI!$B:$B,MSSEMI!$N:$N)),"",  _xlfn.XLOOKUP($A102,MSSEMI!$B:$B,MSSEMI!$N:$N))</f>
        <v/>
      </c>
      <c r="S102" s="101" t="str">
        <f>IF(ISNA(_xlfn.XLOOKUP($A102,MSVOA!$B:$B,MSVOA!$N:$N)),"",  _xlfn.XLOOKUP($A102,MSVOA!$B:$B,MSVOA!$N:$N))</f>
        <v/>
      </c>
      <c r="T102" s="101" t="str">
        <f>IF(ISNA(_xlfn.XLOOKUP($A102,METALS!$B:$B,METALS!$N:$N)),"",  _xlfn.XLOOKUP($A102,METALS!$B:$B,METALS!$N:$N))</f>
        <v/>
      </c>
      <c r="U102" s="101" t="str">
        <f>IF(ISNA(_xlfn.XLOOKUP($A102,GENCHEM!$B:$B,GENCHEM!$N:$N)),"",  _xlfn.XLOOKUP($A102,GENCHEM!$B:$B,GENCHEM!$N:$N))</f>
        <v/>
      </c>
      <c r="V102" s="101" t="str">
        <f>IF(ISNA(_xlfn.XLOOKUP($A102,HG!$B:$B,HG!$N:$N)),"",  _xlfn.XLOOKUP($A102,HG!$B:$B,HG!$N:$N))</f>
        <v/>
      </c>
    </row>
    <row r="103" spans="1:22" ht="24" hidden="1" customHeight="1">
      <c r="A103" s="77" t="s">
        <v>155</v>
      </c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O103" s="75"/>
      <c r="P103" s="75"/>
      <c r="Q103" s="75"/>
      <c r="R103" s="75"/>
      <c r="S103" s="75"/>
      <c r="T103" s="75"/>
      <c r="U103" s="75"/>
      <c r="V103" s="75"/>
    </row>
    <row r="104" spans="1:22" ht="24" hidden="1" customHeight="1">
      <c r="A104" s="103" t="s">
        <v>156</v>
      </c>
      <c r="B104" s="79" t="s">
        <v>157</v>
      </c>
      <c r="C104" s="79" t="s">
        <v>158</v>
      </c>
      <c r="D104" s="79" t="s">
        <v>79</v>
      </c>
      <c r="E104" s="104">
        <v>45807</v>
      </c>
      <c r="F104" s="104">
        <v>45817</v>
      </c>
      <c r="G104" s="104">
        <v>45817</v>
      </c>
      <c r="H104" s="79">
        <v>10</v>
      </c>
      <c r="I104" s="79">
        <v>2</v>
      </c>
      <c r="J104" s="79">
        <v>10</v>
      </c>
      <c r="K104" s="79" t="s">
        <v>128</v>
      </c>
      <c r="L104" s="79" t="s">
        <v>27</v>
      </c>
      <c r="M104" s="79" t="s">
        <v>81</v>
      </c>
      <c r="N104" s="79">
        <v>0</v>
      </c>
      <c r="O104" s="71" t="str">
        <f>IF(ISNA(_xlfn.XLOOKUP($A104,GCVOA!$B:$B,GCVOA!$N:$N)),"",  _xlfn.XLOOKUP($A104,GCVOA!$B:$B,GCVOA!$N:$N))</f>
        <v/>
      </c>
      <c r="P104" s="71" t="str">
        <f>IF(ISNA(_xlfn.XLOOKUP($A104,GCSEMI!$B:$B,GCSEMI!$N:$N)),"",  _xlfn.XLOOKUP($A104,GCSEMI!$B:$B,GCSEMI!$N:$N))</f>
        <v/>
      </c>
      <c r="Q104" s="71" t="str">
        <f>IF(ISNA(_xlfn.XLOOKUP($A104,ORGPREP!$B:$B,ORGPREP!$N:$N)),"",  _xlfn.XLOOKUP($A104,ORGPREP!$B:$B,ORGPREP!$N:$N))</f>
        <v/>
      </c>
      <c r="R104" s="71" t="str">
        <f>IF(ISNA(_xlfn.XLOOKUP($A104,MSSEMI!$B:$B,MSSEMI!$N:$N)),"",  _xlfn.XLOOKUP($A104,MSSEMI!$B:$B,MSSEMI!$N:$N))</f>
        <v/>
      </c>
      <c r="S104" s="71" t="str">
        <f>IF(ISNA(_xlfn.XLOOKUP($A104,MSVOA!$B:$B,MSVOA!$N:$N)),"",  _xlfn.XLOOKUP($A104,MSVOA!$B:$B,MSVOA!$N:$N))</f>
        <v/>
      </c>
      <c r="T104" s="71" t="str">
        <f>IF(ISNA(_xlfn.XLOOKUP($A104,METALS!$B:$B,METALS!$N:$N)),"",  _xlfn.XLOOKUP($A104,METALS!$B:$B,METALS!$N:$N))</f>
        <v/>
      </c>
      <c r="U104" s="71" t="str">
        <f>IF(ISNA(_xlfn.XLOOKUP($A104,GENCHEM!$B:$B,GENCHEM!$N:$N)),"",  _xlfn.XLOOKUP($A104,GENCHEM!$B:$B,GENCHEM!$N:$N))</f>
        <v>waiting on bomb prep</v>
      </c>
      <c r="V104" s="71" t="str">
        <f>IF(ISNA(_xlfn.XLOOKUP($A104,HG!$B:$B,HG!$N:$N)),"",  _xlfn.XLOOKUP($A104,HG!$B:$B,HG!$N:$N))</f>
        <v/>
      </c>
    </row>
    <row r="105" spans="1:22" ht="24" hidden="1" customHeight="1">
      <c r="A105" s="77" t="s">
        <v>159</v>
      </c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O105" s="75"/>
      <c r="P105" s="75"/>
      <c r="Q105" s="75"/>
      <c r="R105" s="75"/>
      <c r="S105" s="75"/>
      <c r="T105" s="75"/>
      <c r="U105" s="75"/>
      <c r="V105" s="75"/>
    </row>
    <row r="106" spans="1:22" ht="24" hidden="1" customHeight="1">
      <c r="A106" s="131" t="s">
        <v>160</v>
      </c>
      <c r="B106" s="92" t="s">
        <v>161</v>
      </c>
      <c r="C106" s="92" t="s">
        <v>162</v>
      </c>
      <c r="D106" s="92" t="s">
        <v>163</v>
      </c>
      <c r="E106" s="132">
        <v>45811</v>
      </c>
      <c r="F106" s="132">
        <v>45814</v>
      </c>
      <c r="G106" s="132">
        <v>45817</v>
      </c>
      <c r="H106" s="92" t="s">
        <v>164</v>
      </c>
      <c r="I106" s="92">
        <v>27</v>
      </c>
      <c r="J106" s="92">
        <v>10</v>
      </c>
      <c r="K106" s="92" t="s">
        <v>26</v>
      </c>
      <c r="L106" s="92" t="s">
        <v>80</v>
      </c>
      <c r="M106" s="92" t="s">
        <v>81</v>
      </c>
      <c r="N106" s="92">
        <v>0</v>
      </c>
      <c r="O106" s="93" t="str">
        <f>IF(ISNA(_xlfn.XLOOKUP($A106,GCVOA!$B:$B,GCVOA!$N:$N)),"",  _xlfn.XLOOKUP($A106,GCVOA!$B:$B,GCVOA!$N:$N))</f>
        <v/>
      </c>
      <c r="P106" s="93" t="str">
        <f>IF(ISNA(_xlfn.XLOOKUP($A106,GCSEMI!$B:$B,GCSEMI!$N:$N)),"",  _xlfn.XLOOKUP($A106,GCSEMI!$B:$B,GCSEMI!$N:$N))</f>
        <v/>
      </c>
      <c r="Q106" s="93" t="str">
        <f>IF(ISNA(_xlfn.XLOOKUP($A106,ORGPREP!$B:$B,ORGPREP!$N:$N)),"",  _xlfn.XLOOKUP($A106,ORGPREP!$B:$B,ORGPREP!$N:$N))</f>
        <v/>
      </c>
      <c r="R106" s="93" t="str">
        <f>IF(ISNA(_xlfn.XLOOKUP($A106,MSSEMI!$B:$B,MSSEMI!$N:$N)),"",  _xlfn.XLOOKUP($A106,MSSEMI!$B:$B,MSSEMI!$N:$N))</f>
        <v/>
      </c>
      <c r="S106" s="93" t="str">
        <f>IF(ISNA(_xlfn.XLOOKUP($A106,MSVOA!$B:$B,MSVOA!$N:$N)),"",  _xlfn.XLOOKUP($A106,MSVOA!$B:$B,MSVOA!$N:$N))</f>
        <v/>
      </c>
      <c r="T106" s="93" t="str">
        <f>IF(ISNA(_xlfn.XLOOKUP($A106,METALS!$B:$B,METALS!$N:$N)),"",  _xlfn.XLOOKUP($A106,METALS!$B:$B,METALS!$N:$N))</f>
        <v/>
      </c>
      <c r="U106" s="93" t="str">
        <f>IF(ISNA(_xlfn.XLOOKUP($A106,GENCHEM!$B:$B,GENCHEM!$N:$N)),"",  _xlfn.XLOOKUP($A106,GENCHEM!$B:$B,GENCHEM!$N:$N))</f>
        <v/>
      </c>
      <c r="V106" s="93" t="str">
        <f>IF(ISNA(_xlfn.XLOOKUP($A106,HG!$B:$B,HG!$N:$N)),"",  _xlfn.XLOOKUP($A106,HG!$B:$B,HG!$N:$N))</f>
        <v/>
      </c>
    </row>
    <row r="107" spans="1:22" ht="24" hidden="1" customHeight="1">
      <c r="A107" s="77" t="s">
        <v>165</v>
      </c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O107" s="75"/>
      <c r="P107" s="75"/>
      <c r="Q107" s="75"/>
      <c r="R107" s="75"/>
      <c r="S107" s="75"/>
      <c r="T107" s="75"/>
      <c r="U107" s="75"/>
      <c r="V107" s="75"/>
    </row>
    <row r="108" spans="1:22" ht="24" hidden="1" customHeight="1">
      <c r="A108" s="111" t="s">
        <v>166</v>
      </c>
      <c r="B108" s="94" t="s">
        <v>117</v>
      </c>
      <c r="C108" s="94" t="s">
        <v>167</v>
      </c>
      <c r="D108" s="94" t="s">
        <v>79</v>
      </c>
      <c r="E108" s="112">
        <v>45812</v>
      </c>
      <c r="F108" s="112">
        <v>45818</v>
      </c>
      <c r="G108" s="112">
        <v>45818</v>
      </c>
      <c r="H108" s="94">
        <v>6</v>
      </c>
      <c r="I108" s="94">
        <v>1</v>
      </c>
      <c r="J108" s="94">
        <v>9</v>
      </c>
      <c r="K108" s="94" t="s">
        <v>26</v>
      </c>
      <c r="L108" s="94" t="s">
        <v>27</v>
      </c>
      <c r="M108" s="94" t="s">
        <v>70</v>
      </c>
      <c r="N108" s="94">
        <v>0</v>
      </c>
      <c r="O108" s="95" t="str">
        <f>IF(ISNA(_xlfn.XLOOKUP($A108,GCVOA!$B:$B,GCVOA!$N:$N)),"",  _xlfn.XLOOKUP($A108,GCVOA!$B:$B,GCVOA!$N:$N))</f>
        <v/>
      </c>
      <c r="P108" s="95" t="str">
        <f>IF(ISNA(_xlfn.XLOOKUP($A108,GCSEMI!$B:$B,GCSEMI!$N:$N)),"",  _xlfn.XLOOKUP($A108,GCSEMI!$B:$B,GCSEMI!$N:$N))</f>
        <v/>
      </c>
      <c r="Q108" s="95" t="str">
        <f>IF(ISNA(_xlfn.XLOOKUP($A108,ORGPREP!$B:$B,ORGPREP!$N:$N)),"",  _xlfn.XLOOKUP($A108,ORGPREP!$B:$B,ORGPREP!$N:$N))</f>
        <v/>
      </c>
      <c r="R108" s="95" t="str">
        <f>IF(ISNA(_xlfn.XLOOKUP($A108,MSSEMI!$B:$B,MSSEMI!$N:$N)),"",  _xlfn.XLOOKUP($A108,MSSEMI!$B:$B,MSSEMI!$N:$N))</f>
        <v/>
      </c>
      <c r="S108" s="95" t="str">
        <f>IF(ISNA(_xlfn.XLOOKUP($A108,MSVOA!$B:$B,MSVOA!$N:$N)),"",  _xlfn.XLOOKUP($A108,MSVOA!$B:$B,MSVOA!$N:$N))</f>
        <v/>
      </c>
      <c r="T108" s="95" t="str">
        <f>IF(ISNA(_xlfn.XLOOKUP($A108,METALS!$B:$B,METALS!$N:$N)),"",  _xlfn.XLOOKUP($A108,METALS!$B:$B,METALS!$N:$N))</f>
        <v/>
      </c>
      <c r="U108" s="95" t="str">
        <f>IF(ISNA(_xlfn.XLOOKUP($A108,GENCHEM!$B:$B,GENCHEM!$N:$N)),"",  _xlfn.XLOOKUP($A108,GENCHEM!$B:$B,GENCHEM!$N:$N))</f>
        <v/>
      </c>
      <c r="V108" s="95" t="str">
        <f>IF(ISNA(_xlfn.XLOOKUP($A108,HG!$B:$B,HG!$N:$N)),"",  _xlfn.XLOOKUP($A108,HG!$B:$B,HG!$N:$N))</f>
        <v/>
      </c>
    </row>
    <row r="109" spans="1:22" ht="24" hidden="1" customHeight="1">
      <c r="A109" s="77" t="s">
        <v>71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O109" s="75"/>
      <c r="P109" s="75"/>
      <c r="Q109" s="75"/>
      <c r="R109" s="75"/>
      <c r="S109" s="75"/>
      <c r="T109" s="75"/>
      <c r="U109" s="75"/>
      <c r="V109" s="75"/>
    </row>
    <row r="110" spans="1:22" ht="24" customHeight="1">
      <c r="A110" s="111" t="s">
        <v>168</v>
      </c>
      <c r="B110" s="94" t="s">
        <v>169</v>
      </c>
      <c r="C110" s="94" t="s">
        <v>170</v>
      </c>
      <c r="D110" s="94" t="s">
        <v>171</v>
      </c>
      <c r="E110" s="112">
        <v>45813</v>
      </c>
      <c r="F110" s="112">
        <v>45819</v>
      </c>
      <c r="G110" s="112">
        <v>45819</v>
      </c>
      <c r="H110" s="94">
        <v>6</v>
      </c>
      <c r="I110" s="94">
        <v>30</v>
      </c>
      <c r="J110" s="94">
        <v>8</v>
      </c>
      <c r="K110" s="94" t="s">
        <v>172</v>
      </c>
      <c r="L110" s="94" t="s">
        <v>133</v>
      </c>
      <c r="M110" s="94" t="s">
        <v>134</v>
      </c>
      <c r="N110" s="94">
        <v>0</v>
      </c>
      <c r="O110" s="95" t="str">
        <f>IF(ISNA(_xlfn.XLOOKUP($A110,GCVOA!$B:$B,GCVOA!$N:$N)),"",  _xlfn.XLOOKUP($A110,GCVOA!$B:$B,GCVOA!$N:$N))</f>
        <v/>
      </c>
      <c r="P110" s="95" t="str">
        <f>IF(ISNA(_xlfn.XLOOKUP($A110,GCSEMI!$B:$B,GCSEMI!$N:$N)),"",  _xlfn.XLOOKUP($A110,GCSEMI!$B:$B,GCSEMI!$N:$N))</f>
        <v/>
      </c>
      <c r="Q110" s="95" t="str">
        <f>IF(ISNA(_xlfn.XLOOKUP($A110,ORGPREP!$B:$B,ORGPREP!$N:$N)),"",  _xlfn.XLOOKUP($A110,ORGPREP!$B:$B,ORGPREP!$N:$N))</f>
        <v/>
      </c>
      <c r="R110" s="95" t="str">
        <f>IF(ISNA(_xlfn.XLOOKUP($A110,MSSEMI!$B:$B,MSSEMI!$N:$N)),"",  _xlfn.XLOOKUP($A110,MSSEMI!$B:$B,MSSEMI!$N:$N))</f>
        <v>done</v>
      </c>
      <c r="S110" s="95" t="str">
        <f>IF(ISNA(_xlfn.XLOOKUP($A110,MSVOA!$B:$B,MSVOA!$N:$N)),"",  _xlfn.XLOOKUP($A110,MSVOA!$B:$B,MSVOA!$N:$N))</f>
        <v/>
      </c>
      <c r="T110" s="95" t="str">
        <f>IF(ISNA(_xlfn.XLOOKUP($A110,METALS!$B:$B,METALS!$N:$N)),"",  _xlfn.XLOOKUP($A110,METALS!$B:$B,METALS!$N:$N))</f>
        <v/>
      </c>
      <c r="U110" s="95" t="str">
        <f>IF(ISNA(_xlfn.XLOOKUP($A110,GENCHEM!$B:$B,GENCHEM!$N:$N)),"",  _xlfn.XLOOKUP($A110,GENCHEM!$B:$B,GENCHEM!$N:$N))</f>
        <v/>
      </c>
      <c r="V110" s="95" t="str">
        <f>IF(ISNA(_xlfn.XLOOKUP($A110,HG!$B:$B,HG!$N:$N)),"",  _xlfn.XLOOKUP($A110,HG!$B:$B,HG!$N:$N))</f>
        <v/>
      </c>
    </row>
    <row r="111" spans="1:22" ht="24" hidden="1" customHeight="1">
      <c r="A111" s="77" t="s">
        <v>173</v>
      </c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O111" s="75"/>
      <c r="P111" s="75"/>
      <c r="Q111" s="75"/>
      <c r="R111" s="75"/>
      <c r="S111" s="75"/>
      <c r="T111" s="75"/>
      <c r="U111" s="75"/>
      <c r="V111" s="75"/>
    </row>
    <row r="112" spans="1:22" ht="24" hidden="1" customHeight="1">
      <c r="A112" s="129" t="s">
        <v>174</v>
      </c>
      <c r="B112" s="84" t="s">
        <v>175</v>
      </c>
      <c r="C112" s="84" t="s">
        <v>176</v>
      </c>
      <c r="D112" s="84" t="s">
        <v>79</v>
      </c>
      <c r="E112" s="130">
        <v>45812</v>
      </c>
      <c r="F112" s="130">
        <v>45819</v>
      </c>
      <c r="G112" s="130">
        <v>45819</v>
      </c>
      <c r="H112" s="84">
        <v>7</v>
      </c>
      <c r="I112" s="84">
        <v>1</v>
      </c>
      <c r="J112" s="84">
        <v>8</v>
      </c>
      <c r="K112" s="84" t="s">
        <v>26</v>
      </c>
      <c r="L112" s="84" t="s">
        <v>80</v>
      </c>
      <c r="M112" s="84" t="s">
        <v>81</v>
      </c>
      <c r="N112" s="84">
        <v>0</v>
      </c>
      <c r="O112" s="85" t="str">
        <f>IF(ISNA(_xlfn.XLOOKUP($A112,GCVOA!$B:$B,GCVOA!$N:$N)),"",  _xlfn.XLOOKUP($A112,GCVOA!$B:$B,GCVOA!$N:$N))</f>
        <v/>
      </c>
      <c r="P112" s="85" t="str">
        <f>IF(ISNA(_xlfn.XLOOKUP($A112,GCSEMI!$B:$B,GCSEMI!$N:$N)),"",  _xlfn.XLOOKUP($A112,GCSEMI!$B:$B,GCSEMI!$N:$N))</f>
        <v/>
      </c>
      <c r="Q112" s="85" t="str">
        <f>IF(ISNA(_xlfn.XLOOKUP($A112,ORGPREP!$B:$B,ORGPREP!$N:$N)),"",  _xlfn.XLOOKUP($A112,ORGPREP!$B:$B,ORGPREP!$N:$N))</f>
        <v/>
      </c>
      <c r="R112" s="85" t="str">
        <f>IF(ISNA(_xlfn.XLOOKUP($A112,MSSEMI!$B:$B,MSSEMI!$N:$N)),"",  _xlfn.XLOOKUP($A112,MSSEMI!$B:$B,MSSEMI!$N:$N))</f>
        <v/>
      </c>
      <c r="S112" s="85" t="str">
        <f>IF(ISNA(_xlfn.XLOOKUP($A112,MSVOA!$B:$B,MSVOA!$N:$N)),"",  _xlfn.XLOOKUP($A112,MSVOA!$B:$B,MSVOA!$N:$N))</f>
        <v/>
      </c>
      <c r="T112" s="85" t="str">
        <f>IF(ISNA(_xlfn.XLOOKUP($A112,METALS!$B:$B,METALS!$N:$N)),"",  _xlfn.XLOOKUP($A112,METALS!$B:$B,METALS!$N:$N))</f>
        <v/>
      </c>
      <c r="U112" s="85" t="str">
        <f>IF(ISNA(_xlfn.XLOOKUP($A112,GENCHEM!$B:$B,GENCHEM!$N:$N)),"",  _xlfn.XLOOKUP($A112,GENCHEM!$B:$B,GENCHEM!$N:$N))</f>
        <v/>
      </c>
      <c r="V112" s="85" t="str">
        <f>IF(ISNA(_xlfn.XLOOKUP($A112,HG!$B:$B,HG!$N:$N)),"",  _xlfn.XLOOKUP($A112,HG!$B:$B,HG!$N:$N))</f>
        <v/>
      </c>
    </row>
    <row r="113" spans="1:22" ht="24" hidden="1" customHeight="1">
      <c r="A113" s="77" t="s">
        <v>177</v>
      </c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O113" s="75"/>
      <c r="P113" s="75"/>
      <c r="Q113" s="75"/>
      <c r="R113" s="75"/>
      <c r="S113" s="75"/>
      <c r="T113" s="75"/>
      <c r="U113" s="75"/>
      <c r="V113" s="75"/>
    </row>
    <row r="114" spans="1:22" ht="24" hidden="1" customHeight="1">
      <c r="A114" s="111" t="s">
        <v>178</v>
      </c>
      <c r="B114" s="94" t="s">
        <v>179</v>
      </c>
      <c r="C114" s="94" t="s">
        <v>180</v>
      </c>
      <c r="D114" s="94" t="s">
        <v>28</v>
      </c>
      <c r="E114" s="112">
        <v>45813</v>
      </c>
      <c r="F114" s="112">
        <v>45819</v>
      </c>
      <c r="G114" s="112">
        <v>45819</v>
      </c>
      <c r="H114" s="94">
        <v>6</v>
      </c>
      <c r="I114" s="94">
        <v>5</v>
      </c>
      <c r="J114" s="94">
        <v>8</v>
      </c>
      <c r="K114" s="94" t="s">
        <v>26</v>
      </c>
      <c r="L114" s="94" t="s">
        <v>133</v>
      </c>
      <c r="M114" s="94" t="s">
        <v>134</v>
      </c>
      <c r="N114" s="94">
        <v>0</v>
      </c>
      <c r="O114" s="95" t="str">
        <f>IF(ISNA(_xlfn.XLOOKUP($A114,GCVOA!$B:$B,GCVOA!$N:$N)),"",  _xlfn.XLOOKUP($A114,GCVOA!$B:$B,GCVOA!$N:$N))</f>
        <v/>
      </c>
      <c r="P114" s="95" t="str">
        <f>IF(ISNA(_xlfn.XLOOKUP($A114,GCSEMI!$B:$B,GCSEMI!$N:$N)),"",  _xlfn.XLOOKUP($A114,GCSEMI!$B:$B,GCSEMI!$N:$N))</f>
        <v/>
      </c>
      <c r="Q114" s="95" t="str">
        <f>IF(ISNA(_xlfn.XLOOKUP($A114,ORGPREP!$B:$B,ORGPREP!$N:$N)),"",  _xlfn.XLOOKUP($A114,ORGPREP!$B:$B,ORGPREP!$N:$N))</f>
        <v/>
      </c>
      <c r="R114" s="95" t="str">
        <f>IF(ISNA(_xlfn.XLOOKUP($A114,MSSEMI!$B:$B,MSSEMI!$N:$N)),"",  _xlfn.XLOOKUP($A114,MSSEMI!$B:$B,MSSEMI!$N:$N))</f>
        <v>done</v>
      </c>
      <c r="S114" s="95" t="str">
        <f>IF(ISNA(_xlfn.XLOOKUP($A114,MSVOA!$B:$B,MSVOA!$N:$N)),"",  _xlfn.XLOOKUP($A114,MSVOA!$B:$B,MSVOA!$N:$N))</f>
        <v/>
      </c>
      <c r="T114" s="95" t="str">
        <f>IF(ISNA(_xlfn.XLOOKUP($A114,METALS!$B:$B,METALS!$N:$N)),"",  _xlfn.XLOOKUP($A114,METALS!$B:$B,METALS!$N:$N))</f>
        <v/>
      </c>
      <c r="U114" s="95" t="str">
        <f>IF(ISNA(_xlfn.XLOOKUP($A114,GENCHEM!$B:$B,GENCHEM!$N:$N)),"",  _xlfn.XLOOKUP($A114,GENCHEM!$B:$B,GENCHEM!$N:$N))</f>
        <v/>
      </c>
      <c r="V114" s="95" t="str">
        <f>IF(ISNA(_xlfn.XLOOKUP($A114,HG!$B:$B,HG!$N:$N)),"",  _xlfn.XLOOKUP($A114,HG!$B:$B,HG!$N:$N))</f>
        <v/>
      </c>
    </row>
    <row r="115" spans="1:22" ht="24" hidden="1" customHeight="1">
      <c r="A115" s="77" t="s">
        <v>181</v>
      </c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O115" s="75"/>
      <c r="P115" s="75"/>
      <c r="Q115" s="75"/>
      <c r="R115" s="75"/>
      <c r="S115" s="75"/>
      <c r="T115" s="75"/>
      <c r="U115" s="75"/>
      <c r="V115" s="75"/>
    </row>
    <row r="116" spans="1:22" ht="24" hidden="1" customHeight="1">
      <c r="A116" s="109" t="s">
        <v>182</v>
      </c>
      <c r="B116" s="86" t="s">
        <v>183</v>
      </c>
      <c r="C116" s="86" t="s">
        <v>184</v>
      </c>
      <c r="D116" s="86" t="s">
        <v>79</v>
      </c>
      <c r="E116" s="110">
        <v>45814</v>
      </c>
      <c r="F116" s="110">
        <v>45819</v>
      </c>
      <c r="G116" s="110">
        <v>45819</v>
      </c>
      <c r="H116" s="86">
        <v>5</v>
      </c>
      <c r="I116" s="86">
        <v>15</v>
      </c>
      <c r="J116" s="86">
        <v>8</v>
      </c>
      <c r="K116" s="86" t="s">
        <v>57</v>
      </c>
      <c r="L116" s="86" t="s">
        <v>27</v>
      </c>
      <c r="M116" s="86" t="s">
        <v>134</v>
      </c>
      <c r="N116" s="86">
        <v>0</v>
      </c>
      <c r="O116" s="87" t="str">
        <f>IF(ISNA(_xlfn.XLOOKUP($A116,GCVOA!$B:$B,GCVOA!$N:$N)),"",  _xlfn.XLOOKUP($A116,GCVOA!$B:$B,GCVOA!$N:$N))</f>
        <v/>
      </c>
      <c r="P116" s="87" t="str">
        <f>IF(ISNA(_xlfn.XLOOKUP($A116,GCSEMI!$B:$B,GCSEMI!$N:$N)),"",  _xlfn.XLOOKUP($A116,GCSEMI!$B:$B,GCSEMI!$N:$N))</f>
        <v/>
      </c>
      <c r="Q116" s="87" t="str">
        <f>IF(ISNA(_xlfn.XLOOKUP($A116,ORGPREP!$B:$B,ORGPREP!$N:$N)),"",  _xlfn.XLOOKUP($A116,ORGPREP!$B:$B,ORGPREP!$N:$N))</f>
        <v/>
      </c>
      <c r="R116" s="87" t="str">
        <f>IF(ISNA(_xlfn.XLOOKUP($A116,MSSEMI!$B:$B,MSSEMI!$N:$N)),"",  _xlfn.XLOOKUP($A116,MSSEMI!$B:$B,MSSEMI!$N:$N))</f>
        <v>EP4294, matrix is causing Surrogate failure</v>
      </c>
      <c r="S116" s="87" t="str">
        <f>IF(ISNA(_xlfn.XLOOKUP($A116,MSVOA!$B:$B,MSVOA!$N:$N)),"",  _xlfn.XLOOKUP($A116,MSVOA!$B:$B,MSVOA!$N:$N))</f>
        <v/>
      </c>
      <c r="T116" s="87" t="str">
        <f>IF(ISNA(_xlfn.XLOOKUP($A116,METALS!$B:$B,METALS!$N:$N)),"",  _xlfn.XLOOKUP($A116,METALS!$B:$B,METALS!$N:$N))</f>
        <v/>
      </c>
      <c r="U116" s="87" t="str">
        <f>IF(ISNA(_xlfn.XLOOKUP($A116,GENCHEM!$B:$B,GENCHEM!$N:$N)),"",  _xlfn.XLOOKUP($A116,GENCHEM!$B:$B,GENCHEM!$N:$N))</f>
        <v/>
      </c>
      <c r="V116" s="87" t="str">
        <f>IF(ISNA(_xlfn.XLOOKUP($A116,HG!$B:$B,HG!$N:$N)),"",  _xlfn.XLOOKUP($A116,HG!$B:$B,HG!$N:$N))</f>
        <v/>
      </c>
    </row>
    <row r="117" spans="1:22" ht="24" hidden="1" customHeight="1">
      <c r="A117" s="77" t="s">
        <v>185</v>
      </c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O117" s="75"/>
      <c r="P117" s="75"/>
      <c r="Q117" s="75"/>
      <c r="R117" s="75"/>
      <c r="S117" s="75"/>
      <c r="T117" s="75"/>
      <c r="U117" s="75"/>
      <c r="V117" s="75"/>
    </row>
    <row r="118" spans="1:22" ht="24" hidden="1" customHeight="1">
      <c r="A118" s="131" t="s">
        <v>186</v>
      </c>
      <c r="B118" s="92" t="s">
        <v>97</v>
      </c>
      <c r="C118" s="92" t="s">
        <v>187</v>
      </c>
      <c r="D118" s="92" t="s">
        <v>25</v>
      </c>
      <c r="E118" s="132">
        <v>45814</v>
      </c>
      <c r="F118" s="132">
        <v>45819</v>
      </c>
      <c r="G118" s="132">
        <v>45819</v>
      </c>
      <c r="H118" s="92">
        <v>3</v>
      </c>
      <c r="I118" s="92">
        <v>5</v>
      </c>
      <c r="J118" s="92">
        <v>8</v>
      </c>
      <c r="K118" s="92" t="s">
        <v>57</v>
      </c>
      <c r="L118" s="92" t="s">
        <v>80</v>
      </c>
      <c r="M118" s="92" t="s">
        <v>28</v>
      </c>
      <c r="N118" s="92">
        <v>0</v>
      </c>
      <c r="O118" s="93" t="str">
        <f>IF(ISNA(_xlfn.XLOOKUP($A118,GCVOA!$B:$B,GCVOA!$N:$N)),"",  _xlfn.XLOOKUP($A118,GCVOA!$B:$B,GCVOA!$N:$N))</f>
        <v/>
      </c>
      <c r="P118" s="93" t="str">
        <f>IF(ISNA(_xlfn.XLOOKUP($A118,GCSEMI!$B:$B,GCSEMI!$N:$N)),"",  _xlfn.XLOOKUP($A118,GCSEMI!$B:$B,GCSEMI!$N:$N))</f>
        <v/>
      </c>
      <c r="Q118" s="93" t="str">
        <f>IF(ISNA(_xlfn.XLOOKUP($A118,ORGPREP!$B:$B,ORGPREP!$N:$N)),"",  _xlfn.XLOOKUP($A118,ORGPREP!$B:$B,ORGPREP!$N:$N))</f>
        <v/>
      </c>
      <c r="R118" s="93" t="str">
        <f>IF(ISNA(_xlfn.XLOOKUP($A118,MSSEMI!$B:$B,MSSEMI!$N:$N)),"",  _xlfn.XLOOKUP($A118,MSSEMI!$B:$B,MSSEMI!$N:$N))</f>
        <v/>
      </c>
      <c r="S118" s="93" t="str">
        <f>IF(ISNA(_xlfn.XLOOKUP($A118,MSVOA!$B:$B,MSVOA!$N:$N)),"",  _xlfn.XLOOKUP($A118,MSVOA!$B:$B,MSVOA!$N:$N))</f>
        <v/>
      </c>
      <c r="T118" s="93" t="str">
        <f>IF(ISNA(_xlfn.XLOOKUP($A118,METALS!$B:$B,METALS!$N:$N)),"",  _xlfn.XLOOKUP($A118,METALS!$B:$B,METALS!$N:$N))</f>
        <v/>
      </c>
      <c r="U118" s="93" t="str">
        <f>IF(ISNA(_xlfn.XLOOKUP($A118,GENCHEM!$B:$B,GENCHEM!$N:$N)),"",  _xlfn.XLOOKUP($A118,GENCHEM!$B:$B,GENCHEM!$N:$N))</f>
        <v/>
      </c>
      <c r="V118" s="93" t="str">
        <f>IF(ISNA(_xlfn.XLOOKUP($A118,HG!$B:$B,HG!$N:$N)),"",  _xlfn.XLOOKUP($A118,HG!$B:$B,HG!$N:$N))</f>
        <v/>
      </c>
    </row>
    <row r="119" spans="1:22" ht="24" hidden="1" customHeight="1">
      <c r="A119" s="77" t="s">
        <v>62</v>
      </c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O119" s="75"/>
      <c r="P119" s="75"/>
      <c r="Q119" s="75"/>
      <c r="R119" s="75"/>
      <c r="S119" s="75"/>
      <c r="T119" s="75"/>
      <c r="U119" s="75"/>
      <c r="V119" s="75"/>
    </row>
    <row r="120" spans="1:22" ht="24" customHeight="1">
      <c r="A120" s="111" t="s">
        <v>188</v>
      </c>
      <c r="B120" s="94" t="s">
        <v>169</v>
      </c>
      <c r="C120" s="94" t="s">
        <v>170</v>
      </c>
      <c r="D120" s="94" t="s">
        <v>171</v>
      </c>
      <c r="E120" s="112">
        <v>45814</v>
      </c>
      <c r="F120" s="112">
        <v>45820</v>
      </c>
      <c r="G120" s="112">
        <v>45820</v>
      </c>
      <c r="H120" s="94">
        <v>6</v>
      </c>
      <c r="I120" s="94">
        <v>21</v>
      </c>
      <c r="J120" s="94">
        <v>7</v>
      </c>
      <c r="K120" s="94" t="s">
        <v>172</v>
      </c>
      <c r="L120" s="94" t="s">
        <v>133</v>
      </c>
      <c r="M120" s="94" t="s">
        <v>134</v>
      </c>
      <c r="N120" s="94">
        <v>0</v>
      </c>
      <c r="O120" s="95" t="str">
        <f>IF(ISNA(_xlfn.XLOOKUP($A120,GCVOA!$B:$B,GCVOA!$N:$N)),"",  _xlfn.XLOOKUP($A120,GCVOA!$B:$B,GCVOA!$N:$N))</f>
        <v/>
      </c>
      <c r="P120" s="95" t="str">
        <f>IF(ISNA(_xlfn.XLOOKUP($A120,GCSEMI!$B:$B,GCSEMI!$N:$N)),"",  _xlfn.XLOOKUP($A120,GCSEMI!$B:$B,GCSEMI!$N:$N))</f>
        <v/>
      </c>
      <c r="Q120" s="95" t="str">
        <f>IF(ISNA(_xlfn.XLOOKUP($A120,ORGPREP!$B:$B,ORGPREP!$N:$N)),"",  _xlfn.XLOOKUP($A120,ORGPREP!$B:$B,ORGPREP!$N:$N))</f>
        <v/>
      </c>
      <c r="R120" s="95" t="str">
        <f>IF(ISNA(_xlfn.XLOOKUP($A120,MSSEMI!$B:$B,MSSEMI!$N:$N)),"",  _xlfn.XLOOKUP($A120,MSSEMI!$B:$B,MSSEMI!$N:$N))</f>
        <v>done</v>
      </c>
      <c r="S120" s="95" t="str">
        <f>IF(ISNA(_xlfn.XLOOKUP($A120,MSVOA!$B:$B,MSVOA!$N:$N)),"",  _xlfn.XLOOKUP($A120,MSVOA!$B:$B,MSVOA!$N:$N))</f>
        <v/>
      </c>
      <c r="T120" s="95" t="str">
        <f>IF(ISNA(_xlfn.XLOOKUP($A120,METALS!$B:$B,METALS!$N:$N)),"",  _xlfn.XLOOKUP($A120,METALS!$B:$B,METALS!$N:$N))</f>
        <v/>
      </c>
      <c r="U120" s="95" t="str">
        <f>IF(ISNA(_xlfn.XLOOKUP($A120,GENCHEM!$B:$B,GENCHEM!$N:$N)),"",  _xlfn.XLOOKUP($A120,GENCHEM!$B:$B,GENCHEM!$N:$N))</f>
        <v/>
      </c>
      <c r="V120" s="95" t="str">
        <f>IF(ISNA(_xlfn.XLOOKUP($A120,HG!$B:$B,HG!$N:$N)),"",  _xlfn.XLOOKUP($A120,HG!$B:$B,HG!$N:$N))</f>
        <v/>
      </c>
    </row>
    <row r="121" spans="1:22" ht="24" hidden="1" customHeight="1">
      <c r="A121" s="77" t="s">
        <v>173</v>
      </c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O121" s="75"/>
      <c r="P121" s="75"/>
      <c r="Q121" s="75"/>
      <c r="R121" s="75"/>
      <c r="S121" s="75"/>
      <c r="T121" s="75"/>
      <c r="U121" s="75"/>
      <c r="V121" s="75"/>
    </row>
    <row r="122" spans="1:22" ht="24" hidden="1" customHeight="1">
      <c r="A122" s="129" t="s">
        <v>189</v>
      </c>
      <c r="B122" s="84" t="s">
        <v>123</v>
      </c>
      <c r="C122" s="84" t="s">
        <v>124</v>
      </c>
      <c r="D122" s="84" t="s">
        <v>56</v>
      </c>
      <c r="E122" s="130">
        <v>45810</v>
      </c>
      <c r="F122" s="130">
        <v>45820</v>
      </c>
      <c r="G122" s="130">
        <v>45820</v>
      </c>
      <c r="H122" s="84">
        <v>10</v>
      </c>
      <c r="I122" s="84">
        <v>1</v>
      </c>
      <c r="J122" s="84">
        <v>7</v>
      </c>
      <c r="K122" s="84" t="s">
        <v>57</v>
      </c>
      <c r="L122" s="84" t="s">
        <v>80</v>
      </c>
      <c r="M122" s="84" t="s">
        <v>111</v>
      </c>
      <c r="N122" s="84">
        <v>0</v>
      </c>
      <c r="O122" s="85" t="str">
        <f>IF(ISNA(_xlfn.XLOOKUP($A122,GCVOA!$B:$B,GCVOA!$N:$N)),"",  _xlfn.XLOOKUP($A122,GCVOA!$B:$B,GCVOA!$N:$N))</f>
        <v/>
      </c>
      <c r="P122" s="85" t="str">
        <f>IF(ISNA(_xlfn.XLOOKUP($A122,GCSEMI!$B:$B,GCSEMI!$N:$N)),"",  _xlfn.XLOOKUP($A122,GCSEMI!$B:$B,GCSEMI!$N:$N))</f>
        <v/>
      </c>
      <c r="Q122" s="85" t="str">
        <f>IF(ISNA(_xlfn.XLOOKUP($A122,ORGPREP!$B:$B,ORGPREP!$N:$N)),"",  _xlfn.XLOOKUP($A122,ORGPREP!$B:$B,ORGPREP!$N:$N))</f>
        <v/>
      </c>
      <c r="R122" s="85" t="str">
        <f>IF(ISNA(_xlfn.XLOOKUP($A122,MSSEMI!$B:$B,MSSEMI!$N:$N)),"",  _xlfn.XLOOKUP($A122,MSSEMI!$B:$B,MSSEMI!$N:$N))</f>
        <v/>
      </c>
      <c r="S122" s="85" t="str">
        <f>IF(ISNA(_xlfn.XLOOKUP($A122,MSVOA!$B:$B,MSVOA!$N:$N)),"",  _xlfn.XLOOKUP($A122,MSVOA!$B:$B,MSVOA!$N:$N))</f>
        <v/>
      </c>
      <c r="T122" s="85" t="str">
        <f>IF(ISNA(_xlfn.XLOOKUP($A122,METALS!$B:$B,METALS!$N:$N)),"",  _xlfn.XLOOKUP($A122,METALS!$B:$B,METALS!$N:$N))</f>
        <v/>
      </c>
      <c r="U122" s="85" t="str">
        <f>IF(ISNA(_xlfn.XLOOKUP($A122,GENCHEM!$B:$B,GENCHEM!$N:$N)),"",  _xlfn.XLOOKUP($A122,GENCHEM!$B:$B,GENCHEM!$N:$N))</f>
        <v/>
      </c>
      <c r="V122" s="85" t="str">
        <f>IF(ISNA(_xlfn.XLOOKUP($A122,HG!$B:$B,HG!$N:$N)),"",  _xlfn.XLOOKUP($A122,HG!$B:$B,HG!$N:$N))</f>
        <v/>
      </c>
    </row>
    <row r="123" spans="1:22" ht="24" hidden="1" customHeight="1">
      <c r="A123" s="77" t="s">
        <v>112</v>
      </c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O123" s="75"/>
      <c r="P123" s="75"/>
      <c r="Q123" s="75"/>
      <c r="R123" s="75"/>
      <c r="S123" s="75"/>
      <c r="T123" s="75"/>
      <c r="U123" s="75"/>
      <c r="V123" s="75"/>
    </row>
    <row r="124" spans="1:22" ht="24" hidden="1" customHeight="1">
      <c r="A124" s="103" t="s">
        <v>190</v>
      </c>
      <c r="B124" s="79" t="s">
        <v>191</v>
      </c>
      <c r="C124" s="79" t="s">
        <v>192</v>
      </c>
      <c r="D124" s="79" t="s">
        <v>56</v>
      </c>
      <c r="E124" s="104">
        <v>45813</v>
      </c>
      <c r="F124" s="104">
        <v>45820</v>
      </c>
      <c r="G124" s="104">
        <v>45820</v>
      </c>
      <c r="H124" s="79">
        <v>7</v>
      </c>
      <c r="I124" s="79">
        <v>3</v>
      </c>
      <c r="J124" s="79">
        <v>7</v>
      </c>
      <c r="K124" s="79" t="s">
        <v>57</v>
      </c>
      <c r="L124" s="79" t="s">
        <v>133</v>
      </c>
      <c r="M124" s="79" t="s">
        <v>134</v>
      </c>
      <c r="N124" s="79">
        <v>0</v>
      </c>
      <c r="O124" s="71" t="str">
        <f>IF(ISNA(_xlfn.XLOOKUP($A124,GCVOA!$B:$B,GCVOA!$N:$N)),"",  _xlfn.XLOOKUP($A124,GCVOA!$B:$B,GCVOA!$N:$N))</f>
        <v/>
      </c>
      <c r="P124" s="71" t="str">
        <f>IF(ISNA(_xlfn.XLOOKUP($A124,GCSEMI!$B:$B,GCSEMI!$N:$N)),"",  _xlfn.XLOOKUP($A124,GCSEMI!$B:$B,GCSEMI!$N:$N))</f>
        <v/>
      </c>
      <c r="Q124" s="71" t="str">
        <f>IF(ISNA(_xlfn.XLOOKUP($A124,ORGPREP!$B:$B,ORGPREP!$N:$N)),"",  _xlfn.XLOOKUP($A124,ORGPREP!$B:$B,ORGPREP!$N:$N))</f>
        <v/>
      </c>
      <c r="R124" s="71" t="str">
        <f>IF(ISNA(_xlfn.XLOOKUP($A124,MSSEMI!$B:$B,MSSEMI!$N:$N)),"",  _xlfn.XLOOKUP($A124,MSSEMI!$B:$B,MSSEMI!$N:$N))</f>
        <v>EP4294, ED1556 ready for QA</v>
      </c>
      <c r="S124" s="71" t="str">
        <f>IF(ISNA(_xlfn.XLOOKUP($A124,MSVOA!$B:$B,MSVOA!$N:$N)),"",  _xlfn.XLOOKUP($A124,MSVOA!$B:$B,MSVOA!$N:$N))</f>
        <v/>
      </c>
      <c r="T124" s="71" t="str">
        <f>IF(ISNA(_xlfn.XLOOKUP($A124,METALS!$B:$B,METALS!$N:$N)),"",  _xlfn.XLOOKUP($A124,METALS!$B:$B,METALS!$N:$N))</f>
        <v/>
      </c>
      <c r="U124" s="71" t="str">
        <f>IF(ISNA(_xlfn.XLOOKUP($A124,GENCHEM!$B:$B,GENCHEM!$N:$N)),"",  _xlfn.XLOOKUP($A124,GENCHEM!$B:$B,GENCHEM!$N:$N))</f>
        <v/>
      </c>
      <c r="V124" s="71" t="str">
        <f>IF(ISNA(_xlfn.XLOOKUP($A124,HG!$B:$B,HG!$N:$N)),"",  _xlfn.XLOOKUP($A124,HG!$B:$B,HG!$N:$N))</f>
        <v/>
      </c>
    </row>
    <row r="125" spans="1:22" ht="24" hidden="1" customHeight="1">
      <c r="A125" s="77" t="s">
        <v>193</v>
      </c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O125" s="75"/>
      <c r="P125" s="75"/>
      <c r="Q125" s="75"/>
      <c r="R125" s="75"/>
      <c r="S125" s="75"/>
      <c r="T125" s="75"/>
      <c r="U125" s="75"/>
      <c r="V125" s="75"/>
    </row>
    <row r="126" spans="1:22" ht="24" hidden="1" customHeight="1">
      <c r="A126" s="129" t="s">
        <v>194</v>
      </c>
      <c r="B126" s="84" t="s">
        <v>195</v>
      </c>
      <c r="C126" s="84" t="s">
        <v>196</v>
      </c>
      <c r="D126" s="84" t="s">
        <v>79</v>
      </c>
      <c r="E126" s="130">
        <v>45811</v>
      </c>
      <c r="F126" s="130">
        <v>45821</v>
      </c>
      <c r="G126" s="130">
        <v>45821</v>
      </c>
      <c r="H126" s="84">
        <v>10</v>
      </c>
      <c r="I126" s="84">
        <v>22</v>
      </c>
      <c r="J126" s="84">
        <v>6</v>
      </c>
      <c r="K126" s="84" t="s">
        <v>94</v>
      </c>
      <c r="L126" s="84" t="s">
        <v>27</v>
      </c>
      <c r="M126" s="84" t="s">
        <v>28</v>
      </c>
      <c r="N126" s="84">
        <v>0</v>
      </c>
      <c r="O126" s="85" t="str">
        <f>IF(ISNA(_xlfn.XLOOKUP($A126,GCVOA!$B:$B,GCVOA!$N:$N)),"",  _xlfn.XLOOKUP($A126,GCVOA!$B:$B,GCVOA!$N:$N))</f>
        <v/>
      </c>
      <c r="P126" s="85" t="str">
        <f>IF(ISNA(_xlfn.XLOOKUP($A126,GCSEMI!$B:$B,GCSEMI!$N:$N)),"",  _xlfn.XLOOKUP($A126,GCSEMI!$B:$B,GCSEMI!$N:$N))</f>
        <v/>
      </c>
      <c r="Q126" s="85" t="str">
        <f>IF(ISNA(_xlfn.XLOOKUP($A126,ORGPREP!$B:$B,ORGPREP!$N:$N)),"",  _xlfn.XLOOKUP($A126,ORGPREP!$B:$B,ORGPREP!$N:$N))</f>
        <v/>
      </c>
      <c r="R126" s="85" t="str">
        <f>IF(ISNA(_xlfn.XLOOKUP($A126,MSSEMI!$B:$B,MSSEMI!$N:$N)),"",  _xlfn.XLOOKUP($A126,MSSEMI!$B:$B,MSSEMI!$N:$N))</f>
        <v/>
      </c>
      <c r="S126" s="85" t="str">
        <f>IF(ISNA(_xlfn.XLOOKUP($A126,MSVOA!$B:$B,MSVOA!$N:$N)),"",  _xlfn.XLOOKUP($A126,MSVOA!$B:$B,MSVOA!$N:$N))</f>
        <v/>
      </c>
      <c r="T126" s="85" t="str">
        <f>IF(ISNA(_xlfn.XLOOKUP($A126,METALS!$B:$B,METALS!$N:$N)),"",  _xlfn.XLOOKUP($A126,METALS!$B:$B,METALS!$N:$N))</f>
        <v/>
      </c>
      <c r="U126" s="85" t="str">
        <f>IF(ISNA(_xlfn.XLOOKUP($A126,GENCHEM!$B:$B,GENCHEM!$N:$N)),"",  _xlfn.XLOOKUP($A126,GENCHEM!$B:$B,GENCHEM!$N:$N))</f>
        <v/>
      </c>
      <c r="V126" s="85" t="str">
        <f>IF(ISNA(_xlfn.XLOOKUP($A126,HG!$B:$B,HG!$N:$N)),"",  _xlfn.XLOOKUP($A126,HG!$B:$B,HG!$N:$N))</f>
        <v/>
      </c>
    </row>
    <row r="127" spans="1:22" ht="24" hidden="1" customHeight="1">
      <c r="A127" s="77" t="s">
        <v>197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O127" s="75"/>
      <c r="P127" s="75"/>
      <c r="Q127" s="75"/>
      <c r="R127" s="75"/>
      <c r="S127" s="75"/>
      <c r="T127" s="75"/>
      <c r="U127" s="75"/>
      <c r="V127" s="75"/>
    </row>
    <row r="128" spans="1:22" ht="24" hidden="1" customHeight="1">
      <c r="A128" s="129" t="s">
        <v>198</v>
      </c>
      <c r="B128" s="84" t="s">
        <v>199</v>
      </c>
      <c r="C128" s="84" t="s">
        <v>200</v>
      </c>
      <c r="D128" s="84" t="s">
        <v>79</v>
      </c>
      <c r="E128" s="130">
        <v>45813</v>
      </c>
      <c r="F128" s="130">
        <v>45821</v>
      </c>
      <c r="G128" s="130">
        <v>45821</v>
      </c>
      <c r="H128" s="84">
        <v>8</v>
      </c>
      <c r="I128" s="84">
        <v>1</v>
      </c>
      <c r="J128" s="84">
        <v>6</v>
      </c>
      <c r="K128" s="84" t="s">
        <v>94</v>
      </c>
      <c r="L128" s="84" t="s">
        <v>80</v>
      </c>
      <c r="M128" s="84" t="s">
        <v>81</v>
      </c>
      <c r="N128" s="84">
        <v>0</v>
      </c>
      <c r="O128" s="85" t="str">
        <f>IF(ISNA(_xlfn.XLOOKUP($A128,GCVOA!$B:$B,GCVOA!$N:$N)),"",  _xlfn.XLOOKUP($A128,GCVOA!$B:$B,GCVOA!$N:$N))</f>
        <v/>
      </c>
      <c r="P128" s="85" t="str">
        <f>IF(ISNA(_xlfn.XLOOKUP($A128,GCSEMI!$B:$B,GCSEMI!$N:$N)),"",  _xlfn.XLOOKUP($A128,GCSEMI!$B:$B,GCSEMI!$N:$N))</f>
        <v/>
      </c>
      <c r="Q128" s="85" t="str">
        <f>IF(ISNA(_xlfn.XLOOKUP($A128,ORGPREP!$B:$B,ORGPREP!$N:$N)),"",  _xlfn.XLOOKUP($A128,ORGPREP!$B:$B,ORGPREP!$N:$N))</f>
        <v/>
      </c>
      <c r="R128" s="85" t="str">
        <f>IF(ISNA(_xlfn.XLOOKUP($A128,MSSEMI!$B:$B,MSSEMI!$N:$N)),"",  _xlfn.XLOOKUP($A128,MSSEMI!$B:$B,MSSEMI!$N:$N))</f>
        <v/>
      </c>
      <c r="S128" s="85" t="str">
        <f>IF(ISNA(_xlfn.XLOOKUP($A128,MSVOA!$B:$B,MSVOA!$N:$N)),"",  _xlfn.XLOOKUP($A128,MSVOA!$B:$B,MSVOA!$N:$N))</f>
        <v/>
      </c>
      <c r="T128" s="85" t="str">
        <f>IF(ISNA(_xlfn.XLOOKUP($A128,METALS!$B:$B,METALS!$N:$N)),"",  _xlfn.XLOOKUP($A128,METALS!$B:$B,METALS!$N:$N))</f>
        <v/>
      </c>
      <c r="U128" s="85" t="str">
        <f>IF(ISNA(_xlfn.XLOOKUP($A128,GENCHEM!$B:$B,GENCHEM!$N:$N)),"",  _xlfn.XLOOKUP($A128,GENCHEM!$B:$B,GENCHEM!$N:$N))</f>
        <v/>
      </c>
      <c r="V128" s="85" t="str">
        <f>IF(ISNA(_xlfn.XLOOKUP($A128,HG!$B:$B,HG!$N:$N)),"",  _xlfn.XLOOKUP($A128,HG!$B:$B,HG!$N:$N))</f>
        <v/>
      </c>
    </row>
    <row r="129" spans="1:22" ht="24" hidden="1" customHeight="1">
      <c r="A129" s="77" t="s">
        <v>201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O129" s="75"/>
      <c r="P129" s="75"/>
      <c r="Q129" s="75"/>
      <c r="R129" s="75"/>
      <c r="S129" s="75"/>
      <c r="T129" s="75"/>
      <c r="U129" s="75"/>
      <c r="V129" s="75"/>
    </row>
    <row r="130" spans="1:22" ht="24" hidden="1" customHeight="1">
      <c r="A130" s="129" t="s">
        <v>202</v>
      </c>
      <c r="B130" s="84" t="s">
        <v>123</v>
      </c>
      <c r="C130" s="84" t="s">
        <v>124</v>
      </c>
      <c r="D130" s="84" t="s">
        <v>56</v>
      </c>
      <c r="E130" s="130">
        <v>45813</v>
      </c>
      <c r="F130" s="130">
        <v>45824</v>
      </c>
      <c r="G130" s="130">
        <v>45824</v>
      </c>
      <c r="H130" s="84">
        <v>10</v>
      </c>
      <c r="I130" s="84">
        <v>1</v>
      </c>
      <c r="J130" s="84">
        <v>3</v>
      </c>
      <c r="K130" s="84" t="s">
        <v>57</v>
      </c>
      <c r="L130" s="84" t="s">
        <v>80</v>
      </c>
      <c r="M130" s="84" t="s">
        <v>111</v>
      </c>
      <c r="N130" s="84">
        <v>0</v>
      </c>
      <c r="O130" s="85" t="str">
        <f>IF(ISNA(_xlfn.XLOOKUP($A130,GCVOA!$B:$B,GCVOA!$N:$N)),"",  _xlfn.XLOOKUP($A130,GCVOA!$B:$B,GCVOA!$N:$N))</f>
        <v/>
      </c>
      <c r="P130" s="85" t="str">
        <f>IF(ISNA(_xlfn.XLOOKUP($A130,GCSEMI!$B:$B,GCSEMI!$N:$N)),"",  _xlfn.XLOOKUP($A130,GCSEMI!$B:$B,GCSEMI!$N:$N))</f>
        <v/>
      </c>
      <c r="Q130" s="85" t="str">
        <f>IF(ISNA(_xlfn.XLOOKUP($A130,ORGPREP!$B:$B,ORGPREP!$N:$N)),"",  _xlfn.XLOOKUP($A130,ORGPREP!$B:$B,ORGPREP!$N:$N))</f>
        <v/>
      </c>
      <c r="R130" s="85" t="str">
        <f>IF(ISNA(_xlfn.XLOOKUP($A130,MSSEMI!$B:$B,MSSEMI!$N:$N)),"",  _xlfn.XLOOKUP($A130,MSSEMI!$B:$B,MSSEMI!$N:$N))</f>
        <v/>
      </c>
      <c r="S130" s="85" t="str">
        <f>IF(ISNA(_xlfn.XLOOKUP($A130,MSVOA!$B:$B,MSVOA!$N:$N)),"",  _xlfn.XLOOKUP($A130,MSVOA!$B:$B,MSVOA!$N:$N))</f>
        <v/>
      </c>
      <c r="T130" s="85" t="str">
        <f>IF(ISNA(_xlfn.XLOOKUP($A130,METALS!$B:$B,METALS!$N:$N)),"",  _xlfn.XLOOKUP($A130,METALS!$B:$B,METALS!$N:$N))</f>
        <v/>
      </c>
      <c r="U130" s="85" t="str">
        <f>IF(ISNA(_xlfn.XLOOKUP($A130,GENCHEM!$B:$B,GENCHEM!$N:$N)),"",  _xlfn.XLOOKUP($A130,GENCHEM!$B:$B,GENCHEM!$N:$N))</f>
        <v/>
      </c>
      <c r="V130" s="85" t="str">
        <f>IF(ISNA(_xlfn.XLOOKUP($A130,HG!$B:$B,HG!$N:$N)),"",  _xlfn.XLOOKUP($A130,HG!$B:$B,HG!$N:$N))</f>
        <v/>
      </c>
    </row>
    <row r="131" spans="1:22" ht="24" hidden="1" customHeight="1">
      <c r="A131" s="77" t="s">
        <v>112</v>
      </c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O131" s="75"/>
      <c r="P131" s="75"/>
      <c r="Q131" s="75"/>
      <c r="R131" s="75"/>
      <c r="S131" s="75"/>
      <c r="T131" s="75"/>
      <c r="U131" s="75"/>
      <c r="V131" s="75"/>
    </row>
    <row r="132" spans="1:22" ht="24" hidden="1" customHeight="1">
      <c r="A132" s="129" t="s">
        <v>203</v>
      </c>
      <c r="B132" s="84" t="s">
        <v>204</v>
      </c>
      <c r="C132" s="84" t="s">
        <v>205</v>
      </c>
      <c r="D132" s="84" t="s">
        <v>56</v>
      </c>
      <c r="E132" s="130">
        <v>45813</v>
      </c>
      <c r="F132" s="130">
        <v>45824</v>
      </c>
      <c r="G132" s="130">
        <v>45824</v>
      </c>
      <c r="H132" s="84">
        <v>10</v>
      </c>
      <c r="I132" s="84">
        <v>2</v>
      </c>
      <c r="J132" s="84">
        <v>3</v>
      </c>
      <c r="K132" s="84" t="s">
        <v>57</v>
      </c>
      <c r="L132" s="84" t="s">
        <v>80</v>
      </c>
      <c r="M132" s="84" t="s">
        <v>111</v>
      </c>
      <c r="N132" s="84">
        <v>0</v>
      </c>
      <c r="O132" s="85" t="str">
        <f>IF(ISNA(_xlfn.XLOOKUP($A132,GCVOA!$B:$B,GCVOA!$N:$N)),"",  _xlfn.XLOOKUP($A132,GCVOA!$B:$B,GCVOA!$N:$N))</f>
        <v/>
      </c>
      <c r="P132" s="85" t="str">
        <f>IF(ISNA(_xlfn.XLOOKUP($A132,GCSEMI!$B:$B,GCSEMI!$N:$N)),"",  _xlfn.XLOOKUP($A132,GCSEMI!$B:$B,GCSEMI!$N:$N))</f>
        <v/>
      </c>
      <c r="Q132" s="85" t="str">
        <f>IF(ISNA(_xlfn.XLOOKUP($A132,ORGPREP!$B:$B,ORGPREP!$N:$N)),"",  _xlfn.XLOOKUP($A132,ORGPREP!$B:$B,ORGPREP!$N:$N))</f>
        <v/>
      </c>
      <c r="R132" s="85" t="str">
        <f>IF(ISNA(_xlfn.XLOOKUP($A132,MSSEMI!$B:$B,MSSEMI!$N:$N)),"",  _xlfn.XLOOKUP($A132,MSSEMI!$B:$B,MSSEMI!$N:$N))</f>
        <v/>
      </c>
      <c r="S132" s="85" t="str">
        <f>IF(ISNA(_xlfn.XLOOKUP($A132,MSVOA!$B:$B,MSVOA!$N:$N)),"",  _xlfn.XLOOKUP($A132,MSVOA!$B:$B,MSVOA!$N:$N))</f>
        <v/>
      </c>
      <c r="T132" s="85" t="str">
        <f>IF(ISNA(_xlfn.XLOOKUP($A132,METALS!$B:$B,METALS!$N:$N)),"",  _xlfn.XLOOKUP($A132,METALS!$B:$B,METALS!$N:$N))</f>
        <v/>
      </c>
      <c r="U132" s="85" t="str">
        <f>IF(ISNA(_xlfn.XLOOKUP($A132,GENCHEM!$B:$B,GENCHEM!$N:$N)),"",  _xlfn.XLOOKUP($A132,GENCHEM!$B:$B,GENCHEM!$N:$N))</f>
        <v/>
      </c>
      <c r="V132" s="85" t="str">
        <f>IF(ISNA(_xlfn.XLOOKUP($A132,HG!$B:$B,HG!$N:$N)),"",  _xlfn.XLOOKUP($A132,HG!$B:$B,HG!$N:$N))</f>
        <v/>
      </c>
    </row>
    <row r="133" spans="1:22" ht="24" hidden="1" customHeight="1">
      <c r="A133" s="77" t="s">
        <v>206</v>
      </c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O133" s="75"/>
      <c r="P133" s="75"/>
      <c r="Q133" s="75"/>
      <c r="R133" s="75"/>
      <c r="S133" s="75"/>
      <c r="T133" s="75"/>
      <c r="U133" s="75"/>
      <c r="V133" s="75"/>
    </row>
    <row r="134" spans="1:22" ht="24" hidden="1" customHeight="1">
      <c r="A134" s="103" t="s">
        <v>207</v>
      </c>
      <c r="B134" s="79" t="s">
        <v>138</v>
      </c>
      <c r="C134" s="79" t="s">
        <v>208</v>
      </c>
      <c r="D134" s="79" t="s">
        <v>56</v>
      </c>
      <c r="E134" s="104">
        <v>45808</v>
      </c>
      <c r="F134" s="104">
        <v>45824</v>
      </c>
      <c r="G134" s="104">
        <v>45824</v>
      </c>
      <c r="H134" s="79">
        <v>14</v>
      </c>
      <c r="I134" s="79">
        <v>3</v>
      </c>
      <c r="J134" s="79">
        <v>3</v>
      </c>
      <c r="K134" s="79" t="s">
        <v>57</v>
      </c>
      <c r="L134" s="79" t="s">
        <v>27</v>
      </c>
      <c r="M134" s="79" t="s">
        <v>89</v>
      </c>
      <c r="N134" s="79">
        <v>0</v>
      </c>
      <c r="O134" s="71" t="str">
        <f>IF(ISNA(_xlfn.XLOOKUP($A134,GCVOA!$B:$B,GCVOA!$N:$N)),"",  _xlfn.XLOOKUP($A134,GCVOA!$B:$B,GCVOA!$N:$N))</f>
        <v/>
      </c>
      <c r="P134" s="71">
        <f>IF(ISNA(_xlfn.XLOOKUP($A134,GCSEMI!$B:$B,GCSEMI!$N:$N)),"",  _xlfn.XLOOKUP($A134,GCSEMI!$B:$B,GCSEMI!$N:$N))</f>
        <v>0</v>
      </c>
      <c r="Q134" s="71" t="str">
        <f>IF(ISNA(_xlfn.XLOOKUP($A134,ORGPREP!$B:$B,ORGPREP!$N:$N)),"",  _xlfn.XLOOKUP($A134,ORGPREP!$B:$B,ORGPREP!$N:$N))</f>
        <v>done</v>
      </c>
      <c r="R134" s="71" t="str">
        <f>IF(ISNA(_xlfn.XLOOKUP($A134,MSSEMI!$B:$B,MSSEMI!$N:$N)),"",  _xlfn.XLOOKUP($A134,MSSEMI!$B:$B,MSSEMI!$N:$N))</f>
        <v/>
      </c>
      <c r="S134" s="71" t="str">
        <f>IF(ISNA(_xlfn.XLOOKUP($A134,MSVOA!$B:$B,MSVOA!$N:$N)),"",  _xlfn.XLOOKUP($A134,MSVOA!$B:$B,MSVOA!$N:$N))</f>
        <v/>
      </c>
      <c r="T134" s="71" t="str">
        <f>IF(ISNA(_xlfn.XLOOKUP($A134,METALS!$B:$B,METALS!$N:$N)),"",  _xlfn.XLOOKUP($A134,METALS!$B:$B,METALS!$N:$N))</f>
        <v/>
      </c>
      <c r="U134" s="71" t="str">
        <f>IF(ISNA(_xlfn.XLOOKUP($A134,GENCHEM!$B:$B,GENCHEM!$N:$N)),"",  _xlfn.XLOOKUP($A134,GENCHEM!$B:$B,GENCHEM!$N:$N))</f>
        <v/>
      </c>
      <c r="V134" s="71" t="str">
        <f>IF(ISNA(_xlfn.XLOOKUP($A134,HG!$B:$B,HG!$N:$N)),"",  _xlfn.XLOOKUP($A134,HG!$B:$B,HG!$N:$N))</f>
        <v/>
      </c>
    </row>
    <row r="135" spans="1:22" ht="24" hidden="1" customHeight="1">
      <c r="A135" s="77" t="s">
        <v>209</v>
      </c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O135" s="75"/>
      <c r="P135" s="75"/>
      <c r="Q135" s="75"/>
      <c r="R135" s="75"/>
      <c r="S135" s="75"/>
      <c r="T135" s="75"/>
      <c r="U135" s="75"/>
      <c r="V135" s="75"/>
    </row>
    <row r="136" spans="1:22" ht="24" hidden="1" customHeight="1">
      <c r="A136" s="129" t="s">
        <v>210</v>
      </c>
      <c r="B136" s="84" t="s">
        <v>138</v>
      </c>
      <c r="C136" s="84" t="s">
        <v>139</v>
      </c>
      <c r="D136" s="84" t="s">
        <v>56</v>
      </c>
      <c r="E136" s="130">
        <v>45808</v>
      </c>
      <c r="F136" s="130">
        <v>45824</v>
      </c>
      <c r="G136" s="130">
        <v>45824</v>
      </c>
      <c r="H136" s="84">
        <v>14</v>
      </c>
      <c r="I136" s="84">
        <v>3</v>
      </c>
      <c r="J136" s="84">
        <v>3</v>
      </c>
      <c r="K136" s="84" t="s">
        <v>57</v>
      </c>
      <c r="L136" s="84" t="s">
        <v>80</v>
      </c>
      <c r="M136" s="84" t="s">
        <v>89</v>
      </c>
      <c r="N136" s="84">
        <v>0</v>
      </c>
      <c r="O136" s="85" t="str">
        <f>IF(ISNA(_xlfn.XLOOKUP($A136,GCVOA!$B:$B,GCVOA!$N:$N)),"",  _xlfn.XLOOKUP($A136,GCVOA!$B:$B,GCVOA!$N:$N))</f>
        <v/>
      </c>
      <c r="P136" s="85" t="str">
        <f>IF(ISNA(_xlfn.XLOOKUP($A136,GCSEMI!$B:$B,GCSEMI!$N:$N)),"",  _xlfn.XLOOKUP($A136,GCSEMI!$B:$B,GCSEMI!$N:$N))</f>
        <v/>
      </c>
      <c r="Q136" s="85" t="str">
        <f>IF(ISNA(_xlfn.XLOOKUP($A136,ORGPREP!$B:$B,ORGPREP!$N:$N)),"",  _xlfn.XLOOKUP($A136,ORGPREP!$B:$B,ORGPREP!$N:$N))</f>
        <v/>
      </c>
      <c r="R136" s="85" t="str">
        <f>IF(ISNA(_xlfn.XLOOKUP($A136,MSSEMI!$B:$B,MSSEMI!$N:$N)),"",  _xlfn.XLOOKUP($A136,MSSEMI!$B:$B,MSSEMI!$N:$N))</f>
        <v/>
      </c>
      <c r="S136" s="85" t="str">
        <f>IF(ISNA(_xlfn.XLOOKUP($A136,MSVOA!$B:$B,MSVOA!$N:$N)),"",  _xlfn.XLOOKUP($A136,MSVOA!$B:$B,MSVOA!$N:$N))</f>
        <v/>
      </c>
      <c r="T136" s="85" t="str">
        <f>IF(ISNA(_xlfn.XLOOKUP($A136,METALS!$B:$B,METALS!$N:$N)),"",  _xlfn.XLOOKUP($A136,METALS!$B:$B,METALS!$N:$N))</f>
        <v/>
      </c>
      <c r="U136" s="85" t="str">
        <f>IF(ISNA(_xlfn.XLOOKUP($A136,GENCHEM!$B:$B,GENCHEM!$N:$N)),"",  _xlfn.XLOOKUP($A136,GENCHEM!$B:$B,GENCHEM!$N:$N))</f>
        <v/>
      </c>
      <c r="V136" s="85" t="str">
        <f>IF(ISNA(_xlfn.XLOOKUP($A136,HG!$B:$B,HG!$N:$N)),"",  _xlfn.XLOOKUP($A136,HG!$B:$B,HG!$N:$N))</f>
        <v/>
      </c>
    </row>
    <row r="137" spans="1:22" ht="24" hidden="1" customHeight="1">
      <c r="A137" s="77" t="s">
        <v>140</v>
      </c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O137" s="75"/>
      <c r="P137" s="75"/>
      <c r="Q137" s="75"/>
      <c r="R137" s="75"/>
      <c r="S137" s="75"/>
      <c r="T137" s="75"/>
      <c r="U137" s="75"/>
      <c r="V137" s="75"/>
    </row>
    <row r="138" spans="1:22" ht="24" hidden="1" customHeight="1">
      <c r="A138" s="129" t="s">
        <v>211</v>
      </c>
      <c r="B138" s="84" t="s">
        <v>138</v>
      </c>
      <c r="C138" s="84" t="s">
        <v>139</v>
      </c>
      <c r="D138" s="84" t="s">
        <v>56</v>
      </c>
      <c r="E138" s="130">
        <v>45808</v>
      </c>
      <c r="F138" s="130">
        <v>45824</v>
      </c>
      <c r="G138" s="130">
        <v>45824</v>
      </c>
      <c r="H138" s="84">
        <v>14</v>
      </c>
      <c r="I138" s="84">
        <v>3</v>
      </c>
      <c r="J138" s="84">
        <v>3</v>
      </c>
      <c r="K138" s="84" t="s">
        <v>57</v>
      </c>
      <c r="L138" s="84" t="s">
        <v>80</v>
      </c>
      <c r="M138" s="84" t="s">
        <v>89</v>
      </c>
      <c r="N138" s="84">
        <v>0</v>
      </c>
      <c r="O138" s="85" t="str">
        <f>IF(ISNA(_xlfn.XLOOKUP($A138,GCVOA!$B:$B,GCVOA!$N:$N)),"",  _xlfn.XLOOKUP($A138,GCVOA!$B:$B,GCVOA!$N:$N))</f>
        <v/>
      </c>
      <c r="P138" s="85" t="str">
        <f>IF(ISNA(_xlfn.XLOOKUP($A138,GCSEMI!$B:$B,GCSEMI!$N:$N)),"",  _xlfn.XLOOKUP($A138,GCSEMI!$B:$B,GCSEMI!$N:$N))</f>
        <v/>
      </c>
      <c r="Q138" s="85" t="str">
        <f>IF(ISNA(_xlfn.XLOOKUP($A138,ORGPREP!$B:$B,ORGPREP!$N:$N)),"",  _xlfn.XLOOKUP($A138,ORGPREP!$B:$B,ORGPREP!$N:$N))</f>
        <v/>
      </c>
      <c r="R138" s="85" t="str">
        <f>IF(ISNA(_xlfn.XLOOKUP($A138,MSSEMI!$B:$B,MSSEMI!$N:$N)),"",  _xlfn.XLOOKUP($A138,MSSEMI!$B:$B,MSSEMI!$N:$N))</f>
        <v/>
      </c>
      <c r="S138" s="85" t="str">
        <f>IF(ISNA(_xlfn.XLOOKUP($A138,MSVOA!$B:$B,MSVOA!$N:$N)),"",  _xlfn.XLOOKUP($A138,MSVOA!$B:$B,MSVOA!$N:$N))</f>
        <v/>
      </c>
      <c r="T138" s="85" t="str">
        <f>IF(ISNA(_xlfn.XLOOKUP($A138,METALS!$B:$B,METALS!$N:$N)),"",  _xlfn.XLOOKUP($A138,METALS!$B:$B,METALS!$N:$N))</f>
        <v/>
      </c>
      <c r="U138" s="85" t="str">
        <f>IF(ISNA(_xlfn.XLOOKUP($A138,GENCHEM!$B:$B,GENCHEM!$N:$N)),"",  _xlfn.XLOOKUP($A138,GENCHEM!$B:$B,GENCHEM!$N:$N))</f>
        <v/>
      </c>
      <c r="V138" s="85" t="str">
        <f>IF(ISNA(_xlfn.XLOOKUP($A138,HG!$B:$B,HG!$N:$N)),"",  _xlfn.XLOOKUP($A138,HG!$B:$B,HG!$N:$N))</f>
        <v/>
      </c>
    </row>
    <row r="139" spans="1:22" ht="24" hidden="1" customHeight="1">
      <c r="A139" s="77" t="s">
        <v>140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O139" s="75"/>
      <c r="P139" s="75"/>
      <c r="Q139" s="75"/>
      <c r="R139" s="75"/>
      <c r="S139" s="75"/>
      <c r="T139" s="75"/>
      <c r="U139" s="75"/>
      <c r="V139" s="75"/>
    </row>
    <row r="140" spans="1:22" ht="24" hidden="1" customHeight="1">
      <c r="A140" s="129" t="s">
        <v>212</v>
      </c>
      <c r="B140" s="84" t="s">
        <v>138</v>
      </c>
      <c r="C140" s="84" t="s">
        <v>213</v>
      </c>
      <c r="D140" s="84" t="s">
        <v>56</v>
      </c>
      <c r="E140" s="130">
        <v>45808</v>
      </c>
      <c r="F140" s="130">
        <v>45824</v>
      </c>
      <c r="G140" s="130">
        <v>45824</v>
      </c>
      <c r="H140" s="84">
        <v>14</v>
      </c>
      <c r="I140" s="84">
        <v>3</v>
      </c>
      <c r="J140" s="84">
        <v>3</v>
      </c>
      <c r="K140" s="84" t="s">
        <v>57</v>
      </c>
      <c r="L140" s="84" t="s">
        <v>80</v>
      </c>
      <c r="M140" s="84" t="s">
        <v>89</v>
      </c>
      <c r="N140" s="84">
        <v>0</v>
      </c>
      <c r="O140" s="85" t="str">
        <f>IF(ISNA(_xlfn.XLOOKUP($A140,GCVOA!$B:$B,GCVOA!$N:$N)),"",  _xlfn.XLOOKUP($A140,GCVOA!$B:$B,GCVOA!$N:$N))</f>
        <v/>
      </c>
      <c r="P140" s="85" t="str">
        <f>IF(ISNA(_xlfn.XLOOKUP($A140,GCSEMI!$B:$B,GCSEMI!$N:$N)),"",  _xlfn.XLOOKUP($A140,GCSEMI!$B:$B,GCSEMI!$N:$N))</f>
        <v/>
      </c>
      <c r="Q140" s="85" t="str">
        <f>IF(ISNA(_xlfn.XLOOKUP($A140,ORGPREP!$B:$B,ORGPREP!$N:$N)),"",  _xlfn.XLOOKUP($A140,ORGPREP!$B:$B,ORGPREP!$N:$N))</f>
        <v/>
      </c>
      <c r="R140" s="85" t="str">
        <f>IF(ISNA(_xlfn.XLOOKUP($A140,MSSEMI!$B:$B,MSSEMI!$N:$N)),"",  _xlfn.XLOOKUP($A140,MSSEMI!$B:$B,MSSEMI!$N:$N))</f>
        <v/>
      </c>
      <c r="S140" s="85" t="str">
        <f>IF(ISNA(_xlfn.XLOOKUP($A140,MSVOA!$B:$B,MSVOA!$N:$N)),"",  _xlfn.XLOOKUP($A140,MSVOA!$B:$B,MSVOA!$N:$N))</f>
        <v/>
      </c>
      <c r="T140" s="85" t="str">
        <f>IF(ISNA(_xlfn.XLOOKUP($A140,METALS!$B:$B,METALS!$N:$N)),"",  _xlfn.XLOOKUP($A140,METALS!$B:$B,METALS!$N:$N))</f>
        <v/>
      </c>
      <c r="U140" s="85" t="str">
        <f>IF(ISNA(_xlfn.XLOOKUP($A140,GENCHEM!$B:$B,GENCHEM!$N:$N)),"",  _xlfn.XLOOKUP($A140,GENCHEM!$B:$B,GENCHEM!$N:$N))</f>
        <v/>
      </c>
      <c r="V140" s="85" t="str">
        <f>IF(ISNA(_xlfn.XLOOKUP($A140,HG!$B:$B,HG!$N:$N)),"",  _xlfn.XLOOKUP($A140,HG!$B:$B,HG!$N:$N))</f>
        <v/>
      </c>
    </row>
    <row r="141" spans="1:22" ht="24" hidden="1" customHeight="1">
      <c r="A141" s="77" t="s">
        <v>140</v>
      </c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O141" s="75"/>
      <c r="P141" s="75"/>
      <c r="Q141" s="75"/>
      <c r="R141" s="75"/>
      <c r="S141" s="75"/>
      <c r="T141" s="75"/>
      <c r="U141" s="75"/>
      <c r="V141" s="75"/>
    </row>
    <row r="142" spans="1:22" ht="24" hidden="1" customHeight="1">
      <c r="A142" s="129" t="s">
        <v>214</v>
      </c>
      <c r="B142" s="84" t="s">
        <v>104</v>
      </c>
      <c r="C142" s="84" t="s">
        <v>215</v>
      </c>
      <c r="D142" s="84" t="s">
        <v>56</v>
      </c>
      <c r="E142" s="130">
        <v>45812</v>
      </c>
      <c r="F142" s="130">
        <v>45824</v>
      </c>
      <c r="G142" s="130">
        <v>45824</v>
      </c>
      <c r="H142" s="84">
        <v>10</v>
      </c>
      <c r="I142" s="84">
        <v>1</v>
      </c>
      <c r="J142" s="84">
        <v>3</v>
      </c>
      <c r="K142" s="84" t="s">
        <v>57</v>
      </c>
      <c r="L142" s="84" t="s">
        <v>80</v>
      </c>
      <c r="M142" s="84" t="s">
        <v>81</v>
      </c>
      <c r="N142" s="84">
        <v>0</v>
      </c>
      <c r="O142" s="85" t="str">
        <f>IF(ISNA(_xlfn.XLOOKUP($A142,GCVOA!$B:$B,GCVOA!$N:$N)),"",  _xlfn.XLOOKUP($A142,GCVOA!$B:$B,GCVOA!$N:$N))</f>
        <v/>
      </c>
      <c r="P142" s="85" t="str">
        <f>IF(ISNA(_xlfn.XLOOKUP($A142,GCSEMI!$B:$B,GCSEMI!$N:$N)),"",  _xlfn.XLOOKUP($A142,GCSEMI!$B:$B,GCSEMI!$N:$N))</f>
        <v/>
      </c>
      <c r="Q142" s="85" t="str">
        <f>IF(ISNA(_xlfn.XLOOKUP($A142,ORGPREP!$B:$B,ORGPREP!$N:$N)),"",  _xlfn.XLOOKUP($A142,ORGPREP!$B:$B,ORGPREP!$N:$N))</f>
        <v/>
      </c>
      <c r="R142" s="85" t="str">
        <f>IF(ISNA(_xlfn.XLOOKUP($A142,MSSEMI!$B:$B,MSSEMI!$N:$N)),"",  _xlfn.XLOOKUP($A142,MSSEMI!$B:$B,MSSEMI!$N:$N))</f>
        <v/>
      </c>
      <c r="S142" s="85" t="str">
        <f>IF(ISNA(_xlfn.XLOOKUP($A142,MSVOA!$B:$B,MSVOA!$N:$N)),"",  _xlfn.XLOOKUP($A142,MSVOA!$B:$B,MSVOA!$N:$N))</f>
        <v/>
      </c>
      <c r="T142" s="85" t="str">
        <f>IF(ISNA(_xlfn.XLOOKUP($A142,METALS!$B:$B,METALS!$N:$N)),"",  _xlfn.XLOOKUP($A142,METALS!$B:$B,METALS!$N:$N))</f>
        <v/>
      </c>
      <c r="U142" s="85" t="str">
        <f>IF(ISNA(_xlfn.XLOOKUP($A142,GENCHEM!$B:$B,GENCHEM!$N:$N)),"",  _xlfn.XLOOKUP($A142,GENCHEM!$B:$B,GENCHEM!$N:$N))</f>
        <v/>
      </c>
      <c r="V142" s="85" t="str">
        <f>IF(ISNA(_xlfn.XLOOKUP($A142,HG!$B:$B,HG!$N:$N)),"",  _xlfn.XLOOKUP($A142,HG!$B:$B,HG!$N:$N))</f>
        <v/>
      </c>
    </row>
    <row r="143" spans="1:22" ht="24" hidden="1" customHeight="1">
      <c r="A143" s="77" t="s">
        <v>216</v>
      </c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O143" s="75"/>
      <c r="P143" s="75"/>
      <c r="Q143" s="75"/>
      <c r="R143" s="75"/>
      <c r="S143" s="75"/>
      <c r="T143" s="75"/>
      <c r="U143" s="75"/>
      <c r="V143" s="75"/>
    </row>
    <row r="144" spans="1:22" ht="24" hidden="1" customHeight="1">
      <c r="A144" s="129" t="s">
        <v>217</v>
      </c>
      <c r="B144" s="84" t="s">
        <v>68</v>
      </c>
      <c r="C144" s="84" t="s">
        <v>84</v>
      </c>
      <c r="D144" s="84" t="s">
        <v>56</v>
      </c>
      <c r="E144" s="130">
        <v>45812</v>
      </c>
      <c r="F144" s="130">
        <v>45824</v>
      </c>
      <c r="G144" s="130">
        <v>45824</v>
      </c>
      <c r="H144" s="84">
        <v>10</v>
      </c>
      <c r="I144" s="84">
        <v>1</v>
      </c>
      <c r="J144" s="84">
        <v>3</v>
      </c>
      <c r="K144" s="84" t="s">
        <v>57</v>
      </c>
      <c r="L144" s="84" t="s">
        <v>80</v>
      </c>
      <c r="M144" s="84" t="s">
        <v>81</v>
      </c>
      <c r="N144" s="84">
        <v>0</v>
      </c>
      <c r="O144" s="85" t="str">
        <f>IF(ISNA(_xlfn.XLOOKUP($A144,GCVOA!$B:$B,GCVOA!$N:$N)),"",  _xlfn.XLOOKUP($A144,GCVOA!$B:$B,GCVOA!$N:$N))</f>
        <v/>
      </c>
      <c r="P144" s="85" t="str">
        <f>IF(ISNA(_xlfn.XLOOKUP($A144,GCSEMI!$B:$B,GCSEMI!$N:$N)),"",  _xlfn.XLOOKUP($A144,GCSEMI!$B:$B,GCSEMI!$N:$N))</f>
        <v/>
      </c>
      <c r="Q144" s="85" t="str">
        <f>IF(ISNA(_xlfn.XLOOKUP($A144,ORGPREP!$B:$B,ORGPREP!$N:$N)),"",  _xlfn.XLOOKUP($A144,ORGPREP!$B:$B,ORGPREP!$N:$N))</f>
        <v/>
      </c>
      <c r="R144" s="85" t="str">
        <f>IF(ISNA(_xlfn.XLOOKUP($A144,MSSEMI!$B:$B,MSSEMI!$N:$N)),"",  _xlfn.XLOOKUP($A144,MSSEMI!$B:$B,MSSEMI!$N:$N))</f>
        <v/>
      </c>
      <c r="S144" s="85" t="str">
        <f>IF(ISNA(_xlfn.XLOOKUP($A144,MSVOA!$B:$B,MSVOA!$N:$N)),"",  _xlfn.XLOOKUP($A144,MSVOA!$B:$B,MSVOA!$N:$N))</f>
        <v/>
      </c>
      <c r="T144" s="85" t="str">
        <f>IF(ISNA(_xlfn.XLOOKUP($A144,METALS!$B:$B,METALS!$N:$N)),"",  _xlfn.XLOOKUP($A144,METALS!$B:$B,METALS!$N:$N))</f>
        <v/>
      </c>
      <c r="U144" s="85" t="str">
        <f>IF(ISNA(_xlfn.XLOOKUP($A144,GENCHEM!$B:$B,GENCHEM!$N:$N)),"",  _xlfn.XLOOKUP($A144,GENCHEM!$B:$B,GENCHEM!$N:$N))</f>
        <v/>
      </c>
      <c r="V144" s="85" t="str">
        <f>IF(ISNA(_xlfn.XLOOKUP($A144,HG!$B:$B,HG!$N:$N)),"",  _xlfn.XLOOKUP($A144,HG!$B:$B,HG!$N:$N))</f>
        <v/>
      </c>
    </row>
    <row r="145" spans="1:22" ht="24" hidden="1" customHeight="1">
      <c r="A145" s="77" t="s">
        <v>216</v>
      </c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O145" s="75"/>
      <c r="P145" s="75"/>
      <c r="Q145" s="75"/>
      <c r="R145" s="75"/>
      <c r="S145" s="75"/>
      <c r="T145" s="75"/>
      <c r="U145" s="75"/>
      <c r="V145" s="75"/>
    </row>
    <row r="146" spans="1:22" ht="24" hidden="1" customHeight="1">
      <c r="A146" s="103" t="s">
        <v>218</v>
      </c>
      <c r="B146" s="79" t="s">
        <v>219</v>
      </c>
      <c r="C146" s="79" t="s">
        <v>220</v>
      </c>
      <c r="D146" s="79" t="s">
        <v>79</v>
      </c>
      <c r="E146" s="104">
        <v>45812</v>
      </c>
      <c r="F146" s="104">
        <v>45824</v>
      </c>
      <c r="G146" s="104">
        <v>45824</v>
      </c>
      <c r="H146" s="79">
        <v>10</v>
      </c>
      <c r="I146" s="79">
        <v>1</v>
      </c>
      <c r="J146" s="79">
        <v>3</v>
      </c>
      <c r="K146" s="79" t="s">
        <v>26</v>
      </c>
      <c r="L146" s="79" t="s">
        <v>27</v>
      </c>
      <c r="M146" s="79" t="s">
        <v>81</v>
      </c>
      <c r="N146" s="79">
        <v>0</v>
      </c>
      <c r="O146" s="71" t="str">
        <f>IF(ISNA(_xlfn.XLOOKUP($A146,GCVOA!$B:$B,GCVOA!$N:$N)),"",  _xlfn.XLOOKUP($A146,GCVOA!$B:$B,GCVOA!$N:$N))</f>
        <v/>
      </c>
      <c r="P146" s="71" t="str">
        <f>IF(ISNA(_xlfn.XLOOKUP($A146,GCSEMI!$B:$B,GCSEMI!$N:$N)),"",  _xlfn.XLOOKUP($A146,GCSEMI!$B:$B,GCSEMI!$N:$N))</f>
        <v/>
      </c>
      <c r="Q146" s="71" t="str">
        <f>IF(ISNA(_xlfn.XLOOKUP($A146,ORGPREP!$B:$B,ORGPREP!$N:$N)),"",  _xlfn.XLOOKUP($A146,ORGPREP!$B:$B,ORGPREP!$N:$N))</f>
        <v/>
      </c>
      <c r="R146" s="71" t="str">
        <f>IF(ISNA(_xlfn.XLOOKUP($A146,MSSEMI!$B:$B,MSSEMI!$N:$N)),"",  _xlfn.XLOOKUP($A146,MSSEMI!$B:$B,MSSEMI!$N:$N))</f>
        <v/>
      </c>
      <c r="S146" s="71" t="str">
        <f>IF(ISNA(_xlfn.XLOOKUP($A146,MSVOA!$B:$B,MSVOA!$N:$N)),"",  _xlfn.XLOOKUP($A146,MSVOA!$B:$B,MSVOA!$N:$N))</f>
        <v/>
      </c>
      <c r="T146" s="71" t="str">
        <f>IF(ISNA(_xlfn.XLOOKUP($A146,METALS!$B:$B,METALS!$N:$N)),"",  _xlfn.XLOOKUP($A146,METALS!$B:$B,METALS!$N:$N))</f>
        <v/>
      </c>
      <c r="U146" s="158">
        <f>IF(ISNA(_xlfn.XLOOKUP($A146,GENCHEM!$B:$B,GENCHEM!$N:$N)),"",  _xlfn.XLOOKUP($A146,GENCHEM!$B:$B,GENCHEM!$N:$N))</f>
        <v>45827</v>
      </c>
      <c r="V146" s="71" t="str">
        <f>IF(ISNA(_xlfn.XLOOKUP($A146,HG!$B:$B,HG!$N:$N)),"",  _xlfn.XLOOKUP($A146,HG!$B:$B,HG!$N:$N))</f>
        <v/>
      </c>
    </row>
    <row r="147" spans="1:22" ht="24" hidden="1" customHeight="1">
      <c r="A147" s="77" t="s">
        <v>221</v>
      </c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O147" s="75"/>
      <c r="P147" s="75"/>
      <c r="Q147" s="75"/>
      <c r="R147" s="75"/>
      <c r="S147" s="75"/>
      <c r="T147" s="75"/>
      <c r="U147" s="75"/>
      <c r="V147" s="75"/>
    </row>
    <row r="148" spans="1:22" ht="24" hidden="1" customHeight="1">
      <c r="A148" s="103" t="s">
        <v>222</v>
      </c>
      <c r="B148" s="79" t="s">
        <v>157</v>
      </c>
      <c r="C148" s="79" t="s">
        <v>223</v>
      </c>
      <c r="D148" s="79" t="s">
        <v>79</v>
      </c>
      <c r="E148" s="104">
        <v>45812</v>
      </c>
      <c r="F148" s="104">
        <v>45824</v>
      </c>
      <c r="G148" s="104">
        <v>45824</v>
      </c>
      <c r="H148" s="79">
        <v>10</v>
      </c>
      <c r="I148" s="79">
        <v>15</v>
      </c>
      <c r="J148" s="79">
        <v>3</v>
      </c>
      <c r="K148" s="79" t="s">
        <v>128</v>
      </c>
      <c r="L148" s="79" t="s">
        <v>133</v>
      </c>
      <c r="M148" s="79" t="s">
        <v>89</v>
      </c>
      <c r="N148" s="79">
        <v>0</v>
      </c>
      <c r="O148" s="71" t="str">
        <f>IF(ISNA(_xlfn.XLOOKUP($A148,GCVOA!$B:$B,GCVOA!$N:$N)),"",  _xlfn.XLOOKUP($A148,GCVOA!$B:$B,GCVOA!$N:$N))</f>
        <v/>
      </c>
      <c r="P148" s="71" t="str">
        <f>IF(ISNA(_xlfn.XLOOKUP($A148,GCSEMI!$B:$B,GCSEMI!$N:$N)),"",  _xlfn.XLOOKUP($A148,GCSEMI!$B:$B,GCSEMI!$N:$N))</f>
        <v>done</v>
      </c>
      <c r="Q148" s="71" t="str">
        <f>IF(ISNA(_xlfn.XLOOKUP($A148,ORGPREP!$B:$B,ORGPREP!$N:$N)),"",  _xlfn.XLOOKUP($A148,ORGPREP!$B:$B,ORGPREP!$N:$N))</f>
        <v/>
      </c>
      <c r="R148" s="71" t="str">
        <f>IF(ISNA(_xlfn.XLOOKUP($A148,MSSEMI!$B:$B,MSSEMI!$N:$N)),"",  _xlfn.XLOOKUP($A148,MSSEMI!$B:$B,MSSEMI!$N:$N))</f>
        <v>report with matrix interference or dilute further?</v>
      </c>
      <c r="S148" s="71" t="str">
        <f>IF(ISNA(_xlfn.XLOOKUP($A148,MSVOA!$B:$B,MSVOA!$N:$N)),"",  _xlfn.XLOOKUP($A148,MSVOA!$B:$B,MSVOA!$N:$N))</f>
        <v/>
      </c>
      <c r="T148" s="71" t="str">
        <f>IF(ISNA(_xlfn.XLOOKUP($A148,METALS!$B:$B,METALS!$N:$N)),"",  _xlfn.XLOOKUP($A148,METALS!$B:$B,METALS!$N:$N))</f>
        <v/>
      </c>
      <c r="U148" s="71" t="str">
        <f>IF(ISNA(_xlfn.XLOOKUP($A148,GENCHEM!$B:$B,GENCHEM!$N:$N)),"",  _xlfn.XLOOKUP($A148,GENCHEM!$B:$B,GENCHEM!$N:$N))</f>
        <v/>
      </c>
      <c r="V148" s="71" t="str">
        <f>IF(ISNA(_xlfn.XLOOKUP($A148,HG!$B:$B,HG!$N:$N)),"",  _xlfn.XLOOKUP($A148,HG!$B:$B,HG!$N:$N))</f>
        <v/>
      </c>
    </row>
    <row r="149" spans="1:22" ht="24" hidden="1" customHeight="1">
      <c r="A149" s="77" t="s">
        <v>224</v>
      </c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O149" s="75"/>
      <c r="P149" s="75"/>
      <c r="Q149" s="75"/>
      <c r="R149" s="75"/>
      <c r="S149" s="75"/>
      <c r="T149" s="75"/>
      <c r="U149" s="75"/>
      <c r="V149" s="75"/>
    </row>
    <row r="150" spans="1:22" ht="24" hidden="1" customHeight="1">
      <c r="A150" s="103" t="s">
        <v>225</v>
      </c>
      <c r="B150" s="79" t="s">
        <v>191</v>
      </c>
      <c r="C150" s="79" t="s">
        <v>192</v>
      </c>
      <c r="D150" s="79" t="s">
        <v>56</v>
      </c>
      <c r="E150" s="104">
        <v>45813</v>
      </c>
      <c r="F150" s="104">
        <v>45824</v>
      </c>
      <c r="G150" s="104">
        <v>45824</v>
      </c>
      <c r="H150" s="79">
        <v>10</v>
      </c>
      <c r="I150" s="79">
        <v>7</v>
      </c>
      <c r="J150" s="79">
        <v>3</v>
      </c>
      <c r="K150" s="79" t="s">
        <v>57</v>
      </c>
      <c r="L150" s="79" t="s">
        <v>133</v>
      </c>
      <c r="M150" s="79" t="s">
        <v>134</v>
      </c>
      <c r="N150" s="79">
        <v>0</v>
      </c>
      <c r="O150" s="71" t="str">
        <f>IF(ISNA(_xlfn.XLOOKUP($A150,GCVOA!$B:$B,GCVOA!$N:$N)),"",  _xlfn.XLOOKUP($A150,GCVOA!$B:$B,GCVOA!$N:$N))</f>
        <v/>
      </c>
      <c r="P150" s="71" t="str">
        <f>IF(ISNA(_xlfn.XLOOKUP($A150,GCSEMI!$B:$B,GCSEMI!$N:$N)),"",  _xlfn.XLOOKUP($A150,GCSEMI!$B:$B,GCSEMI!$N:$N))</f>
        <v/>
      </c>
      <c r="Q150" s="71" t="str">
        <f>IF(ISNA(_xlfn.XLOOKUP($A150,ORGPREP!$B:$B,ORGPREP!$N:$N)),"",  _xlfn.XLOOKUP($A150,ORGPREP!$B:$B,ORGPREP!$N:$N))</f>
        <v/>
      </c>
      <c r="R150" s="71" t="str">
        <f>IF(ISNA(_xlfn.XLOOKUP($A150,MSSEMI!$B:$B,MSSEMI!$N:$N)),"",  _xlfn.XLOOKUP($A150,MSSEMI!$B:$B,MSSEMI!$N:$N))</f>
        <v>done</v>
      </c>
      <c r="S150" s="71" t="str">
        <f>IF(ISNA(_xlfn.XLOOKUP($A150,MSVOA!$B:$B,MSVOA!$N:$N)),"",  _xlfn.XLOOKUP($A150,MSVOA!$B:$B,MSVOA!$N:$N))</f>
        <v/>
      </c>
      <c r="T150" s="71" t="str">
        <f>IF(ISNA(_xlfn.XLOOKUP($A150,METALS!$B:$B,METALS!$N:$N)),"",  _xlfn.XLOOKUP($A150,METALS!$B:$B,METALS!$N:$N))</f>
        <v/>
      </c>
      <c r="U150" s="71" t="str">
        <f>IF(ISNA(_xlfn.XLOOKUP($A150,GENCHEM!$B:$B,GENCHEM!$N:$N)),"",  _xlfn.XLOOKUP($A150,GENCHEM!$B:$B,GENCHEM!$N:$N))</f>
        <v/>
      </c>
      <c r="V150" s="71" t="str">
        <f>IF(ISNA(_xlfn.XLOOKUP($A150,HG!$B:$B,HG!$N:$N)),"",  _xlfn.XLOOKUP($A150,HG!$B:$B,HG!$N:$N))</f>
        <v/>
      </c>
    </row>
    <row r="151" spans="1:22" ht="24" hidden="1" customHeight="1">
      <c r="A151" s="77" t="s">
        <v>226</v>
      </c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O151" s="75"/>
      <c r="P151" s="75"/>
      <c r="Q151" s="75"/>
      <c r="R151" s="75"/>
      <c r="S151" s="75"/>
      <c r="T151" s="75"/>
      <c r="U151" s="75"/>
      <c r="V151" s="75"/>
    </row>
    <row r="152" spans="1:22" ht="24" hidden="1" customHeight="1">
      <c r="A152" s="103" t="s">
        <v>227</v>
      </c>
      <c r="B152" s="79" t="s">
        <v>228</v>
      </c>
      <c r="C152" s="79" t="s">
        <v>229</v>
      </c>
      <c r="D152" s="79" t="s">
        <v>230</v>
      </c>
      <c r="E152" s="104">
        <v>45813</v>
      </c>
      <c r="F152" s="104">
        <v>45824</v>
      </c>
      <c r="G152" s="104">
        <v>45824</v>
      </c>
      <c r="H152" s="79">
        <v>10</v>
      </c>
      <c r="I152" s="79">
        <v>1</v>
      </c>
      <c r="J152" s="79">
        <v>3</v>
      </c>
      <c r="K152" s="79" t="s">
        <v>110</v>
      </c>
      <c r="L152" s="79" t="s">
        <v>27</v>
      </c>
      <c r="M152" s="79" t="s">
        <v>134</v>
      </c>
      <c r="N152" s="79">
        <v>0</v>
      </c>
      <c r="O152" s="71" t="str">
        <f>IF(ISNA(_xlfn.XLOOKUP($A152,GCVOA!$B:$B,GCVOA!$N:$N)),"",  _xlfn.XLOOKUP($A152,GCVOA!$B:$B,GCVOA!$N:$N))</f>
        <v/>
      </c>
      <c r="P152" s="71" t="str">
        <f>IF(ISNA(_xlfn.XLOOKUP($A152,GCSEMI!$B:$B,GCSEMI!$N:$N)),"",  _xlfn.XLOOKUP($A152,GCSEMI!$B:$B,GCSEMI!$N:$N))</f>
        <v/>
      </c>
      <c r="Q152" s="71" t="str">
        <f>IF(ISNA(_xlfn.XLOOKUP($A152,ORGPREP!$B:$B,ORGPREP!$N:$N)),"",  _xlfn.XLOOKUP($A152,ORGPREP!$B:$B,ORGPREP!$N:$N))</f>
        <v/>
      </c>
      <c r="R152" s="71" t="str">
        <f>IF(ISNA(_xlfn.XLOOKUP($A152,MSSEMI!$B:$B,MSSEMI!$N:$N)),"",  _xlfn.XLOOKUP($A152,MSSEMI!$B:$B,MSSEMI!$N:$N))</f>
        <v>needs TIC search</v>
      </c>
      <c r="S152" s="71" t="str">
        <f>IF(ISNA(_xlfn.XLOOKUP($A152,MSVOA!$B:$B,MSVOA!$N:$N)),"",  _xlfn.XLOOKUP($A152,MSVOA!$B:$B,MSVOA!$N:$N))</f>
        <v/>
      </c>
      <c r="T152" s="71" t="str">
        <f>IF(ISNA(_xlfn.XLOOKUP($A152,METALS!$B:$B,METALS!$N:$N)),"",  _xlfn.XLOOKUP($A152,METALS!$B:$B,METALS!$N:$N))</f>
        <v/>
      </c>
      <c r="U152" s="71" t="str">
        <f>IF(ISNA(_xlfn.XLOOKUP($A152,GENCHEM!$B:$B,GENCHEM!$N:$N)),"",  _xlfn.XLOOKUP($A152,GENCHEM!$B:$B,GENCHEM!$N:$N))</f>
        <v/>
      </c>
      <c r="V152" s="71" t="str">
        <f>IF(ISNA(_xlfn.XLOOKUP($A152,HG!$B:$B,HG!$N:$N)),"",  _xlfn.XLOOKUP($A152,HG!$B:$B,HG!$N:$N))</f>
        <v/>
      </c>
    </row>
    <row r="153" spans="1:22" ht="24" hidden="1" customHeight="1">
      <c r="A153" s="77" t="s">
        <v>231</v>
      </c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O153" s="75"/>
      <c r="P153" s="75"/>
      <c r="Q153" s="75"/>
      <c r="R153" s="75"/>
      <c r="S153" s="75"/>
      <c r="T153" s="75"/>
      <c r="U153" s="75"/>
      <c r="V153" s="75"/>
    </row>
    <row r="154" spans="1:22" ht="24" hidden="1" customHeight="1">
      <c r="A154" s="103" t="s">
        <v>232</v>
      </c>
      <c r="B154" s="79" t="s">
        <v>233</v>
      </c>
      <c r="C154" s="79" t="s">
        <v>234</v>
      </c>
      <c r="D154" s="79" t="s">
        <v>56</v>
      </c>
      <c r="E154" s="104">
        <v>45814</v>
      </c>
      <c r="F154" s="104">
        <v>45824</v>
      </c>
      <c r="G154" s="104">
        <v>45824</v>
      </c>
      <c r="H154" s="79">
        <v>10</v>
      </c>
      <c r="I154" s="79">
        <v>11</v>
      </c>
      <c r="J154" s="79">
        <v>3</v>
      </c>
      <c r="K154" s="79" t="s">
        <v>57</v>
      </c>
      <c r="L154" s="79" t="s">
        <v>133</v>
      </c>
      <c r="M154" s="79" t="s">
        <v>89</v>
      </c>
      <c r="N154" s="79">
        <v>0</v>
      </c>
      <c r="O154" s="71" t="str">
        <f>IF(ISNA(_xlfn.XLOOKUP($A154,GCVOA!$B:$B,GCVOA!$N:$N)),"",  _xlfn.XLOOKUP($A154,GCVOA!$B:$B,GCVOA!$N:$N))</f>
        <v/>
      </c>
      <c r="P154" s="71" t="str">
        <f>IF(ISNA(_xlfn.XLOOKUP($A154,GCSEMI!$B:$B,GCSEMI!$N:$N)),"",  _xlfn.XLOOKUP($A154,GCSEMI!$B:$B,GCSEMI!$N:$N))</f>
        <v>done</v>
      </c>
      <c r="Q154" s="71" t="str">
        <f>IF(ISNA(_xlfn.XLOOKUP($A154,ORGPREP!$B:$B,ORGPREP!$N:$N)),"",  _xlfn.XLOOKUP($A154,ORGPREP!$B:$B,ORGPREP!$N:$N))</f>
        <v/>
      </c>
      <c r="R154" s="71" t="str">
        <f>IF(ISNA(_xlfn.XLOOKUP($A154,MSSEMI!$B:$B,MSSEMI!$N:$N)),"",  _xlfn.XLOOKUP($A154,MSSEMI!$B:$B,MSSEMI!$N:$N))</f>
        <v/>
      </c>
      <c r="S154" s="71" t="str">
        <f>IF(ISNA(_xlfn.XLOOKUP($A154,MSVOA!$B:$B,MSVOA!$N:$N)),"",  _xlfn.XLOOKUP($A154,MSVOA!$B:$B,MSVOA!$N:$N))</f>
        <v/>
      </c>
      <c r="T154" s="71" t="str">
        <f>IF(ISNA(_xlfn.XLOOKUP($A154,METALS!$B:$B,METALS!$N:$N)),"",  _xlfn.XLOOKUP($A154,METALS!$B:$B,METALS!$N:$N))</f>
        <v/>
      </c>
      <c r="U154" s="71" t="str">
        <f>IF(ISNA(_xlfn.XLOOKUP($A154,GENCHEM!$B:$B,GENCHEM!$N:$N)),"",  _xlfn.XLOOKUP($A154,GENCHEM!$B:$B,GENCHEM!$N:$N))</f>
        <v/>
      </c>
      <c r="V154" s="71" t="str">
        <f>IF(ISNA(_xlfn.XLOOKUP($A154,HG!$B:$B,HG!$N:$N)),"",  _xlfn.XLOOKUP($A154,HG!$B:$B,HG!$N:$N))</f>
        <v/>
      </c>
    </row>
    <row r="155" spans="1:22" ht="24" hidden="1" customHeight="1">
      <c r="A155" s="77" t="s">
        <v>235</v>
      </c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O155" s="75"/>
      <c r="P155" s="75"/>
      <c r="Q155" s="75"/>
      <c r="R155" s="75"/>
      <c r="S155" s="75"/>
      <c r="T155" s="75"/>
      <c r="U155" s="75"/>
      <c r="V155" s="75"/>
    </row>
    <row r="156" spans="1:22" ht="24" hidden="1" customHeight="1">
      <c r="A156" s="103" t="s">
        <v>236</v>
      </c>
      <c r="B156" s="79" t="s">
        <v>233</v>
      </c>
      <c r="C156" s="79" t="s">
        <v>237</v>
      </c>
      <c r="D156" s="79" t="s">
        <v>56</v>
      </c>
      <c r="E156" s="104">
        <v>45814</v>
      </c>
      <c r="F156" s="104">
        <v>45824</v>
      </c>
      <c r="G156" s="104">
        <v>45824</v>
      </c>
      <c r="H156" s="79">
        <v>10</v>
      </c>
      <c r="I156" s="79">
        <v>21</v>
      </c>
      <c r="J156" s="79">
        <v>3</v>
      </c>
      <c r="K156" s="79" t="s">
        <v>57</v>
      </c>
      <c r="L156" s="79" t="s">
        <v>133</v>
      </c>
      <c r="M156" s="79" t="s">
        <v>89</v>
      </c>
      <c r="N156" s="79">
        <v>0</v>
      </c>
      <c r="O156" s="71" t="str">
        <f>IF(ISNA(_xlfn.XLOOKUP($A156,GCVOA!$B:$B,GCVOA!$N:$N)),"",  _xlfn.XLOOKUP($A156,GCVOA!$B:$B,GCVOA!$N:$N))</f>
        <v/>
      </c>
      <c r="P156" s="71" t="str">
        <f>IF(ISNA(_xlfn.XLOOKUP($A156,GCSEMI!$B:$B,GCSEMI!$N:$N)),"",  _xlfn.XLOOKUP($A156,GCSEMI!$B:$B,GCSEMI!$N:$N))</f>
        <v>done</v>
      </c>
      <c r="Q156" s="71" t="str">
        <f>IF(ISNA(_xlfn.XLOOKUP($A156,ORGPREP!$B:$B,ORGPREP!$N:$N)),"",  _xlfn.XLOOKUP($A156,ORGPREP!$B:$B,ORGPREP!$N:$N))</f>
        <v/>
      </c>
      <c r="R156" s="71" t="str">
        <f>IF(ISNA(_xlfn.XLOOKUP($A156,MSSEMI!$B:$B,MSSEMI!$N:$N)),"",  _xlfn.XLOOKUP($A156,MSSEMI!$B:$B,MSSEMI!$N:$N))</f>
        <v>pending review</v>
      </c>
      <c r="S156" s="71" t="str">
        <f>IF(ISNA(_xlfn.XLOOKUP($A156,MSVOA!$B:$B,MSVOA!$N:$N)),"",  _xlfn.XLOOKUP($A156,MSVOA!$B:$B,MSVOA!$N:$N))</f>
        <v/>
      </c>
      <c r="T156" s="71" t="str">
        <f>IF(ISNA(_xlfn.XLOOKUP($A156,METALS!$B:$B,METALS!$N:$N)),"",  _xlfn.XLOOKUP($A156,METALS!$B:$B,METALS!$N:$N))</f>
        <v/>
      </c>
      <c r="U156" s="71" t="str">
        <f>IF(ISNA(_xlfn.XLOOKUP($A156,GENCHEM!$B:$B,GENCHEM!$N:$N)),"",  _xlfn.XLOOKUP($A156,GENCHEM!$B:$B,GENCHEM!$N:$N))</f>
        <v/>
      </c>
      <c r="V156" s="71" t="str">
        <f>IF(ISNA(_xlfn.XLOOKUP($A156,HG!$B:$B,HG!$N:$N)),"",  _xlfn.XLOOKUP($A156,HG!$B:$B,HG!$N:$N))</f>
        <v/>
      </c>
    </row>
    <row r="157" spans="1:22" ht="24" hidden="1" customHeight="1">
      <c r="A157" s="77" t="s">
        <v>238</v>
      </c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O157" s="75"/>
      <c r="P157" s="75"/>
      <c r="Q157" s="75"/>
      <c r="R157" s="75"/>
      <c r="S157" s="75"/>
      <c r="T157" s="75"/>
      <c r="U157" s="75"/>
      <c r="V157" s="75"/>
    </row>
    <row r="158" spans="1:22" ht="24" hidden="1" customHeight="1">
      <c r="A158" s="129" t="s">
        <v>239</v>
      </c>
      <c r="B158" s="84" t="s">
        <v>240</v>
      </c>
      <c r="C158" s="84" t="s">
        <v>241</v>
      </c>
      <c r="D158" s="84" t="s">
        <v>56</v>
      </c>
      <c r="E158" s="130">
        <v>45814</v>
      </c>
      <c r="F158" s="130">
        <v>45824</v>
      </c>
      <c r="G158" s="130">
        <v>45824</v>
      </c>
      <c r="H158" s="84">
        <v>10</v>
      </c>
      <c r="I158" s="84">
        <v>1</v>
      </c>
      <c r="J158" s="84">
        <v>3</v>
      </c>
      <c r="K158" s="84" t="s">
        <v>57</v>
      </c>
      <c r="L158" s="84" t="s">
        <v>80</v>
      </c>
      <c r="M158" s="84" t="s">
        <v>81</v>
      </c>
      <c r="N158" s="84">
        <v>0</v>
      </c>
      <c r="O158" s="85" t="str">
        <f>IF(ISNA(_xlfn.XLOOKUP($A158,GCVOA!$B:$B,GCVOA!$N:$N)),"",  _xlfn.XLOOKUP($A158,GCVOA!$B:$B,GCVOA!$N:$N))</f>
        <v/>
      </c>
      <c r="P158" s="85" t="str">
        <f>IF(ISNA(_xlfn.XLOOKUP($A158,GCSEMI!$B:$B,GCSEMI!$N:$N)),"",  _xlfn.XLOOKUP($A158,GCSEMI!$B:$B,GCSEMI!$N:$N))</f>
        <v/>
      </c>
      <c r="Q158" s="85" t="str">
        <f>IF(ISNA(_xlfn.XLOOKUP($A158,ORGPREP!$B:$B,ORGPREP!$N:$N)),"",  _xlfn.XLOOKUP($A158,ORGPREP!$B:$B,ORGPREP!$N:$N))</f>
        <v/>
      </c>
      <c r="R158" s="85" t="str">
        <f>IF(ISNA(_xlfn.XLOOKUP($A158,MSSEMI!$B:$B,MSSEMI!$N:$N)),"",  _xlfn.XLOOKUP($A158,MSSEMI!$B:$B,MSSEMI!$N:$N))</f>
        <v/>
      </c>
      <c r="S158" s="85" t="str">
        <f>IF(ISNA(_xlfn.XLOOKUP($A158,MSVOA!$B:$B,MSVOA!$N:$N)),"",  _xlfn.XLOOKUP($A158,MSVOA!$B:$B,MSVOA!$N:$N))</f>
        <v/>
      </c>
      <c r="T158" s="85" t="str">
        <f>IF(ISNA(_xlfn.XLOOKUP($A158,METALS!$B:$B,METALS!$N:$N)),"",  _xlfn.XLOOKUP($A158,METALS!$B:$B,METALS!$N:$N))</f>
        <v/>
      </c>
      <c r="U158" s="85" t="str">
        <f>IF(ISNA(_xlfn.XLOOKUP($A158,GENCHEM!$B:$B,GENCHEM!$N:$N)),"",  _xlfn.XLOOKUP($A158,GENCHEM!$B:$B,GENCHEM!$N:$N))</f>
        <v/>
      </c>
      <c r="V158" s="85" t="str">
        <f>IF(ISNA(_xlfn.XLOOKUP($A158,HG!$B:$B,HG!$N:$N)),"",  _xlfn.XLOOKUP($A158,HG!$B:$B,HG!$N:$N))</f>
        <v/>
      </c>
    </row>
    <row r="159" spans="1:22" ht="24" hidden="1" customHeight="1">
      <c r="A159" s="77" t="s">
        <v>242</v>
      </c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O159" s="75"/>
      <c r="P159" s="75"/>
      <c r="Q159" s="75"/>
      <c r="R159" s="75"/>
      <c r="S159" s="75"/>
      <c r="T159" s="75"/>
      <c r="U159" s="75"/>
      <c r="V159" s="75"/>
    </row>
    <row r="160" spans="1:22" ht="24" hidden="1" customHeight="1">
      <c r="A160" s="129" t="s">
        <v>243</v>
      </c>
      <c r="B160" s="84" t="s">
        <v>104</v>
      </c>
      <c r="C160" s="84" t="s">
        <v>105</v>
      </c>
      <c r="D160" s="84" t="s">
        <v>56</v>
      </c>
      <c r="E160" s="130">
        <v>45814</v>
      </c>
      <c r="F160" s="130">
        <v>45824</v>
      </c>
      <c r="G160" s="130">
        <v>45824</v>
      </c>
      <c r="H160" s="84">
        <v>10</v>
      </c>
      <c r="I160" s="84">
        <v>1</v>
      </c>
      <c r="J160" s="84">
        <v>3</v>
      </c>
      <c r="K160" s="84" t="s">
        <v>57</v>
      </c>
      <c r="L160" s="84" t="s">
        <v>80</v>
      </c>
      <c r="M160" s="84" t="s">
        <v>28</v>
      </c>
      <c r="N160" s="84">
        <v>0</v>
      </c>
      <c r="O160" s="85" t="str">
        <f>IF(ISNA(_xlfn.XLOOKUP($A160,GCVOA!$B:$B,GCVOA!$N:$N)),"",  _xlfn.XLOOKUP($A160,GCVOA!$B:$B,GCVOA!$N:$N))</f>
        <v/>
      </c>
      <c r="P160" s="85" t="str">
        <f>IF(ISNA(_xlfn.XLOOKUP($A160,GCSEMI!$B:$B,GCSEMI!$N:$N)),"",  _xlfn.XLOOKUP($A160,GCSEMI!$B:$B,GCSEMI!$N:$N))</f>
        <v/>
      </c>
      <c r="Q160" s="85" t="str">
        <f>IF(ISNA(_xlfn.XLOOKUP($A160,ORGPREP!$B:$B,ORGPREP!$N:$N)),"",  _xlfn.XLOOKUP($A160,ORGPREP!$B:$B,ORGPREP!$N:$N))</f>
        <v/>
      </c>
      <c r="R160" s="85" t="str">
        <f>IF(ISNA(_xlfn.XLOOKUP($A160,MSSEMI!$B:$B,MSSEMI!$N:$N)),"",  _xlfn.XLOOKUP($A160,MSSEMI!$B:$B,MSSEMI!$N:$N))</f>
        <v/>
      </c>
      <c r="S160" s="85" t="str">
        <f>IF(ISNA(_xlfn.XLOOKUP($A160,MSVOA!$B:$B,MSVOA!$N:$N)),"",  _xlfn.XLOOKUP($A160,MSVOA!$B:$B,MSVOA!$N:$N))</f>
        <v/>
      </c>
      <c r="T160" s="85" t="str">
        <f>IF(ISNA(_xlfn.XLOOKUP($A160,METALS!$B:$B,METALS!$N:$N)),"",  _xlfn.XLOOKUP($A160,METALS!$B:$B,METALS!$N:$N))</f>
        <v/>
      </c>
      <c r="U160" s="85" t="str">
        <f>IF(ISNA(_xlfn.XLOOKUP($A160,GENCHEM!$B:$B,GENCHEM!$N:$N)),"",  _xlfn.XLOOKUP($A160,GENCHEM!$B:$B,GENCHEM!$N:$N))</f>
        <v/>
      </c>
      <c r="V160" s="85" t="str">
        <f>IF(ISNA(_xlfn.XLOOKUP($A160,HG!$B:$B,HG!$N:$N)),"",  _xlfn.XLOOKUP($A160,HG!$B:$B,HG!$N:$N))</f>
        <v/>
      </c>
    </row>
    <row r="161" spans="1:22" ht="24" hidden="1" customHeight="1">
      <c r="A161" s="77" t="s">
        <v>106</v>
      </c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O161" s="75"/>
      <c r="P161" s="75"/>
      <c r="Q161" s="75"/>
      <c r="R161" s="75"/>
      <c r="S161" s="75"/>
      <c r="T161" s="75"/>
      <c r="U161" s="75"/>
      <c r="V161" s="75"/>
    </row>
    <row r="162" spans="1:22" ht="24" hidden="1" customHeight="1">
      <c r="A162" s="129" t="s">
        <v>244</v>
      </c>
      <c r="B162" s="84" t="s">
        <v>245</v>
      </c>
      <c r="C162" s="84" t="s">
        <v>246</v>
      </c>
      <c r="D162" s="84" t="s">
        <v>79</v>
      </c>
      <c r="E162" s="130">
        <v>45814</v>
      </c>
      <c r="F162" s="130">
        <v>45824</v>
      </c>
      <c r="G162" s="130">
        <v>45824</v>
      </c>
      <c r="H162" s="84">
        <v>10</v>
      </c>
      <c r="I162" s="84">
        <v>12</v>
      </c>
      <c r="J162" s="84">
        <v>3</v>
      </c>
      <c r="K162" s="84" t="s">
        <v>26</v>
      </c>
      <c r="L162" s="84" t="s">
        <v>80</v>
      </c>
      <c r="M162" s="84" t="s">
        <v>134</v>
      </c>
      <c r="N162" s="84">
        <v>0</v>
      </c>
      <c r="O162" s="85" t="str">
        <f>IF(ISNA(_xlfn.XLOOKUP($A162,GCVOA!$B:$B,GCVOA!$N:$N)),"",  _xlfn.XLOOKUP($A162,GCVOA!$B:$B,GCVOA!$N:$N))</f>
        <v/>
      </c>
      <c r="P162" s="85" t="str">
        <f>IF(ISNA(_xlfn.XLOOKUP($A162,GCSEMI!$B:$B,GCSEMI!$N:$N)),"",  _xlfn.XLOOKUP($A162,GCSEMI!$B:$B,GCSEMI!$N:$N))</f>
        <v/>
      </c>
      <c r="Q162" s="85" t="str">
        <f>IF(ISNA(_xlfn.XLOOKUP($A162,ORGPREP!$B:$B,ORGPREP!$N:$N)),"",  _xlfn.XLOOKUP($A162,ORGPREP!$B:$B,ORGPREP!$N:$N))</f>
        <v/>
      </c>
      <c r="R162" s="85" t="str">
        <f>IF(ISNA(_xlfn.XLOOKUP($A162,MSSEMI!$B:$B,MSSEMI!$N:$N)),"",  _xlfn.XLOOKUP($A162,MSSEMI!$B:$B,MSSEMI!$N:$N))</f>
        <v/>
      </c>
      <c r="S162" s="85" t="str">
        <f>IF(ISNA(_xlfn.XLOOKUP($A162,MSVOA!$B:$B,MSVOA!$N:$N)),"",  _xlfn.XLOOKUP($A162,MSVOA!$B:$B,MSVOA!$N:$N))</f>
        <v/>
      </c>
      <c r="T162" s="85" t="str">
        <f>IF(ISNA(_xlfn.XLOOKUP($A162,METALS!$B:$B,METALS!$N:$N)),"",  _xlfn.XLOOKUP($A162,METALS!$B:$B,METALS!$N:$N))</f>
        <v/>
      </c>
      <c r="U162" s="85" t="str">
        <f>IF(ISNA(_xlfn.XLOOKUP($A162,GENCHEM!$B:$B,GENCHEM!$N:$N)),"",  _xlfn.XLOOKUP($A162,GENCHEM!$B:$B,GENCHEM!$N:$N))</f>
        <v/>
      </c>
      <c r="V162" s="85" t="str">
        <f>IF(ISNA(_xlfn.XLOOKUP($A162,HG!$B:$B,HG!$N:$N)),"",  _xlfn.XLOOKUP($A162,HG!$B:$B,HG!$N:$N))</f>
        <v/>
      </c>
    </row>
    <row r="163" spans="1:22" ht="24" hidden="1" customHeight="1">
      <c r="A163" s="77" t="s">
        <v>247</v>
      </c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O163" s="75"/>
      <c r="P163" s="75"/>
      <c r="Q163" s="75"/>
      <c r="R163" s="75"/>
      <c r="S163" s="75"/>
      <c r="T163" s="75"/>
      <c r="U163" s="75"/>
      <c r="V163" s="75"/>
    </row>
    <row r="164" spans="1:22" ht="24" hidden="1" customHeight="1">
      <c r="A164" s="103" t="s">
        <v>248</v>
      </c>
      <c r="B164" s="79" t="s">
        <v>249</v>
      </c>
      <c r="C164" s="79" t="s">
        <v>250</v>
      </c>
      <c r="D164" s="79" t="s">
        <v>79</v>
      </c>
      <c r="E164" s="104">
        <v>45814</v>
      </c>
      <c r="F164" s="104">
        <v>45824</v>
      </c>
      <c r="G164" s="104">
        <v>45824</v>
      </c>
      <c r="H164" s="79">
        <v>10</v>
      </c>
      <c r="I164" s="79">
        <v>1</v>
      </c>
      <c r="J164" s="79">
        <v>3</v>
      </c>
      <c r="K164" s="79" t="s">
        <v>128</v>
      </c>
      <c r="L164" s="79" t="s">
        <v>27</v>
      </c>
      <c r="M164" s="79" t="s">
        <v>70</v>
      </c>
      <c r="N164" s="79">
        <v>0</v>
      </c>
      <c r="O164" s="71" t="str">
        <f>IF(ISNA(_xlfn.XLOOKUP($A164,GCVOA!$B:$B,GCVOA!$N:$N)),"",  _xlfn.XLOOKUP($A164,GCVOA!$B:$B,GCVOA!$N:$N))</f>
        <v/>
      </c>
      <c r="P164" s="71" t="str">
        <f>IF(ISNA(_xlfn.XLOOKUP($A164,GCSEMI!$B:$B,GCSEMI!$N:$N)),"",  _xlfn.XLOOKUP($A164,GCSEMI!$B:$B,GCSEMI!$N:$N))</f>
        <v/>
      </c>
      <c r="Q164" s="71" t="str">
        <f>IF(ISNA(_xlfn.XLOOKUP($A164,ORGPREP!$B:$B,ORGPREP!$N:$N)),"",  _xlfn.XLOOKUP($A164,ORGPREP!$B:$B,ORGPREP!$N:$N))</f>
        <v/>
      </c>
      <c r="R164" s="71" t="str">
        <f>IF(ISNA(_xlfn.XLOOKUP($A164,MSSEMI!$B:$B,MSSEMI!$N:$N)),"",  _xlfn.XLOOKUP($A164,MSSEMI!$B:$B,MSSEMI!$N:$N))</f>
        <v/>
      </c>
      <c r="S164" s="71" t="str">
        <f>IF(ISNA(_xlfn.XLOOKUP($A164,MSVOA!$B:$B,MSVOA!$N:$N)),"",  _xlfn.XLOOKUP($A164,MSVOA!$B:$B,MSVOA!$N:$N))</f>
        <v/>
      </c>
      <c r="T164" s="71" t="str">
        <f>IF(ISNA(_xlfn.XLOOKUP($A164,METALS!$B:$B,METALS!$N:$N)),"",  _xlfn.XLOOKUP($A164,METALS!$B:$B,METALS!$N:$N))</f>
        <v/>
      </c>
      <c r="U164" s="71" t="str">
        <f>IF(ISNA(_xlfn.XLOOKUP($A164,GENCHEM!$B:$B,GENCHEM!$N:$N)),"",  _xlfn.XLOOKUP($A164,GENCHEM!$B:$B,GENCHEM!$N:$N))</f>
        <v/>
      </c>
      <c r="V164" s="71" t="str">
        <f>IF(ISNA(_xlfn.XLOOKUP($A164,HG!$B:$B,HG!$N:$N)),"",  _xlfn.XLOOKUP($A164,HG!$B:$B,HG!$N:$N))</f>
        <v/>
      </c>
    </row>
    <row r="165" spans="1:22" ht="24" hidden="1" customHeight="1">
      <c r="A165" s="77" t="s">
        <v>71</v>
      </c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O165" s="75"/>
      <c r="P165" s="75"/>
      <c r="Q165" s="75"/>
      <c r="R165" s="75"/>
      <c r="S165" s="75"/>
      <c r="T165" s="75"/>
      <c r="U165" s="75"/>
      <c r="V165" s="75"/>
    </row>
    <row r="166" spans="1:22" ht="24" hidden="1" customHeight="1">
      <c r="A166" s="129" t="s">
        <v>251</v>
      </c>
      <c r="B166" s="84" t="s">
        <v>252</v>
      </c>
      <c r="C166" s="84" t="s">
        <v>253</v>
      </c>
      <c r="D166" s="84" t="s">
        <v>56</v>
      </c>
      <c r="E166" s="130">
        <v>45817</v>
      </c>
      <c r="F166" s="130">
        <v>45824</v>
      </c>
      <c r="G166" s="130">
        <v>45824</v>
      </c>
      <c r="H166" s="84">
        <v>7</v>
      </c>
      <c r="I166" s="84">
        <v>1</v>
      </c>
      <c r="J166" s="84">
        <v>3</v>
      </c>
      <c r="K166" s="84" t="s">
        <v>57</v>
      </c>
      <c r="L166" s="84" t="s">
        <v>80</v>
      </c>
      <c r="M166" s="84" t="s">
        <v>81</v>
      </c>
      <c r="N166" s="84">
        <v>0</v>
      </c>
      <c r="O166" s="85" t="str">
        <f>IF(ISNA(_xlfn.XLOOKUP($A166,GCVOA!$B:$B,GCVOA!$N:$N)),"",  _xlfn.XLOOKUP($A166,GCVOA!$B:$B,GCVOA!$N:$N))</f>
        <v/>
      </c>
      <c r="P166" s="85" t="str">
        <f>IF(ISNA(_xlfn.XLOOKUP($A166,GCSEMI!$B:$B,GCSEMI!$N:$N)),"",  _xlfn.XLOOKUP($A166,GCSEMI!$B:$B,GCSEMI!$N:$N))</f>
        <v/>
      </c>
      <c r="Q166" s="85" t="str">
        <f>IF(ISNA(_xlfn.XLOOKUP($A166,ORGPREP!$B:$B,ORGPREP!$N:$N)),"",  _xlfn.XLOOKUP($A166,ORGPREP!$B:$B,ORGPREP!$N:$N))</f>
        <v/>
      </c>
      <c r="R166" s="85" t="str">
        <f>IF(ISNA(_xlfn.XLOOKUP($A166,MSSEMI!$B:$B,MSSEMI!$N:$N)),"",  _xlfn.XLOOKUP($A166,MSSEMI!$B:$B,MSSEMI!$N:$N))</f>
        <v/>
      </c>
      <c r="S166" s="85" t="str">
        <f>IF(ISNA(_xlfn.XLOOKUP($A166,MSVOA!$B:$B,MSVOA!$N:$N)),"",  _xlfn.XLOOKUP($A166,MSVOA!$B:$B,MSVOA!$N:$N))</f>
        <v/>
      </c>
      <c r="T166" s="85" t="str">
        <f>IF(ISNA(_xlfn.XLOOKUP($A166,METALS!$B:$B,METALS!$N:$N)),"",  _xlfn.XLOOKUP($A166,METALS!$B:$B,METALS!$N:$N))</f>
        <v/>
      </c>
      <c r="U166" s="85" t="str">
        <f>IF(ISNA(_xlfn.XLOOKUP($A166,GENCHEM!$B:$B,GENCHEM!$N:$N)),"",  _xlfn.XLOOKUP($A166,GENCHEM!$B:$B,GENCHEM!$N:$N))</f>
        <v/>
      </c>
      <c r="V166" s="85" t="str">
        <f>IF(ISNA(_xlfn.XLOOKUP($A166,HG!$B:$B,HG!$N:$N)),"",  _xlfn.XLOOKUP($A166,HG!$B:$B,HG!$N:$N))</f>
        <v/>
      </c>
    </row>
    <row r="167" spans="1:22" ht="24" hidden="1" customHeight="1">
      <c r="A167" s="77" t="s">
        <v>254</v>
      </c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O167" s="75"/>
      <c r="P167" s="75"/>
      <c r="Q167" s="75"/>
      <c r="R167" s="75"/>
      <c r="S167" s="75"/>
      <c r="T167" s="75"/>
      <c r="U167" s="75"/>
      <c r="V167" s="75"/>
    </row>
    <row r="168" spans="1:22" ht="24" hidden="1" customHeight="1">
      <c r="A168" s="103" t="s">
        <v>255</v>
      </c>
      <c r="B168" s="79" t="s">
        <v>256</v>
      </c>
      <c r="C168" s="79" t="s">
        <v>257</v>
      </c>
      <c r="D168" s="79" t="s">
        <v>79</v>
      </c>
      <c r="E168" s="104">
        <v>45817</v>
      </c>
      <c r="F168" s="104">
        <v>45824</v>
      </c>
      <c r="G168" s="104">
        <v>45824</v>
      </c>
      <c r="H168" s="79">
        <v>7</v>
      </c>
      <c r="I168" s="79">
        <v>2</v>
      </c>
      <c r="J168" s="79">
        <v>3</v>
      </c>
      <c r="K168" s="79" t="s">
        <v>94</v>
      </c>
      <c r="L168" s="79" t="s">
        <v>258</v>
      </c>
      <c r="M168" s="79" t="s">
        <v>134</v>
      </c>
      <c r="N168" s="79">
        <v>0</v>
      </c>
      <c r="O168" s="71" t="str">
        <f>IF(ISNA(_xlfn.XLOOKUP($A168,GCVOA!$B:$B,GCVOA!$N:$N)),"",  _xlfn.XLOOKUP($A168,GCVOA!$B:$B,GCVOA!$N:$N))</f>
        <v/>
      </c>
      <c r="P168" s="71" t="str">
        <f>IF(ISNA(_xlfn.XLOOKUP($A168,GCSEMI!$B:$B,GCSEMI!$N:$N)),"",  _xlfn.XLOOKUP($A168,GCSEMI!$B:$B,GCSEMI!$N:$N))</f>
        <v/>
      </c>
      <c r="Q168" s="71" t="str">
        <f>IF(ISNA(_xlfn.XLOOKUP($A168,ORGPREP!$B:$B,ORGPREP!$N:$N)),"",  _xlfn.XLOOKUP($A168,ORGPREP!$B:$B,ORGPREP!$N:$N))</f>
        <v/>
      </c>
      <c r="R168" s="71" t="str">
        <f>IF(ISNA(_xlfn.XLOOKUP($A168,MSSEMI!$B:$B,MSSEMI!$N:$N)),"",  _xlfn.XLOOKUP($A168,MSSEMI!$B:$B,MSSEMI!$N:$N))</f>
        <v/>
      </c>
      <c r="S168" s="71" t="str">
        <f>IF(ISNA(_xlfn.XLOOKUP($A168,MSVOA!$B:$B,MSVOA!$N:$N)),"",  _xlfn.XLOOKUP($A168,MSVOA!$B:$B,MSVOA!$N:$N))</f>
        <v>done</v>
      </c>
      <c r="T168" s="71" t="str">
        <f>IF(ISNA(_xlfn.XLOOKUP($A168,METALS!$B:$B,METALS!$N:$N)),"",  _xlfn.XLOOKUP($A168,METALS!$B:$B,METALS!$N:$N))</f>
        <v/>
      </c>
      <c r="U168" s="71" t="str">
        <f>IF(ISNA(_xlfn.XLOOKUP($A168,GENCHEM!$B:$B,GENCHEM!$N:$N)),"",  _xlfn.XLOOKUP($A168,GENCHEM!$B:$B,GENCHEM!$N:$N))</f>
        <v/>
      </c>
      <c r="V168" s="71" t="str">
        <f>IF(ISNA(_xlfn.XLOOKUP($A168,HG!$B:$B,HG!$N:$N)),"",  _xlfn.XLOOKUP($A168,HG!$B:$B,HG!$N:$N))</f>
        <v/>
      </c>
    </row>
    <row r="169" spans="1:22" ht="24" hidden="1" customHeight="1">
      <c r="A169" s="77" t="s">
        <v>259</v>
      </c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O169" s="75"/>
      <c r="P169" s="75"/>
      <c r="Q169" s="75"/>
      <c r="R169" s="75"/>
      <c r="S169" s="75"/>
      <c r="T169" s="75"/>
      <c r="U169" s="75"/>
      <c r="V169" s="75"/>
    </row>
    <row r="170" spans="1:22" ht="24" hidden="1" customHeight="1">
      <c r="A170" s="111" t="s">
        <v>260</v>
      </c>
      <c r="B170" s="94" t="s">
        <v>261</v>
      </c>
      <c r="C170" s="94" t="s">
        <v>262</v>
      </c>
      <c r="D170" s="94" t="s">
        <v>25</v>
      </c>
      <c r="E170" s="112">
        <v>45818</v>
      </c>
      <c r="F170" s="112">
        <v>45824</v>
      </c>
      <c r="G170" s="112">
        <v>45824</v>
      </c>
      <c r="H170" s="94">
        <v>6</v>
      </c>
      <c r="I170" s="94">
        <v>11</v>
      </c>
      <c r="J170" s="94">
        <v>3</v>
      </c>
      <c r="K170" s="94" t="s">
        <v>94</v>
      </c>
      <c r="L170" s="94" t="s">
        <v>133</v>
      </c>
      <c r="M170" s="94" t="s">
        <v>134</v>
      </c>
      <c r="N170" s="94">
        <v>0</v>
      </c>
      <c r="O170" s="95" t="str">
        <f>IF(ISNA(_xlfn.XLOOKUP($A170,GCVOA!$B:$B,GCVOA!$N:$N)),"",  _xlfn.XLOOKUP($A170,GCVOA!$B:$B,GCVOA!$N:$N))</f>
        <v/>
      </c>
      <c r="P170" s="95" t="str">
        <f>IF(ISNA(_xlfn.XLOOKUP($A170,GCSEMI!$B:$B,GCSEMI!$N:$N)),"",  _xlfn.XLOOKUP($A170,GCSEMI!$B:$B,GCSEMI!$N:$N))</f>
        <v/>
      </c>
      <c r="Q170" s="95" t="str">
        <f>IF(ISNA(_xlfn.XLOOKUP($A170,ORGPREP!$B:$B,ORGPREP!$N:$N)),"",  _xlfn.XLOOKUP($A170,ORGPREP!$B:$B,ORGPREP!$N:$N))</f>
        <v/>
      </c>
      <c r="R170" s="95" t="str">
        <f>IF(ISNA(_xlfn.XLOOKUP($A170,MSSEMI!$B:$B,MSSEMI!$N:$N)),"",  _xlfn.XLOOKUP($A170,MSSEMI!$B:$B,MSSEMI!$N:$N))</f>
        <v/>
      </c>
      <c r="S170" s="95" t="str">
        <f>IF(ISNA(_xlfn.XLOOKUP($A170,MSVOA!$B:$B,MSVOA!$N:$N)),"",  _xlfn.XLOOKUP($A170,MSVOA!$B:$B,MSVOA!$N:$N))</f>
        <v>done</v>
      </c>
      <c r="T170" s="95" t="str">
        <f>IF(ISNA(_xlfn.XLOOKUP($A170,METALS!$B:$B,METALS!$N:$N)),"",  _xlfn.XLOOKUP($A170,METALS!$B:$B,METALS!$N:$N))</f>
        <v/>
      </c>
      <c r="U170" s="95" t="str">
        <f>IF(ISNA(_xlfn.XLOOKUP($A170,GENCHEM!$B:$B,GENCHEM!$N:$N)),"",  _xlfn.XLOOKUP($A170,GENCHEM!$B:$B,GENCHEM!$N:$N))</f>
        <v/>
      </c>
      <c r="V170" s="95" t="str">
        <f>IF(ISNA(_xlfn.XLOOKUP($A170,HG!$B:$B,HG!$N:$N)),"",  _xlfn.XLOOKUP($A170,HG!$B:$B,HG!$N:$N))</f>
        <v/>
      </c>
    </row>
    <row r="171" spans="1:22" ht="24" hidden="1" customHeight="1">
      <c r="A171" s="77" t="s">
        <v>263</v>
      </c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O171" s="75"/>
      <c r="P171" s="75"/>
      <c r="Q171" s="75"/>
      <c r="R171" s="75"/>
      <c r="S171" s="75"/>
      <c r="T171" s="75"/>
      <c r="U171" s="75"/>
      <c r="V171" s="75"/>
    </row>
    <row r="172" spans="1:22" ht="24" hidden="1" customHeight="1">
      <c r="A172" s="131" t="s">
        <v>264</v>
      </c>
      <c r="B172" s="92" t="s">
        <v>161</v>
      </c>
      <c r="C172" s="92" t="s">
        <v>162</v>
      </c>
      <c r="D172" s="92" t="s">
        <v>163</v>
      </c>
      <c r="E172" s="132">
        <v>45818</v>
      </c>
      <c r="F172" s="132">
        <v>45821</v>
      </c>
      <c r="G172" s="132">
        <v>45824</v>
      </c>
      <c r="H172" s="92" t="s">
        <v>164</v>
      </c>
      <c r="I172" s="92">
        <v>6</v>
      </c>
      <c r="J172" s="92">
        <v>3</v>
      </c>
      <c r="K172" s="92" t="s">
        <v>26</v>
      </c>
      <c r="L172" s="92" t="s">
        <v>80</v>
      </c>
      <c r="M172" s="92" t="s">
        <v>265</v>
      </c>
      <c r="N172" s="92">
        <v>0</v>
      </c>
      <c r="O172" s="93" t="str">
        <f>IF(ISNA(_xlfn.XLOOKUP($A172,GCVOA!$B:$B,GCVOA!$N:$N)),"",  _xlfn.XLOOKUP($A172,GCVOA!$B:$B,GCVOA!$N:$N))</f>
        <v/>
      </c>
      <c r="P172" s="93" t="str">
        <f>IF(ISNA(_xlfn.XLOOKUP($A172,GCSEMI!$B:$B,GCSEMI!$N:$N)),"",  _xlfn.XLOOKUP($A172,GCSEMI!$B:$B,GCSEMI!$N:$N))</f>
        <v/>
      </c>
      <c r="Q172" s="93" t="str">
        <f>IF(ISNA(_xlfn.XLOOKUP($A172,ORGPREP!$B:$B,ORGPREP!$N:$N)),"",  _xlfn.XLOOKUP($A172,ORGPREP!$B:$B,ORGPREP!$N:$N))</f>
        <v/>
      </c>
      <c r="R172" s="93" t="str">
        <f>IF(ISNA(_xlfn.XLOOKUP($A172,MSSEMI!$B:$B,MSSEMI!$N:$N)),"",  _xlfn.XLOOKUP($A172,MSSEMI!$B:$B,MSSEMI!$N:$N))</f>
        <v/>
      </c>
      <c r="S172" s="93" t="str">
        <f>IF(ISNA(_xlfn.XLOOKUP($A172,MSVOA!$B:$B,MSVOA!$N:$N)),"",  _xlfn.XLOOKUP($A172,MSVOA!$B:$B,MSVOA!$N:$N))</f>
        <v/>
      </c>
      <c r="T172" s="93" t="str">
        <f>IF(ISNA(_xlfn.XLOOKUP($A172,METALS!$B:$B,METALS!$N:$N)),"",  _xlfn.XLOOKUP($A172,METALS!$B:$B,METALS!$N:$N))</f>
        <v/>
      </c>
      <c r="U172" s="93" t="str">
        <f>IF(ISNA(_xlfn.XLOOKUP($A172,GENCHEM!$B:$B,GENCHEM!$N:$N)),"",  _xlfn.XLOOKUP($A172,GENCHEM!$B:$B,GENCHEM!$N:$N))</f>
        <v/>
      </c>
      <c r="V172" s="93" t="str">
        <f>IF(ISNA(_xlfn.XLOOKUP($A172,HG!$B:$B,HG!$N:$N)),"",  _xlfn.XLOOKUP($A172,HG!$B:$B,HG!$N:$N))</f>
        <v/>
      </c>
    </row>
    <row r="173" spans="1:22" ht="24" hidden="1" customHeight="1">
      <c r="A173" s="77" t="s">
        <v>266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O173" s="75"/>
      <c r="P173" s="75"/>
      <c r="Q173" s="75"/>
      <c r="R173" s="75"/>
      <c r="S173" s="75"/>
      <c r="T173" s="75"/>
      <c r="U173" s="75"/>
      <c r="V173" s="75"/>
    </row>
    <row r="174" spans="1:22" ht="24" customHeight="1">
      <c r="A174" s="109" t="s">
        <v>267</v>
      </c>
      <c r="B174" s="86" t="s">
        <v>169</v>
      </c>
      <c r="C174" s="86" t="s">
        <v>268</v>
      </c>
      <c r="D174" s="86" t="s">
        <v>171</v>
      </c>
      <c r="E174" s="110">
        <v>45820</v>
      </c>
      <c r="F174" s="110">
        <v>45825</v>
      </c>
      <c r="G174" s="110">
        <v>45825</v>
      </c>
      <c r="H174" s="86">
        <v>5</v>
      </c>
      <c r="I174" s="86">
        <v>2</v>
      </c>
      <c r="J174" s="86">
        <v>2</v>
      </c>
      <c r="K174" s="86" t="s">
        <v>172</v>
      </c>
      <c r="L174" s="86" t="s">
        <v>27</v>
      </c>
      <c r="M174" s="86" t="s">
        <v>265</v>
      </c>
      <c r="N174" s="86" t="e">
        <v>#N/A</v>
      </c>
      <c r="O174" s="87" t="str">
        <f>IF(ISNA(_xlfn.XLOOKUP($A174,GCVOA!$B:$B,GCVOA!$N:$N)),"",  _xlfn.XLOOKUP($A174,GCVOA!$B:$B,GCVOA!$N:$N))</f>
        <v/>
      </c>
      <c r="P174" s="87" t="str">
        <f>IF(ISNA(_xlfn.XLOOKUP($A174,GCSEMI!$B:$B,GCSEMI!$N:$N)),"",  _xlfn.XLOOKUP($A174,GCSEMI!$B:$B,GCSEMI!$N:$N))</f>
        <v/>
      </c>
      <c r="Q174" s="87">
        <f>IF(ISNA(_xlfn.XLOOKUP($A174,ORGPREP!$B:$B,ORGPREP!$N:$N)),"",  _xlfn.XLOOKUP($A174,ORGPREP!$B:$B,ORGPREP!$N:$N))</f>
        <v>0</v>
      </c>
      <c r="R174" s="87" t="str">
        <f>IF(ISNA(_xlfn.XLOOKUP($A174,MSSEMI!$B:$B,MSSEMI!$N:$N)),"",  _xlfn.XLOOKUP($A174,MSSEMI!$B:$B,MSSEMI!$N:$N))</f>
        <v/>
      </c>
      <c r="S174" s="87" t="str">
        <f>IF(ISNA(_xlfn.XLOOKUP($A174,MSVOA!$B:$B,MSVOA!$N:$N)),"",  _xlfn.XLOOKUP($A174,MSVOA!$B:$B,MSVOA!$N:$N))</f>
        <v/>
      </c>
      <c r="T174" s="87" t="str">
        <f>IF(ISNA(_xlfn.XLOOKUP($A174,METALS!$B:$B,METALS!$N:$N)),"",  _xlfn.XLOOKUP($A174,METALS!$B:$B,METALS!$N:$N))</f>
        <v>ETA 6-20</v>
      </c>
      <c r="U174" s="87" t="str">
        <f>IF(ISNA(_xlfn.XLOOKUP($A174,GENCHEM!$B:$B,GENCHEM!$N:$N)),"",  _xlfn.XLOOKUP($A174,GENCHEM!$B:$B,GENCHEM!$N:$N))</f>
        <v/>
      </c>
      <c r="V174" s="87">
        <f>IF(ISNA(_xlfn.XLOOKUP($A174,HG!$B:$B,HG!$N:$N)),"",  _xlfn.XLOOKUP($A174,HG!$B:$B,HG!$N:$N))</f>
        <v>0</v>
      </c>
    </row>
    <row r="175" spans="1:22" ht="24" hidden="1" customHeight="1">
      <c r="A175" s="77" t="s">
        <v>269</v>
      </c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O175" s="75"/>
      <c r="P175" s="75"/>
      <c r="Q175" s="75"/>
      <c r="R175" s="75"/>
      <c r="S175" s="75"/>
      <c r="T175" s="75"/>
      <c r="U175" s="75"/>
      <c r="V175" s="75"/>
    </row>
    <row r="176" spans="1:22" ht="24" hidden="1" customHeight="1">
      <c r="A176" s="129" t="s">
        <v>270</v>
      </c>
      <c r="B176" s="84" t="s">
        <v>271</v>
      </c>
      <c r="C176" s="84" t="s">
        <v>272</v>
      </c>
      <c r="D176" s="84" t="s">
        <v>56</v>
      </c>
      <c r="E176" s="130">
        <v>45811</v>
      </c>
      <c r="F176" s="130">
        <v>45825</v>
      </c>
      <c r="G176" s="130">
        <v>45825</v>
      </c>
      <c r="H176" s="84">
        <v>14</v>
      </c>
      <c r="I176" s="84">
        <v>4</v>
      </c>
      <c r="J176" s="84">
        <v>2</v>
      </c>
      <c r="K176" s="84" t="s">
        <v>94</v>
      </c>
      <c r="L176" s="84" t="s">
        <v>80</v>
      </c>
      <c r="M176" s="84" t="s">
        <v>81</v>
      </c>
      <c r="N176" s="84">
        <v>0</v>
      </c>
      <c r="O176" s="85" t="str">
        <f>IF(ISNA(_xlfn.XLOOKUP($A176,GCVOA!$B:$B,GCVOA!$N:$N)),"",  _xlfn.XLOOKUP($A176,GCVOA!$B:$B,GCVOA!$N:$N))</f>
        <v/>
      </c>
      <c r="P176" s="85" t="str">
        <f>IF(ISNA(_xlfn.XLOOKUP($A176,GCSEMI!$B:$B,GCSEMI!$N:$N)),"",  _xlfn.XLOOKUP($A176,GCSEMI!$B:$B,GCSEMI!$N:$N))</f>
        <v/>
      </c>
      <c r="Q176" s="85" t="str">
        <f>IF(ISNA(_xlfn.XLOOKUP($A176,ORGPREP!$B:$B,ORGPREP!$N:$N)),"",  _xlfn.XLOOKUP($A176,ORGPREP!$B:$B,ORGPREP!$N:$N))</f>
        <v/>
      </c>
      <c r="R176" s="85" t="str">
        <f>IF(ISNA(_xlfn.XLOOKUP($A176,MSSEMI!$B:$B,MSSEMI!$N:$N)),"",  _xlfn.XLOOKUP($A176,MSSEMI!$B:$B,MSSEMI!$N:$N))</f>
        <v/>
      </c>
      <c r="S176" s="85" t="str">
        <f>IF(ISNA(_xlfn.XLOOKUP($A176,MSVOA!$B:$B,MSVOA!$N:$N)),"",  _xlfn.XLOOKUP($A176,MSVOA!$B:$B,MSVOA!$N:$N))</f>
        <v/>
      </c>
      <c r="T176" s="85" t="str">
        <f>IF(ISNA(_xlfn.XLOOKUP($A176,METALS!$B:$B,METALS!$N:$N)),"",  _xlfn.XLOOKUP($A176,METALS!$B:$B,METALS!$N:$N))</f>
        <v/>
      </c>
      <c r="U176" s="85" t="str">
        <f>IF(ISNA(_xlfn.XLOOKUP($A176,GENCHEM!$B:$B,GENCHEM!$N:$N)),"",  _xlfn.XLOOKUP($A176,GENCHEM!$B:$B,GENCHEM!$N:$N))</f>
        <v/>
      </c>
      <c r="V176" s="85" t="str">
        <f>IF(ISNA(_xlfn.XLOOKUP($A176,HG!$B:$B,HG!$N:$N)),"",  _xlfn.XLOOKUP($A176,HG!$B:$B,HG!$N:$N))</f>
        <v/>
      </c>
    </row>
    <row r="177" spans="1:22" ht="24" hidden="1" customHeight="1">
      <c r="A177" s="77" t="s">
        <v>273</v>
      </c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O177" s="75"/>
      <c r="P177" s="75"/>
      <c r="Q177" s="75"/>
      <c r="R177" s="75"/>
      <c r="S177" s="75"/>
      <c r="T177" s="75"/>
      <c r="U177" s="75"/>
      <c r="V177" s="75"/>
    </row>
    <row r="178" spans="1:22" ht="24" hidden="1" customHeight="1">
      <c r="A178" s="103" t="s">
        <v>274</v>
      </c>
      <c r="B178" s="79" t="s">
        <v>275</v>
      </c>
      <c r="C178" s="79" t="s">
        <v>276</v>
      </c>
      <c r="D178" s="79" t="s">
        <v>79</v>
      </c>
      <c r="E178" s="104">
        <v>45811</v>
      </c>
      <c r="F178" s="104">
        <v>45825</v>
      </c>
      <c r="G178" s="104">
        <v>45825</v>
      </c>
      <c r="H178" s="79">
        <v>14</v>
      </c>
      <c r="I178" s="79">
        <v>1</v>
      </c>
      <c r="J178" s="79">
        <v>2</v>
      </c>
      <c r="K178" s="79" t="s">
        <v>57</v>
      </c>
      <c r="L178" s="79" t="s">
        <v>133</v>
      </c>
      <c r="M178" s="79" t="s">
        <v>134</v>
      </c>
      <c r="N178" s="79">
        <v>0</v>
      </c>
      <c r="O178" s="71" t="str">
        <f>IF(ISNA(_xlfn.XLOOKUP($A178,GCVOA!$B:$B,GCVOA!$N:$N)),"",  _xlfn.XLOOKUP($A178,GCVOA!$B:$B,GCVOA!$N:$N))</f>
        <v/>
      </c>
      <c r="P178" s="71" t="str">
        <f>IF(ISNA(_xlfn.XLOOKUP($A178,GCSEMI!$B:$B,GCSEMI!$N:$N)),"",  _xlfn.XLOOKUP($A178,GCSEMI!$B:$B,GCSEMI!$N:$N))</f>
        <v/>
      </c>
      <c r="Q178" s="71" t="str">
        <f>IF(ISNA(_xlfn.XLOOKUP($A178,ORGPREP!$B:$B,ORGPREP!$N:$N)),"",  _xlfn.XLOOKUP($A178,ORGPREP!$B:$B,ORGPREP!$N:$N))</f>
        <v/>
      </c>
      <c r="R178" s="71" t="str">
        <f>IF(ISNA(_xlfn.XLOOKUP($A178,MSSEMI!$B:$B,MSSEMI!$N:$N)),"",  _xlfn.XLOOKUP($A178,MSSEMI!$B:$B,MSSEMI!$N:$N))</f>
        <v>EP4295 pending review</v>
      </c>
      <c r="S178" s="71" t="str">
        <f>IF(ISNA(_xlfn.XLOOKUP($A178,MSVOA!$B:$B,MSVOA!$N:$N)),"",  _xlfn.XLOOKUP($A178,MSVOA!$B:$B,MSVOA!$N:$N))</f>
        <v/>
      </c>
      <c r="T178" s="71" t="str">
        <f>IF(ISNA(_xlfn.XLOOKUP($A178,METALS!$B:$B,METALS!$N:$N)),"",  _xlfn.XLOOKUP($A178,METALS!$B:$B,METALS!$N:$N))</f>
        <v/>
      </c>
      <c r="U178" s="71" t="str">
        <f>IF(ISNA(_xlfn.XLOOKUP($A178,GENCHEM!$B:$B,GENCHEM!$N:$N)),"",  _xlfn.XLOOKUP($A178,GENCHEM!$B:$B,GENCHEM!$N:$N))</f>
        <v/>
      </c>
      <c r="V178" s="71" t="str">
        <f>IF(ISNA(_xlfn.XLOOKUP($A178,HG!$B:$B,HG!$N:$N)),"",  _xlfn.XLOOKUP($A178,HG!$B:$B,HG!$N:$N))</f>
        <v/>
      </c>
    </row>
    <row r="179" spans="1:22" ht="24" hidden="1" customHeight="1">
      <c r="A179" s="77" t="s">
        <v>277</v>
      </c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O179" s="75"/>
      <c r="P179" s="75"/>
      <c r="Q179" s="75"/>
      <c r="R179" s="75"/>
      <c r="S179" s="75"/>
      <c r="T179" s="75"/>
      <c r="U179" s="75"/>
      <c r="V179" s="75"/>
    </row>
    <row r="180" spans="1:22" ht="24" hidden="1" customHeight="1">
      <c r="A180" s="129" t="s">
        <v>278</v>
      </c>
      <c r="B180" s="84" t="s">
        <v>279</v>
      </c>
      <c r="C180" s="84" t="s">
        <v>280</v>
      </c>
      <c r="D180" s="84" t="s">
        <v>79</v>
      </c>
      <c r="E180" s="130">
        <v>45811</v>
      </c>
      <c r="F180" s="130">
        <v>45825</v>
      </c>
      <c r="G180" s="130">
        <v>45825</v>
      </c>
      <c r="H180" s="84">
        <v>14</v>
      </c>
      <c r="I180" s="84">
        <v>2</v>
      </c>
      <c r="J180" s="84">
        <v>2</v>
      </c>
      <c r="K180" s="84" t="s">
        <v>128</v>
      </c>
      <c r="L180" s="84" t="s">
        <v>80</v>
      </c>
      <c r="M180" s="84" t="s">
        <v>81</v>
      </c>
      <c r="N180" s="84">
        <v>0</v>
      </c>
      <c r="O180" s="85" t="str">
        <f>IF(ISNA(_xlfn.XLOOKUP($A180,GCVOA!$B:$B,GCVOA!$N:$N)),"",  _xlfn.XLOOKUP($A180,GCVOA!$B:$B,GCVOA!$N:$N))</f>
        <v/>
      </c>
      <c r="P180" s="85" t="str">
        <f>IF(ISNA(_xlfn.XLOOKUP($A180,GCSEMI!$B:$B,GCSEMI!$N:$N)),"",  _xlfn.XLOOKUP($A180,GCSEMI!$B:$B,GCSEMI!$N:$N))</f>
        <v/>
      </c>
      <c r="Q180" s="85" t="str">
        <f>IF(ISNA(_xlfn.XLOOKUP($A180,ORGPREP!$B:$B,ORGPREP!$N:$N)),"",  _xlfn.XLOOKUP($A180,ORGPREP!$B:$B,ORGPREP!$N:$N))</f>
        <v/>
      </c>
      <c r="R180" s="85" t="str">
        <f>IF(ISNA(_xlfn.XLOOKUP($A180,MSSEMI!$B:$B,MSSEMI!$N:$N)),"",  _xlfn.XLOOKUP($A180,MSSEMI!$B:$B,MSSEMI!$N:$N))</f>
        <v/>
      </c>
      <c r="S180" s="85" t="str">
        <f>IF(ISNA(_xlfn.XLOOKUP($A180,MSVOA!$B:$B,MSVOA!$N:$N)),"",  _xlfn.XLOOKUP($A180,MSVOA!$B:$B,MSVOA!$N:$N))</f>
        <v/>
      </c>
      <c r="T180" s="85" t="str">
        <f>IF(ISNA(_xlfn.XLOOKUP($A180,METALS!$B:$B,METALS!$N:$N)),"",  _xlfn.XLOOKUP($A180,METALS!$B:$B,METALS!$N:$N))</f>
        <v/>
      </c>
      <c r="U180" s="85" t="str">
        <f>IF(ISNA(_xlfn.XLOOKUP($A180,GENCHEM!$B:$B,GENCHEM!$N:$N)),"",  _xlfn.XLOOKUP($A180,GENCHEM!$B:$B,GENCHEM!$N:$N))</f>
        <v/>
      </c>
      <c r="V180" s="85" t="str">
        <f>IF(ISNA(_xlfn.XLOOKUP($A180,HG!$B:$B,HG!$N:$N)),"",  _xlfn.XLOOKUP($A180,HG!$B:$B,HG!$N:$N))</f>
        <v/>
      </c>
    </row>
    <row r="181" spans="1:22" ht="24" hidden="1" customHeight="1">
      <c r="A181" s="77" t="s">
        <v>95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O181" s="75"/>
      <c r="P181" s="75"/>
      <c r="Q181" s="75"/>
      <c r="R181" s="75"/>
      <c r="S181" s="75"/>
      <c r="T181" s="75"/>
      <c r="U181" s="75"/>
      <c r="V181" s="75"/>
    </row>
    <row r="182" spans="1:22" ht="24" hidden="1" customHeight="1">
      <c r="A182" s="129" t="s">
        <v>281</v>
      </c>
      <c r="B182" s="84" t="s">
        <v>279</v>
      </c>
      <c r="C182" s="84" t="s">
        <v>280</v>
      </c>
      <c r="D182" s="84" t="s">
        <v>79</v>
      </c>
      <c r="E182" s="130">
        <v>45811</v>
      </c>
      <c r="F182" s="130">
        <v>45825</v>
      </c>
      <c r="G182" s="130">
        <v>45825</v>
      </c>
      <c r="H182" s="84">
        <v>14</v>
      </c>
      <c r="I182" s="84">
        <v>1</v>
      </c>
      <c r="J182" s="84">
        <v>2</v>
      </c>
      <c r="K182" s="84" t="s">
        <v>128</v>
      </c>
      <c r="L182" s="84" t="s">
        <v>80</v>
      </c>
      <c r="M182" s="84" t="s">
        <v>89</v>
      </c>
      <c r="N182" s="84">
        <v>0</v>
      </c>
      <c r="O182" s="85" t="str">
        <f>IF(ISNA(_xlfn.XLOOKUP($A182,GCVOA!$B:$B,GCVOA!$N:$N)),"",  _xlfn.XLOOKUP($A182,GCVOA!$B:$B,GCVOA!$N:$N))</f>
        <v/>
      </c>
      <c r="P182" s="85" t="str">
        <f>IF(ISNA(_xlfn.XLOOKUP($A182,GCSEMI!$B:$B,GCSEMI!$N:$N)),"",  _xlfn.XLOOKUP($A182,GCSEMI!$B:$B,GCSEMI!$N:$N))</f>
        <v/>
      </c>
      <c r="Q182" s="85" t="str">
        <f>IF(ISNA(_xlfn.XLOOKUP($A182,ORGPREP!$B:$B,ORGPREP!$N:$N)),"",  _xlfn.XLOOKUP($A182,ORGPREP!$B:$B,ORGPREP!$N:$N))</f>
        <v/>
      </c>
      <c r="R182" s="85" t="str">
        <f>IF(ISNA(_xlfn.XLOOKUP($A182,MSSEMI!$B:$B,MSSEMI!$N:$N)),"",  _xlfn.XLOOKUP($A182,MSSEMI!$B:$B,MSSEMI!$N:$N))</f>
        <v/>
      </c>
      <c r="S182" s="85" t="str">
        <f>IF(ISNA(_xlfn.XLOOKUP($A182,MSVOA!$B:$B,MSVOA!$N:$N)),"",  _xlfn.XLOOKUP($A182,MSVOA!$B:$B,MSVOA!$N:$N))</f>
        <v/>
      </c>
      <c r="T182" s="85" t="str">
        <f>IF(ISNA(_xlfn.XLOOKUP($A182,METALS!$B:$B,METALS!$N:$N)),"",  _xlfn.XLOOKUP($A182,METALS!$B:$B,METALS!$N:$N))</f>
        <v/>
      </c>
      <c r="U182" s="85" t="str">
        <f>IF(ISNA(_xlfn.XLOOKUP($A182,GENCHEM!$B:$B,GENCHEM!$N:$N)),"",  _xlfn.XLOOKUP($A182,GENCHEM!$B:$B,GENCHEM!$N:$N))</f>
        <v/>
      </c>
      <c r="V182" s="85" t="str">
        <f>IF(ISNA(_xlfn.XLOOKUP($A182,HG!$B:$B,HG!$N:$N)),"",  _xlfn.XLOOKUP($A182,HG!$B:$B,HG!$N:$N))</f>
        <v/>
      </c>
    </row>
    <row r="183" spans="1:22" ht="24" hidden="1" customHeight="1">
      <c r="A183" s="77" t="s">
        <v>282</v>
      </c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O183" s="75"/>
      <c r="P183" s="75"/>
      <c r="Q183" s="75"/>
      <c r="R183" s="75"/>
      <c r="S183" s="75"/>
      <c r="T183" s="75"/>
      <c r="U183" s="75"/>
      <c r="V183" s="75"/>
    </row>
    <row r="184" spans="1:22" ht="24" hidden="1" customHeight="1">
      <c r="A184" s="103" t="s">
        <v>283</v>
      </c>
      <c r="B184" s="79" t="s">
        <v>284</v>
      </c>
      <c r="C184" s="79" t="s">
        <v>285</v>
      </c>
      <c r="D184" s="79" t="s">
        <v>79</v>
      </c>
      <c r="E184" s="104">
        <v>45812</v>
      </c>
      <c r="F184" s="104">
        <v>45819</v>
      </c>
      <c r="G184" s="104">
        <v>45825</v>
      </c>
      <c r="H184" s="79">
        <v>7</v>
      </c>
      <c r="I184" s="79">
        <v>84</v>
      </c>
      <c r="J184" s="79">
        <v>2</v>
      </c>
      <c r="K184" s="79" t="s">
        <v>94</v>
      </c>
      <c r="L184" s="79" t="s">
        <v>133</v>
      </c>
      <c r="M184" s="79" t="s">
        <v>134</v>
      </c>
      <c r="N184" s="79">
        <v>0</v>
      </c>
      <c r="O184" s="71" t="str">
        <f>IF(ISNA(_xlfn.XLOOKUP($A184,GCVOA!$B:$B,GCVOA!$N:$N)),"",  _xlfn.XLOOKUP($A184,GCVOA!$B:$B,GCVOA!$N:$N))</f>
        <v/>
      </c>
      <c r="P184" s="71" t="str">
        <f>IF(ISNA(_xlfn.XLOOKUP($A184,GCSEMI!$B:$B,GCSEMI!$N:$N)),"",  _xlfn.XLOOKUP($A184,GCSEMI!$B:$B,GCSEMI!$N:$N))</f>
        <v/>
      </c>
      <c r="Q184" s="71" t="str">
        <f>IF(ISNA(_xlfn.XLOOKUP($A184,ORGPREP!$B:$B,ORGPREP!$N:$N)),"",  _xlfn.XLOOKUP($A184,ORGPREP!$B:$B,ORGPREP!$N:$N))</f>
        <v/>
      </c>
      <c r="R184" s="71" t="str">
        <f>IF(ISNA(_xlfn.XLOOKUP($A184,MSSEMI!$B:$B,MSSEMI!$N:$N)),"",  _xlfn.XLOOKUP($A184,MSSEMI!$B:$B,MSSEMI!$N:$N))</f>
        <v>EC3162, ETA 6/20</v>
      </c>
      <c r="S184" s="71" t="str">
        <f>IF(ISNA(_xlfn.XLOOKUP($A184,MSVOA!$B:$B,MSVOA!$N:$N)),"",  _xlfn.XLOOKUP($A184,MSVOA!$B:$B,MSVOA!$N:$N))</f>
        <v/>
      </c>
      <c r="T184" s="71" t="str">
        <f>IF(ISNA(_xlfn.XLOOKUP($A184,METALS!$B:$B,METALS!$N:$N)),"",  _xlfn.XLOOKUP($A184,METALS!$B:$B,METALS!$N:$N))</f>
        <v/>
      </c>
      <c r="U184" s="71" t="str">
        <f>IF(ISNA(_xlfn.XLOOKUP($A184,GENCHEM!$B:$B,GENCHEM!$N:$N)),"",  _xlfn.XLOOKUP($A184,GENCHEM!$B:$B,GENCHEM!$N:$N))</f>
        <v/>
      </c>
      <c r="V184" s="71" t="str">
        <f>IF(ISNA(_xlfn.XLOOKUP($A184,HG!$B:$B,HG!$N:$N)),"",  _xlfn.XLOOKUP($A184,HG!$B:$B,HG!$N:$N))</f>
        <v/>
      </c>
    </row>
    <row r="185" spans="1:22" ht="24" hidden="1" customHeight="1">
      <c r="A185" s="77" t="s">
        <v>286</v>
      </c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O185" s="75"/>
      <c r="P185" s="75"/>
      <c r="Q185" s="75"/>
      <c r="R185" s="75"/>
      <c r="S185" s="75"/>
      <c r="T185" s="75"/>
      <c r="U185" s="75"/>
      <c r="V185" s="75"/>
    </row>
    <row r="186" spans="1:22" ht="24" hidden="1" customHeight="1">
      <c r="A186" s="103" t="s">
        <v>287</v>
      </c>
      <c r="B186" s="79" t="s">
        <v>284</v>
      </c>
      <c r="C186" s="79" t="s">
        <v>288</v>
      </c>
      <c r="D186" s="79" t="s">
        <v>79</v>
      </c>
      <c r="E186" s="104">
        <v>45813</v>
      </c>
      <c r="F186" s="104">
        <v>45820</v>
      </c>
      <c r="G186" s="104">
        <v>45825</v>
      </c>
      <c r="H186" s="79">
        <v>7</v>
      </c>
      <c r="I186" s="79">
        <v>176</v>
      </c>
      <c r="J186" s="79">
        <v>2</v>
      </c>
      <c r="K186" s="79" t="s">
        <v>94</v>
      </c>
      <c r="L186" s="79" t="s">
        <v>133</v>
      </c>
      <c r="M186" s="79" t="s">
        <v>134</v>
      </c>
      <c r="N186" s="79">
        <v>0</v>
      </c>
      <c r="O186" s="71" t="str">
        <f>IF(ISNA(_xlfn.XLOOKUP($A186,GCVOA!$B:$B,GCVOA!$N:$N)),"",  _xlfn.XLOOKUP($A186,GCVOA!$B:$B,GCVOA!$N:$N))</f>
        <v/>
      </c>
      <c r="P186" s="71" t="str">
        <f>IF(ISNA(_xlfn.XLOOKUP($A186,GCSEMI!$B:$B,GCSEMI!$N:$N)),"",  _xlfn.XLOOKUP($A186,GCSEMI!$B:$B,GCSEMI!$N:$N))</f>
        <v/>
      </c>
      <c r="Q186" s="71" t="str">
        <f>IF(ISNA(_xlfn.XLOOKUP($A186,ORGPREP!$B:$B,ORGPREP!$N:$N)),"",  _xlfn.XLOOKUP($A186,ORGPREP!$B:$B,ORGPREP!$N:$N))</f>
        <v/>
      </c>
      <c r="R186" s="71" t="str">
        <f>IF(ISNA(_xlfn.XLOOKUP($A186,MSSEMI!$B:$B,MSSEMI!$N:$N)),"",  _xlfn.XLOOKUP($A186,MSSEMI!$B:$B,MSSEMI!$N:$N))</f>
        <v>EC3162, ETA 6/20</v>
      </c>
      <c r="S186" s="71" t="str">
        <f>IF(ISNA(_xlfn.XLOOKUP($A186,MSVOA!$B:$B,MSVOA!$N:$N)),"",  _xlfn.XLOOKUP($A186,MSVOA!$B:$B,MSVOA!$N:$N))</f>
        <v/>
      </c>
      <c r="T186" s="71" t="str">
        <f>IF(ISNA(_xlfn.XLOOKUP($A186,METALS!$B:$B,METALS!$N:$N)),"",  _xlfn.XLOOKUP($A186,METALS!$B:$B,METALS!$N:$N))</f>
        <v/>
      </c>
      <c r="U186" s="71" t="str">
        <f>IF(ISNA(_xlfn.XLOOKUP($A186,GENCHEM!$B:$B,GENCHEM!$N:$N)),"",  _xlfn.XLOOKUP($A186,GENCHEM!$B:$B,GENCHEM!$N:$N))</f>
        <v/>
      </c>
      <c r="V186" s="71" t="str">
        <f>IF(ISNA(_xlfn.XLOOKUP($A186,HG!$B:$B,HG!$N:$N)),"",  _xlfn.XLOOKUP($A186,HG!$B:$B,HG!$N:$N))</f>
        <v/>
      </c>
    </row>
    <row r="187" spans="1:22" ht="24" hidden="1" customHeight="1">
      <c r="A187" s="77" t="s">
        <v>286</v>
      </c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O187" s="75"/>
      <c r="P187" s="75"/>
      <c r="Q187" s="75"/>
      <c r="R187" s="75"/>
      <c r="S187" s="75"/>
      <c r="T187" s="75"/>
      <c r="U187" s="75"/>
      <c r="V187" s="75"/>
    </row>
    <row r="188" spans="1:22" ht="24" hidden="1" customHeight="1">
      <c r="A188" s="103" t="s">
        <v>289</v>
      </c>
      <c r="B188" s="79" t="s">
        <v>284</v>
      </c>
      <c r="C188" s="79" t="s">
        <v>290</v>
      </c>
      <c r="D188" s="79" t="s">
        <v>79</v>
      </c>
      <c r="E188" s="104">
        <v>45813</v>
      </c>
      <c r="F188" s="104">
        <v>45820</v>
      </c>
      <c r="G188" s="104">
        <v>45825</v>
      </c>
      <c r="H188" s="79">
        <v>7</v>
      </c>
      <c r="I188" s="79">
        <v>36</v>
      </c>
      <c r="J188" s="79">
        <v>2</v>
      </c>
      <c r="K188" s="79" t="s">
        <v>94</v>
      </c>
      <c r="L188" s="79" t="s">
        <v>133</v>
      </c>
      <c r="M188" s="79" t="s">
        <v>134</v>
      </c>
      <c r="N188" s="79">
        <v>0</v>
      </c>
      <c r="O188" s="71" t="str">
        <f>IF(ISNA(_xlfn.XLOOKUP($A188,GCVOA!$B:$B,GCVOA!$N:$N)),"",  _xlfn.XLOOKUP($A188,GCVOA!$B:$B,GCVOA!$N:$N))</f>
        <v/>
      </c>
      <c r="P188" s="71" t="str">
        <f>IF(ISNA(_xlfn.XLOOKUP($A188,GCSEMI!$B:$B,GCSEMI!$N:$N)),"",  _xlfn.XLOOKUP($A188,GCSEMI!$B:$B,GCSEMI!$N:$N))</f>
        <v/>
      </c>
      <c r="Q188" s="71" t="str">
        <f>IF(ISNA(_xlfn.XLOOKUP($A188,ORGPREP!$B:$B,ORGPREP!$N:$N)),"",  _xlfn.XLOOKUP($A188,ORGPREP!$B:$B,ORGPREP!$N:$N))</f>
        <v/>
      </c>
      <c r="R188" s="71" t="str">
        <f>IF(ISNA(_xlfn.XLOOKUP($A188,MSSEMI!$B:$B,MSSEMI!$N:$N)),"",  _xlfn.XLOOKUP($A188,MSSEMI!$B:$B,MSSEMI!$N:$N))</f>
        <v>EC3162, ETA 6/20</v>
      </c>
      <c r="S188" s="71" t="str">
        <f>IF(ISNA(_xlfn.XLOOKUP($A188,MSVOA!$B:$B,MSVOA!$N:$N)),"",  _xlfn.XLOOKUP($A188,MSVOA!$B:$B,MSVOA!$N:$N))</f>
        <v/>
      </c>
      <c r="T188" s="71" t="str">
        <f>IF(ISNA(_xlfn.XLOOKUP($A188,METALS!$B:$B,METALS!$N:$N)),"",  _xlfn.XLOOKUP($A188,METALS!$B:$B,METALS!$N:$N))</f>
        <v/>
      </c>
      <c r="U188" s="71" t="str">
        <f>IF(ISNA(_xlfn.XLOOKUP($A188,GENCHEM!$B:$B,GENCHEM!$N:$N)),"",  _xlfn.XLOOKUP($A188,GENCHEM!$B:$B,GENCHEM!$N:$N))</f>
        <v/>
      </c>
      <c r="V188" s="71" t="str">
        <f>IF(ISNA(_xlfn.XLOOKUP($A188,HG!$B:$B,HG!$N:$N)),"",  _xlfn.XLOOKUP($A188,HG!$B:$B,HG!$N:$N))</f>
        <v/>
      </c>
    </row>
    <row r="189" spans="1:22" ht="24" hidden="1" customHeight="1">
      <c r="A189" s="77" t="s">
        <v>286</v>
      </c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O189" s="75"/>
      <c r="P189" s="75"/>
      <c r="Q189" s="75"/>
      <c r="R189" s="75"/>
      <c r="S189" s="75"/>
      <c r="T189" s="75"/>
      <c r="U189" s="75"/>
      <c r="V189" s="75"/>
    </row>
    <row r="190" spans="1:22" ht="24" hidden="1" customHeight="1">
      <c r="A190" s="103" t="s">
        <v>291</v>
      </c>
      <c r="B190" s="79" t="s">
        <v>284</v>
      </c>
      <c r="C190" s="79" t="s">
        <v>292</v>
      </c>
      <c r="D190" s="79" t="s">
        <v>79</v>
      </c>
      <c r="E190" s="104">
        <v>45814</v>
      </c>
      <c r="F190" s="104">
        <v>45821</v>
      </c>
      <c r="G190" s="104">
        <v>45825</v>
      </c>
      <c r="H190" s="79">
        <v>7</v>
      </c>
      <c r="I190" s="79">
        <v>46</v>
      </c>
      <c r="J190" s="79">
        <v>2</v>
      </c>
      <c r="K190" s="79" t="s">
        <v>94</v>
      </c>
      <c r="L190" s="79" t="s">
        <v>133</v>
      </c>
      <c r="M190" s="79" t="s">
        <v>134</v>
      </c>
      <c r="N190" s="79">
        <v>0</v>
      </c>
      <c r="O190" s="71" t="str">
        <f>IF(ISNA(_xlfn.XLOOKUP($A190,GCVOA!$B:$B,GCVOA!$N:$N)),"",  _xlfn.XLOOKUP($A190,GCVOA!$B:$B,GCVOA!$N:$N))</f>
        <v/>
      </c>
      <c r="P190" s="71" t="str">
        <f>IF(ISNA(_xlfn.XLOOKUP($A190,GCSEMI!$B:$B,GCSEMI!$N:$N)),"",  _xlfn.XLOOKUP($A190,GCSEMI!$B:$B,GCSEMI!$N:$N))</f>
        <v/>
      </c>
      <c r="Q190" s="71" t="str">
        <f>IF(ISNA(_xlfn.XLOOKUP($A190,ORGPREP!$B:$B,ORGPREP!$N:$N)),"",  _xlfn.XLOOKUP($A190,ORGPREP!$B:$B,ORGPREP!$N:$N))</f>
        <v/>
      </c>
      <c r="R190" s="71" t="str">
        <f>IF(ISNA(_xlfn.XLOOKUP($A190,MSSEMI!$B:$B,MSSEMI!$N:$N)),"",  _xlfn.XLOOKUP($A190,MSSEMI!$B:$B,MSSEMI!$N:$N))</f>
        <v>EC3162, ETA 6/20</v>
      </c>
      <c r="S190" s="71" t="str">
        <f>IF(ISNA(_xlfn.XLOOKUP($A190,MSVOA!$B:$B,MSVOA!$N:$N)),"",  _xlfn.XLOOKUP($A190,MSVOA!$B:$B,MSVOA!$N:$N))</f>
        <v/>
      </c>
      <c r="T190" s="71" t="str">
        <f>IF(ISNA(_xlfn.XLOOKUP($A190,METALS!$B:$B,METALS!$N:$N)),"",  _xlfn.XLOOKUP($A190,METALS!$B:$B,METALS!$N:$N))</f>
        <v/>
      </c>
      <c r="U190" s="71" t="str">
        <f>IF(ISNA(_xlfn.XLOOKUP($A190,GENCHEM!$B:$B,GENCHEM!$N:$N)),"",  _xlfn.XLOOKUP($A190,GENCHEM!$B:$B,GENCHEM!$N:$N))</f>
        <v/>
      </c>
      <c r="V190" s="71" t="str">
        <f>IF(ISNA(_xlfn.XLOOKUP($A190,HG!$B:$B,HG!$N:$N)),"",  _xlfn.XLOOKUP($A190,HG!$B:$B,HG!$N:$N))</f>
        <v/>
      </c>
    </row>
    <row r="191" spans="1:22" ht="24" hidden="1" customHeight="1">
      <c r="A191" s="77" t="s">
        <v>286</v>
      </c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O191" s="75"/>
      <c r="P191" s="75"/>
      <c r="Q191" s="75"/>
      <c r="R191" s="75"/>
      <c r="S191" s="75"/>
      <c r="T191" s="75"/>
      <c r="U191" s="75"/>
      <c r="V191" s="75"/>
    </row>
    <row r="192" spans="1:22" ht="24" hidden="1" customHeight="1">
      <c r="A192" s="103" t="s">
        <v>293</v>
      </c>
      <c r="B192" s="79" t="s">
        <v>294</v>
      </c>
      <c r="C192" s="79" t="s">
        <v>295</v>
      </c>
      <c r="D192" s="79" t="s">
        <v>79</v>
      </c>
      <c r="E192" s="104">
        <v>45817</v>
      </c>
      <c r="F192" s="104">
        <v>45824</v>
      </c>
      <c r="G192" s="104">
        <v>45825</v>
      </c>
      <c r="H192" s="79">
        <v>7</v>
      </c>
      <c r="I192" s="79">
        <v>5</v>
      </c>
      <c r="J192" s="79">
        <v>2</v>
      </c>
      <c r="K192" s="79" t="s">
        <v>128</v>
      </c>
      <c r="L192" s="79" t="s">
        <v>258</v>
      </c>
      <c r="M192" s="79" t="s">
        <v>89</v>
      </c>
      <c r="N192" s="79">
        <v>0</v>
      </c>
      <c r="O192" s="71" t="str">
        <f>IF(ISNA(_xlfn.XLOOKUP($A192,GCVOA!$B:$B,GCVOA!$N:$N)),"",  _xlfn.XLOOKUP($A192,GCVOA!$B:$B,GCVOA!$N:$N))</f>
        <v>rerun sent 6/18</v>
      </c>
      <c r="P192" s="71" t="str">
        <f>IF(ISNA(_xlfn.XLOOKUP($A192,GCSEMI!$B:$B,GCSEMI!$N:$N)),"",  _xlfn.XLOOKUP($A192,GCSEMI!$B:$B,GCSEMI!$N:$N))</f>
        <v/>
      </c>
      <c r="Q192" s="71" t="str">
        <f>IF(ISNA(_xlfn.XLOOKUP($A192,ORGPREP!$B:$B,ORGPREP!$N:$N)),"",  _xlfn.XLOOKUP($A192,ORGPREP!$B:$B,ORGPREP!$N:$N))</f>
        <v/>
      </c>
      <c r="R192" s="71" t="str">
        <f>IF(ISNA(_xlfn.XLOOKUP($A192,MSSEMI!$B:$B,MSSEMI!$N:$N)),"",  _xlfn.XLOOKUP($A192,MSSEMI!$B:$B,MSSEMI!$N:$N))</f>
        <v/>
      </c>
      <c r="S192" s="71" t="str">
        <f>IF(ISNA(_xlfn.XLOOKUP($A192,MSVOA!$B:$B,MSVOA!$N:$N)),"",  _xlfn.XLOOKUP($A192,MSVOA!$B:$B,MSVOA!$N:$N))</f>
        <v/>
      </c>
      <c r="T192" s="71" t="str">
        <f>IF(ISNA(_xlfn.XLOOKUP($A192,METALS!$B:$B,METALS!$N:$N)),"",  _xlfn.XLOOKUP($A192,METALS!$B:$B,METALS!$N:$N))</f>
        <v/>
      </c>
      <c r="U192" s="71" t="str">
        <f>IF(ISNA(_xlfn.XLOOKUP($A192,GENCHEM!$B:$B,GENCHEM!$N:$N)),"",  _xlfn.XLOOKUP($A192,GENCHEM!$B:$B,GENCHEM!$N:$N))</f>
        <v/>
      </c>
      <c r="V192" s="71" t="str">
        <f>IF(ISNA(_xlfn.XLOOKUP($A192,HG!$B:$B,HG!$N:$N)),"",  _xlfn.XLOOKUP($A192,HG!$B:$B,HG!$N:$N))</f>
        <v/>
      </c>
    </row>
    <row r="193" spans="1:22" ht="24" hidden="1" customHeight="1">
      <c r="A193" s="77" t="s">
        <v>296</v>
      </c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O193" s="75"/>
      <c r="P193" s="75"/>
      <c r="Q193" s="75"/>
      <c r="R193" s="75"/>
      <c r="S193" s="75"/>
      <c r="T193" s="75"/>
      <c r="U193" s="75"/>
      <c r="V193" s="75"/>
    </row>
    <row r="194" spans="1:22" ht="24" hidden="1" customHeight="1">
      <c r="A194" s="111" t="s">
        <v>297</v>
      </c>
      <c r="B194" s="94" t="s">
        <v>179</v>
      </c>
      <c r="C194" s="94" t="s">
        <v>298</v>
      </c>
      <c r="D194" s="94" t="s">
        <v>299</v>
      </c>
      <c r="E194" s="112">
        <v>45819</v>
      </c>
      <c r="F194" s="112">
        <v>45825</v>
      </c>
      <c r="G194" s="112">
        <v>45825</v>
      </c>
      <c r="H194" s="94">
        <v>6</v>
      </c>
      <c r="I194" s="94">
        <v>1</v>
      </c>
      <c r="J194" s="94">
        <v>2</v>
      </c>
      <c r="K194" s="94" t="s">
        <v>26</v>
      </c>
      <c r="L194" s="94" t="s">
        <v>27</v>
      </c>
      <c r="M194" s="94" t="s">
        <v>70</v>
      </c>
      <c r="N194" s="94">
        <v>0</v>
      </c>
      <c r="O194" s="95" t="str">
        <f>IF(ISNA(_xlfn.XLOOKUP($A194,GCVOA!$B:$B,GCVOA!$N:$N)),"",  _xlfn.XLOOKUP($A194,GCVOA!$B:$B,GCVOA!$N:$N))</f>
        <v/>
      </c>
      <c r="P194" s="95" t="str">
        <f>IF(ISNA(_xlfn.XLOOKUP($A194,GCSEMI!$B:$B,GCSEMI!$N:$N)),"",  _xlfn.XLOOKUP($A194,GCSEMI!$B:$B,GCSEMI!$N:$N))</f>
        <v/>
      </c>
      <c r="Q194" s="95" t="str">
        <f>IF(ISNA(_xlfn.XLOOKUP($A194,ORGPREP!$B:$B,ORGPREP!$N:$N)),"",  _xlfn.XLOOKUP($A194,ORGPREP!$B:$B,ORGPREP!$N:$N))</f>
        <v/>
      </c>
      <c r="R194" s="95" t="str">
        <f>IF(ISNA(_xlfn.XLOOKUP($A194,MSSEMI!$B:$B,MSSEMI!$N:$N)),"",  _xlfn.XLOOKUP($A194,MSSEMI!$B:$B,MSSEMI!$N:$N))</f>
        <v/>
      </c>
      <c r="S194" s="95" t="str">
        <f>IF(ISNA(_xlfn.XLOOKUP($A194,MSVOA!$B:$B,MSVOA!$N:$N)),"",  _xlfn.XLOOKUP($A194,MSVOA!$B:$B,MSVOA!$N:$N))</f>
        <v/>
      </c>
      <c r="T194" s="95" t="str">
        <f>IF(ISNA(_xlfn.XLOOKUP($A194,METALS!$B:$B,METALS!$N:$N)),"",  _xlfn.XLOOKUP($A194,METALS!$B:$B,METALS!$N:$N))</f>
        <v/>
      </c>
      <c r="U194" s="95" t="str">
        <f>IF(ISNA(_xlfn.XLOOKUP($A194,GENCHEM!$B:$B,GENCHEM!$N:$N)),"",  _xlfn.XLOOKUP($A194,GENCHEM!$B:$B,GENCHEM!$N:$N))</f>
        <v/>
      </c>
      <c r="V194" s="95" t="str">
        <f>IF(ISNA(_xlfn.XLOOKUP($A194,HG!$B:$B,HG!$N:$N)),"",  _xlfn.XLOOKUP($A194,HG!$B:$B,HG!$N:$N))</f>
        <v/>
      </c>
    </row>
    <row r="195" spans="1:22" ht="24" hidden="1" customHeight="1">
      <c r="A195" s="77" t="s">
        <v>71</v>
      </c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O195" s="75"/>
      <c r="P195" s="75"/>
      <c r="Q195" s="75"/>
      <c r="R195" s="75"/>
      <c r="S195" s="75"/>
      <c r="T195" s="75"/>
      <c r="U195" s="75"/>
      <c r="V195" s="75"/>
    </row>
    <row r="196" spans="1:22" ht="24" hidden="1" customHeight="1">
      <c r="A196" s="111" t="s">
        <v>300</v>
      </c>
      <c r="B196" s="94" t="s">
        <v>179</v>
      </c>
      <c r="C196" s="94" t="s">
        <v>301</v>
      </c>
      <c r="D196" s="94" t="s">
        <v>28</v>
      </c>
      <c r="E196" s="112">
        <v>45819</v>
      </c>
      <c r="F196" s="112">
        <v>45825</v>
      </c>
      <c r="G196" s="112">
        <v>45825</v>
      </c>
      <c r="H196" s="94">
        <v>6</v>
      </c>
      <c r="I196" s="94">
        <v>2</v>
      </c>
      <c r="J196" s="94">
        <v>2</v>
      </c>
      <c r="K196" s="94" t="s">
        <v>26</v>
      </c>
      <c r="L196" s="94" t="s">
        <v>27</v>
      </c>
      <c r="M196" s="94" t="s">
        <v>81</v>
      </c>
      <c r="N196" s="94">
        <v>0</v>
      </c>
      <c r="O196" s="95" t="str">
        <f>IF(ISNA(_xlfn.XLOOKUP($A196,GCVOA!$B:$B,GCVOA!$N:$N)),"",  _xlfn.XLOOKUP($A196,GCVOA!$B:$B,GCVOA!$N:$N))</f>
        <v/>
      </c>
      <c r="P196" s="95" t="str">
        <f>IF(ISNA(_xlfn.XLOOKUP($A196,GCSEMI!$B:$B,GCSEMI!$N:$N)),"",  _xlfn.XLOOKUP($A196,GCSEMI!$B:$B,GCSEMI!$N:$N))</f>
        <v/>
      </c>
      <c r="Q196" s="95" t="str">
        <f>IF(ISNA(_xlfn.XLOOKUP($A196,ORGPREP!$B:$B,ORGPREP!$N:$N)),"",  _xlfn.XLOOKUP($A196,ORGPREP!$B:$B,ORGPREP!$N:$N))</f>
        <v/>
      </c>
      <c r="R196" s="95" t="str">
        <f>IF(ISNA(_xlfn.XLOOKUP($A196,MSSEMI!$B:$B,MSSEMI!$N:$N)),"",  _xlfn.XLOOKUP($A196,MSSEMI!$B:$B,MSSEMI!$N:$N))</f>
        <v/>
      </c>
      <c r="S196" s="95" t="str">
        <f>IF(ISNA(_xlfn.XLOOKUP($A196,MSVOA!$B:$B,MSVOA!$N:$N)),"",  _xlfn.XLOOKUP($A196,MSVOA!$B:$B,MSVOA!$N:$N))</f>
        <v/>
      </c>
      <c r="T196" s="95" t="str">
        <f>IF(ISNA(_xlfn.XLOOKUP($A196,METALS!$B:$B,METALS!$N:$N)),"",  _xlfn.XLOOKUP($A196,METALS!$B:$B,METALS!$N:$N))</f>
        <v/>
      </c>
      <c r="U196" s="95" t="str">
        <f>IF(ISNA(_xlfn.XLOOKUP($A196,GENCHEM!$B:$B,GENCHEM!$N:$N)),"",  _xlfn.XLOOKUP($A196,GENCHEM!$B:$B,GENCHEM!$N:$N))</f>
        <v>sub</v>
      </c>
      <c r="V196" s="95" t="str">
        <f>IF(ISNA(_xlfn.XLOOKUP($A196,HG!$B:$B,HG!$N:$N)),"",  _xlfn.XLOOKUP($A196,HG!$B:$B,HG!$N:$N))</f>
        <v/>
      </c>
    </row>
    <row r="197" spans="1:22" ht="24" hidden="1" customHeight="1">
      <c r="A197" s="77" t="s">
        <v>302</v>
      </c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O197" s="75"/>
      <c r="P197" s="75"/>
      <c r="Q197" s="75"/>
      <c r="R197" s="75"/>
      <c r="S197" s="75"/>
      <c r="T197" s="75"/>
      <c r="U197" s="75"/>
      <c r="V197" s="75"/>
    </row>
    <row r="198" spans="1:22" ht="24" hidden="1" customHeight="1">
      <c r="A198" s="127" t="s">
        <v>303</v>
      </c>
      <c r="B198" s="100" t="s">
        <v>92</v>
      </c>
      <c r="C198" s="100" t="s">
        <v>93</v>
      </c>
      <c r="D198" s="100" t="s">
        <v>79</v>
      </c>
      <c r="E198" s="128">
        <v>45819</v>
      </c>
      <c r="F198" s="128">
        <v>45825</v>
      </c>
      <c r="G198" s="128">
        <v>45825</v>
      </c>
      <c r="H198" s="100">
        <v>6</v>
      </c>
      <c r="I198" s="100">
        <v>2</v>
      </c>
      <c r="J198" s="100">
        <v>2</v>
      </c>
      <c r="K198" s="100" t="s">
        <v>94</v>
      </c>
      <c r="L198" s="100" t="s">
        <v>80</v>
      </c>
      <c r="M198" s="100" t="s">
        <v>81</v>
      </c>
      <c r="N198" s="100">
        <v>0</v>
      </c>
      <c r="O198" s="101" t="str">
        <f>IF(ISNA(_xlfn.XLOOKUP($A198,GCVOA!$B:$B,GCVOA!$N:$N)),"",  _xlfn.XLOOKUP($A198,GCVOA!$B:$B,GCVOA!$N:$N))</f>
        <v/>
      </c>
      <c r="P198" s="101" t="str">
        <f>IF(ISNA(_xlfn.XLOOKUP($A198,GCSEMI!$B:$B,GCSEMI!$N:$N)),"",  _xlfn.XLOOKUP($A198,GCSEMI!$B:$B,GCSEMI!$N:$N))</f>
        <v/>
      </c>
      <c r="Q198" s="101" t="str">
        <f>IF(ISNA(_xlfn.XLOOKUP($A198,ORGPREP!$B:$B,ORGPREP!$N:$N)),"",  _xlfn.XLOOKUP($A198,ORGPREP!$B:$B,ORGPREP!$N:$N))</f>
        <v/>
      </c>
      <c r="R198" s="101" t="str">
        <f>IF(ISNA(_xlfn.XLOOKUP($A198,MSSEMI!$B:$B,MSSEMI!$N:$N)),"",  _xlfn.XLOOKUP($A198,MSSEMI!$B:$B,MSSEMI!$N:$N))</f>
        <v/>
      </c>
      <c r="S198" s="101" t="str">
        <f>IF(ISNA(_xlfn.XLOOKUP($A198,MSVOA!$B:$B,MSVOA!$N:$N)),"",  _xlfn.XLOOKUP($A198,MSVOA!$B:$B,MSVOA!$N:$N))</f>
        <v/>
      </c>
      <c r="T198" s="101" t="str">
        <f>IF(ISNA(_xlfn.XLOOKUP($A198,METALS!$B:$B,METALS!$N:$N)),"",  _xlfn.XLOOKUP($A198,METALS!$B:$B,METALS!$N:$N))</f>
        <v/>
      </c>
      <c r="U198" s="101" t="str">
        <f>IF(ISNA(_xlfn.XLOOKUP($A198,GENCHEM!$B:$B,GENCHEM!$N:$N)),"",  _xlfn.XLOOKUP($A198,GENCHEM!$B:$B,GENCHEM!$N:$N))</f>
        <v/>
      </c>
      <c r="V198" s="101" t="str">
        <f>IF(ISNA(_xlfn.XLOOKUP($A198,HG!$B:$B,HG!$N:$N)),"",  _xlfn.XLOOKUP($A198,HG!$B:$B,HG!$N:$N))</f>
        <v/>
      </c>
    </row>
    <row r="199" spans="1:22" ht="24" hidden="1" customHeight="1">
      <c r="A199" s="77" t="s">
        <v>95</v>
      </c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O199" s="75"/>
      <c r="P199" s="75"/>
      <c r="Q199" s="75"/>
      <c r="R199" s="75"/>
      <c r="S199" s="75"/>
      <c r="T199" s="75"/>
      <c r="U199" s="75"/>
      <c r="V199" s="75"/>
    </row>
    <row r="200" spans="1:22" ht="24" hidden="1" customHeight="1">
      <c r="A200" s="127" t="s">
        <v>304</v>
      </c>
      <c r="B200" s="100" t="s">
        <v>117</v>
      </c>
      <c r="C200" s="100" t="s">
        <v>305</v>
      </c>
      <c r="D200" s="100" t="s">
        <v>79</v>
      </c>
      <c r="E200" s="128">
        <v>45819</v>
      </c>
      <c r="F200" s="128">
        <v>45825</v>
      </c>
      <c r="G200" s="128">
        <v>45825</v>
      </c>
      <c r="H200" s="100">
        <v>6</v>
      </c>
      <c r="I200" s="100">
        <v>2</v>
      </c>
      <c r="J200" s="100">
        <v>2</v>
      </c>
      <c r="K200" s="100" t="s">
        <v>26</v>
      </c>
      <c r="L200" s="100" t="s">
        <v>80</v>
      </c>
      <c r="M200" s="100" t="s">
        <v>81</v>
      </c>
      <c r="N200" s="100">
        <v>0</v>
      </c>
      <c r="O200" s="101" t="str">
        <f>IF(ISNA(_xlfn.XLOOKUP($A200,GCVOA!$B:$B,GCVOA!$N:$N)),"",  _xlfn.XLOOKUP($A200,GCVOA!$B:$B,GCVOA!$N:$N))</f>
        <v/>
      </c>
      <c r="P200" s="101" t="str">
        <f>IF(ISNA(_xlfn.XLOOKUP($A200,GCSEMI!$B:$B,GCSEMI!$N:$N)),"",  _xlfn.XLOOKUP($A200,GCSEMI!$B:$B,GCSEMI!$N:$N))</f>
        <v/>
      </c>
      <c r="Q200" s="101" t="str">
        <f>IF(ISNA(_xlfn.XLOOKUP($A200,ORGPREP!$B:$B,ORGPREP!$N:$N)),"",  _xlfn.XLOOKUP($A200,ORGPREP!$B:$B,ORGPREP!$N:$N))</f>
        <v/>
      </c>
      <c r="R200" s="101" t="str">
        <f>IF(ISNA(_xlfn.XLOOKUP($A200,MSSEMI!$B:$B,MSSEMI!$N:$N)),"",  _xlfn.XLOOKUP($A200,MSSEMI!$B:$B,MSSEMI!$N:$N))</f>
        <v/>
      </c>
      <c r="S200" s="101" t="str">
        <f>IF(ISNA(_xlfn.XLOOKUP($A200,MSVOA!$B:$B,MSVOA!$N:$N)),"",  _xlfn.XLOOKUP($A200,MSVOA!$B:$B,MSVOA!$N:$N))</f>
        <v/>
      </c>
      <c r="T200" s="101" t="str">
        <f>IF(ISNA(_xlfn.XLOOKUP($A200,METALS!$B:$B,METALS!$N:$N)),"",  _xlfn.XLOOKUP($A200,METALS!$B:$B,METALS!$N:$N))</f>
        <v/>
      </c>
      <c r="U200" s="101" t="str">
        <f>IF(ISNA(_xlfn.XLOOKUP($A200,GENCHEM!$B:$B,GENCHEM!$N:$N)),"",  _xlfn.XLOOKUP($A200,GENCHEM!$B:$B,GENCHEM!$N:$N))</f>
        <v/>
      </c>
      <c r="V200" s="101" t="str">
        <f>IF(ISNA(_xlfn.XLOOKUP($A200,HG!$B:$B,HG!$N:$N)),"",  _xlfn.XLOOKUP($A200,HG!$B:$B,HG!$N:$N))</f>
        <v/>
      </c>
    </row>
    <row r="201" spans="1:22" ht="24" hidden="1" customHeight="1">
      <c r="A201" s="77" t="s">
        <v>82</v>
      </c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O201" s="75"/>
      <c r="P201" s="75"/>
      <c r="Q201" s="75"/>
      <c r="R201" s="75"/>
      <c r="S201" s="75"/>
      <c r="T201" s="75"/>
      <c r="U201" s="75"/>
      <c r="V201" s="75"/>
    </row>
    <row r="202" spans="1:22" ht="24" hidden="1" customHeight="1">
      <c r="A202" s="127" t="s">
        <v>306</v>
      </c>
      <c r="B202" s="100" t="s">
        <v>87</v>
      </c>
      <c r="C202" s="100" t="s">
        <v>307</v>
      </c>
      <c r="D202" s="100" t="s">
        <v>79</v>
      </c>
      <c r="E202" s="128">
        <v>45819</v>
      </c>
      <c r="F202" s="128">
        <v>45825</v>
      </c>
      <c r="G202" s="128">
        <v>45825</v>
      </c>
      <c r="H202" s="100">
        <v>6</v>
      </c>
      <c r="I202" s="100">
        <v>2</v>
      </c>
      <c r="J202" s="100">
        <v>2</v>
      </c>
      <c r="K202" s="100" t="s">
        <v>26</v>
      </c>
      <c r="L202" s="100" t="s">
        <v>80</v>
      </c>
      <c r="M202" s="100" t="s">
        <v>81</v>
      </c>
      <c r="N202" s="100">
        <v>0</v>
      </c>
      <c r="O202" s="101" t="str">
        <f>IF(ISNA(_xlfn.XLOOKUP($A202,GCVOA!$B:$B,GCVOA!$N:$N)),"",  _xlfn.XLOOKUP($A202,GCVOA!$B:$B,GCVOA!$N:$N))</f>
        <v/>
      </c>
      <c r="P202" s="101" t="str">
        <f>IF(ISNA(_xlfn.XLOOKUP($A202,GCSEMI!$B:$B,GCSEMI!$N:$N)),"",  _xlfn.XLOOKUP($A202,GCSEMI!$B:$B,GCSEMI!$N:$N))</f>
        <v/>
      </c>
      <c r="Q202" s="101" t="str">
        <f>IF(ISNA(_xlfn.XLOOKUP($A202,ORGPREP!$B:$B,ORGPREP!$N:$N)),"",  _xlfn.XLOOKUP($A202,ORGPREP!$B:$B,ORGPREP!$N:$N))</f>
        <v/>
      </c>
      <c r="R202" s="101" t="str">
        <f>IF(ISNA(_xlfn.XLOOKUP($A202,MSSEMI!$B:$B,MSSEMI!$N:$N)),"",  _xlfn.XLOOKUP($A202,MSSEMI!$B:$B,MSSEMI!$N:$N))</f>
        <v/>
      </c>
      <c r="S202" s="101" t="str">
        <f>IF(ISNA(_xlfn.XLOOKUP($A202,MSVOA!$B:$B,MSVOA!$N:$N)),"",  _xlfn.XLOOKUP($A202,MSVOA!$B:$B,MSVOA!$N:$N))</f>
        <v/>
      </c>
      <c r="T202" s="101" t="str">
        <f>IF(ISNA(_xlfn.XLOOKUP($A202,METALS!$B:$B,METALS!$N:$N)),"",  _xlfn.XLOOKUP($A202,METALS!$B:$B,METALS!$N:$N))</f>
        <v/>
      </c>
      <c r="U202" s="101" t="str">
        <f>IF(ISNA(_xlfn.XLOOKUP($A202,GENCHEM!$B:$B,GENCHEM!$N:$N)),"",  _xlfn.XLOOKUP($A202,GENCHEM!$B:$B,GENCHEM!$N:$N))</f>
        <v/>
      </c>
      <c r="V202" s="101" t="str">
        <f>IF(ISNA(_xlfn.XLOOKUP($A202,HG!$B:$B,HG!$N:$N)),"",  _xlfn.XLOOKUP($A202,HG!$B:$B,HG!$N:$N))</f>
        <v/>
      </c>
    </row>
    <row r="203" spans="1:22" ht="24" hidden="1" customHeight="1">
      <c r="A203" s="77" t="s">
        <v>95</v>
      </c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O203" s="75"/>
      <c r="P203" s="75"/>
      <c r="Q203" s="75"/>
      <c r="R203" s="75"/>
      <c r="S203" s="75"/>
      <c r="T203" s="75"/>
      <c r="U203" s="75"/>
      <c r="V203" s="75"/>
    </row>
    <row r="204" spans="1:22" ht="24" hidden="1" customHeight="1">
      <c r="A204" s="109" t="s">
        <v>308</v>
      </c>
      <c r="B204" s="86" t="s">
        <v>117</v>
      </c>
      <c r="C204" s="86" t="s">
        <v>309</v>
      </c>
      <c r="D204" s="86" t="s">
        <v>79</v>
      </c>
      <c r="E204" s="110">
        <v>45824</v>
      </c>
      <c r="F204" s="110">
        <v>45825</v>
      </c>
      <c r="G204" s="110">
        <v>45825</v>
      </c>
      <c r="H204" s="86">
        <v>1</v>
      </c>
      <c r="I204" s="86">
        <v>7</v>
      </c>
      <c r="J204" s="86">
        <v>2</v>
      </c>
      <c r="K204" s="86" t="s">
        <v>26</v>
      </c>
      <c r="L204" s="86" t="s">
        <v>258</v>
      </c>
      <c r="M204" s="86" t="s">
        <v>81</v>
      </c>
      <c r="N204" s="86">
        <v>0</v>
      </c>
      <c r="O204" s="87" t="str">
        <f>IF(ISNA(_xlfn.XLOOKUP($A204,GCVOA!$B:$B,GCVOA!$N:$N)),"",  _xlfn.XLOOKUP($A204,GCVOA!$B:$B,GCVOA!$N:$N))</f>
        <v/>
      </c>
      <c r="P204" s="87" t="str">
        <f>IF(ISNA(_xlfn.XLOOKUP($A204,GCSEMI!$B:$B,GCSEMI!$N:$N)),"",  _xlfn.XLOOKUP($A204,GCSEMI!$B:$B,GCSEMI!$N:$N))</f>
        <v/>
      </c>
      <c r="Q204" s="87" t="str">
        <f>IF(ISNA(_xlfn.XLOOKUP($A204,ORGPREP!$B:$B,ORGPREP!$N:$N)),"",  _xlfn.XLOOKUP($A204,ORGPREP!$B:$B,ORGPREP!$N:$N))</f>
        <v/>
      </c>
      <c r="R204" s="87" t="str">
        <f>IF(ISNA(_xlfn.XLOOKUP($A204,MSSEMI!$B:$B,MSSEMI!$N:$N)),"",  _xlfn.XLOOKUP($A204,MSSEMI!$B:$B,MSSEMI!$N:$N))</f>
        <v/>
      </c>
      <c r="S204" s="87" t="str">
        <f>IF(ISNA(_xlfn.XLOOKUP($A204,MSVOA!$B:$B,MSVOA!$N:$N)),"",  _xlfn.XLOOKUP($A204,MSVOA!$B:$B,MSVOA!$N:$N))</f>
        <v/>
      </c>
      <c r="T204" s="87" t="str">
        <f>IF(ISNA(_xlfn.XLOOKUP($A204,METALS!$B:$B,METALS!$N:$N)),"",  _xlfn.XLOOKUP($A204,METALS!$B:$B,METALS!$N:$N))</f>
        <v/>
      </c>
      <c r="U204" s="87" t="str">
        <f>IF(ISNA(_xlfn.XLOOKUP($A204,GENCHEM!$B:$B,GENCHEM!$N:$N)),"",  _xlfn.XLOOKUP($A204,GENCHEM!$B:$B,GENCHEM!$N:$N))</f>
        <v>SCH</v>
      </c>
      <c r="V204" s="87" t="str">
        <f>IF(ISNA(_xlfn.XLOOKUP($A204,HG!$B:$B,HG!$N:$N)),"",  _xlfn.XLOOKUP($A204,HG!$B:$B,HG!$N:$N))</f>
        <v/>
      </c>
    </row>
    <row r="205" spans="1:22" ht="24" hidden="1" customHeight="1">
      <c r="A205" s="77" t="s">
        <v>310</v>
      </c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O205" s="75"/>
      <c r="P205" s="75"/>
      <c r="Q205" s="75"/>
      <c r="R205" s="75"/>
      <c r="S205" s="75"/>
      <c r="T205" s="75"/>
      <c r="U205" s="75"/>
      <c r="V205" s="75"/>
    </row>
    <row r="206" spans="1:22" ht="24" customHeight="1">
      <c r="A206" s="111" t="s">
        <v>311</v>
      </c>
      <c r="B206" s="94" t="s">
        <v>169</v>
      </c>
      <c r="C206" s="94" t="s">
        <v>312</v>
      </c>
      <c r="D206" s="94" t="s">
        <v>171</v>
      </c>
      <c r="E206" s="112">
        <v>45820</v>
      </c>
      <c r="F206" s="112">
        <v>45826</v>
      </c>
      <c r="G206" s="112">
        <v>45826</v>
      </c>
      <c r="H206" s="94">
        <v>6</v>
      </c>
      <c r="I206" s="94">
        <v>17</v>
      </c>
      <c r="J206" s="94">
        <v>1</v>
      </c>
      <c r="K206" s="94" t="s">
        <v>172</v>
      </c>
      <c r="L206" s="94" t="s">
        <v>27</v>
      </c>
      <c r="M206" s="94" t="s">
        <v>134</v>
      </c>
      <c r="N206" s="94" t="e">
        <v>#N/A</v>
      </c>
      <c r="O206" s="95" t="str">
        <f>IF(ISNA(_xlfn.XLOOKUP($A206,GCVOA!$B:$B,GCVOA!$N:$N)),"",  _xlfn.XLOOKUP($A206,GCVOA!$B:$B,GCVOA!$N:$N))</f>
        <v/>
      </c>
      <c r="P206" s="95" t="str">
        <f>IF(ISNA(_xlfn.XLOOKUP($A206,GCSEMI!$B:$B,GCSEMI!$N:$N)),"",  _xlfn.XLOOKUP($A206,GCSEMI!$B:$B,GCSEMI!$N:$N))</f>
        <v/>
      </c>
      <c r="Q206" s="95" t="str">
        <f>IF(ISNA(_xlfn.XLOOKUP($A206,ORGPREP!$B:$B,ORGPREP!$N:$N)),"",  _xlfn.XLOOKUP($A206,ORGPREP!$B:$B,ORGPREP!$N:$N))</f>
        <v>done</v>
      </c>
      <c r="R206" s="95" t="str">
        <f>IF(ISNA(_xlfn.XLOOKUP($A206,MSSEMI!$B:$B,MSSEMI!$N:$N)),"",  _xlfn.XLOOKUP($A206,MSSEMI!$B:$B,MSSEMI!$N:$N))</f>
        <v>EV1777, SLR in progress</v>
      </c>
      <c r="S206" s="95" t="str">
        <f>IF(ISNA(_xlfn.XLOOKUP($A206,MSVOA!$B:$B,MSVOA!$N:$N)),"",  _xlfn.XLOOKUP($A206,MSVOA!$B:$B,MSVOA!$N:$N))</f>
        <v/>
      </c>
      <c r="T206" s="95" t="str">
        <f>IF(ISNA(_xlfn.XLOOKUP($A206,METALS!$B:$B,METALS!$N:$N)),"",  _xlfn.XLOOKUP($A206,METALS!$B:$B,METALS!$N:$N))</f>
        <v/>
      </c>
      <c r="U206" s="95" t="str">
        <f>IF(ISNA(_xlfn.XLOOKUP($A206,GENCHEM!$B:$B,GENCHEM!$N:$N)),"",  _xlfn.XLOOKUP($A206,GENCHEM!$B:$B,GENCHEM!$N:$N))</f>
        <v/>
      </c>
      <c r="V206" s="95" t="str">
        <f>IF(ISNA(_xlfn.XLOOKUP($A206,HG!$B:$B,HG!$N:$N)),"",  _xlfn.XLOOKUP($A206,HG!$B:$B,HG!$N:$N))</f>
        <v/>
      </c>
    </row>
    <row r="207" spans="1:22" ht="24" hidden="1" customHeight="1">
      <c r="A207" s="77" t="s">
        <v>313</v>
      </c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O207" s="75"/>
      <c r="P207" s="75"/>
      <c r="Q207" s="75"/>
      <c r="R207" s="75"/>
      <c r="S207" s="75"/>
      <c r="T207" s="75"/>
      <c r="U207" s="75"/>
      <c r="V207" s="75"/>
    </row>
    <row r="208" spans="1:22" ht="24" customHeight="1">
      <c r="A208" s="111" t="s">
        <v>314</v>
      </c>
      <c r="B208" s="94" t="s">
        <v>169</v>
      </c>
      <c r="C208" s="94" t="s">
        <v>315</v>
      </c>
      <c r="D208" s="94" t="s">
        <v>171</v>
      </c>
      <c r="E208" s="112">
        <v>45820</v>
      </c>
      <c r="F208" s="112">
        <v>45826</v>
      </c>
      <c r="G208" s="112">
        <v>45826</v>
      </c>
      <c r="H208" s="94">
        <v>6</v>
      </c>
      <c r="I208" s="94">
        <v>7</v>
      </c>
      <c r="J208" s="94">
        <v>1</v>
      </c>
      <c r="K208" s="94" t="s">
        <v>172</v>
      </c>
      <c r="L208" s="94" t="s">
        <v>27</v>
      </c>
      <c r="M208" s="94" t="s">
        <v>134</v>
      </c>
      <c r="N208" s="94">
        <v>0</v>
      </c>
      <c r="O208" s="95" t="str">
        <f>IF(ISNA(_xlfn.XLOOKUP($A208,GCVOA!$B:$B,GCVOA!$N:$N)),"",  _xlfn.XLOOKUP($A208,GCVOA!$B:$B,GCVOA!$N:$N))</f>
        <v/>
      </c>
      <c r="P208" s="95" t="str">
        <f>IF(ISNA(_xlfn.XLOOKUP($A208,GCSEMI!$B:$B,GCSEMI!$N:$N)),"",  _xlfn.XLOOKUP($A208,GCSEMI!$B:$B,GCSEMI!$N:$N))</f>
        <v/>
      </c>
      <c r="Q208" s="95" t="str">
        <f>IF(ISNA(_xlfn.XLOOKUP($A208,ORGPREP!$B:$B,ORGPREP!$N:$N)),"",  _xlfn.XLOOKUP($A208,ORGPREP!$B:$B,ORGPREP!$N:$N))</f>
        <v/>
      </c>
      <c r="R208" s="95" t="str">
        <f>IF(ISNA(_xlfn.XLOOKUP($A208,MSSEMI!$B:$B,MSSEMI!$N:$N)),"",  _xlfn.XLOOKUP($A208,MSSEMI!$B:$B,MSSEMI!$N:$N))</f>
        <v>EV1777, SLR in progress</v>
      </c>
      <c r="S208" s="95" t="str">
        <f>IF(ISNA(_xlfn.XLOOKUP($A208,MSVOA!$B:$B,MSVOA!$N:$N)),"",  _xlfn.XLOOKUP($A208,MSVOA!$B:$B,MSVOA!$N:$N))</f>
        <v/>
      </c>
      <c r="T208" s="95" t="str">
        <f>IF(ISNA(_xlfn.XLOOKUP($A208,METALS!$B:$B,METALS!$N:$N)),"",  _xlfn.XLOOKUP($A208,METALS!$B:$B,METALS!$N:$N))</f>
        <v/>
      </c>
      <c r="U208" s="95" t="str">
        <f>IF(ISNA(_xlfn.XLOOKUP($A208,GENCHEM!$B:$B,GENCHEM!$N:$N)),"",  _xlfn.XLOOKUP($A208,GENCHEM!$B:$B,GENCHEM!$N:$N))</f>
        <v/>
      </c>
      <c r="V208" s="95" t="str">
        <f>IF(ISNA(_xlfn.XLOOKUP($A208,HG!$B:$B,HG!$N:$N)),"",  _xlfn.XLOOKUP($A208,HG!$B:$B,HG!$N:$N))</f>
        <v/>
      </c>
    </row>
    <row r="209" spans="1:22" ht="24" hidden="1" customHeight="1">
      <c r="A209" s="77" t="s">
        <v>173</v>
      </c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O209" s="75"/>
      <c r="P209" s="75"/>
      <c r="Q209" s="75"/>
      <c r="R209" s="75"/>
      <c r="S209" s="75"/>
      <c r="T209" s="75"/>
      <c r="U209" s="75"/>
      <c r="V209" s="75"/>
    </row>
    <row r="210" spans="1:22" ht="24" hidden="1" customHeight="1">
      <c r="A210" s="129" t="s">
        <v>316</v>
      </c>
      <c r="B210" s="84" t="s">
        <v>153</v>
      </c>
      <c r="C210" s="84" t="s">
        <v>154</v>
      </c>
      <c r="D210" s="84" t="s">
        <v>56</v>
      </c>
      <c r="E210" s="130">
        <v>45808</v>
      </c>
      <c r="F210" s="130">
        <v>45826</v>
      </c>
      <c r="G210" s="130">
        <v>45826</v>
      </c>
      <c r="H210" s="84">
        <v>18</v>
      </c>
      <c r="I210" s="84">
        <v>1</v>
      </c>
      <c r="J210" s="84">
        <v>1</v>
      </c>
      <c r="K210" s="84" t="s">
        <v>57</v>
      </c>
      <c r="L210" s="84" t="s">
        <v>27</v>
      </c>
      <c r="M210" s="84" t="s">
        <v>28</v>
      </c>
      <c r="N210" s="84">
        <v>0</v>
      </c>
      <c r="O210" s="85" t="str">
        <f>IF(ISNA(_xlfn.XLOOKUP($A210,GCVOA!$B:$B,GCVOA!$N:$N)),"",  _xlfn.XLOOKUP($A210,GCVOA!$B:$B,GCVOA!$N:$N))</f>
        <v/>
      </c>
      <c r="P210" s="85" t="str">
        <f>IF(ISNA(_xlfn.XLOOKUP($A210,GCSEMI!$B:$B,GCSEMI!$N:$N)),"",  _xlfn.XLOOKUP($A210,GCSEMI!$B:$B,GCSEMI!$N:$N))</f>
        <v/>
      </c>
      <c r="Q210" s="85" t="str">
        <f>IF(ISNA(_xlfn.XLOOKUP($A210,ORGPREP!$B:$B,ORGPREP!$N:$N)),"",  _xlfn.XLOOKUP($A210,ORGPREP!$B:$B,ORGPREP!$N:$N))</f>
        <v/>
      </c>
      <c r="R210" s="85" t="str">
        <f>IF(ISNA(_xlfn.XLOOKUP($A210,MSSEMI!$B:$B,MSSEMI!$N:$N)),"",  _xlfn.XLOOKUP($A210,MSSEMI!$B:$B,MSSEMI!$N:$N))</f>
        <v/>
      </c>
      <c r="S210" s="85" t="str">
        <f>IF(ISNA(_xlfn.XLOOKUP($A210,MSVOA!$B:$B,MSVOA!$N:$N)),"",  _xlfn.XLOOKUP($A210,MSVOA!$B:$B,MSVOA!$N:$N))</f>
        <v/>
      </c>
      <c r="T210" s="85" t="str">
        <f>IF(ISNA(_xlfn.XLOOKUP($A210,METALS!$B:$B,METALS!$N:$N)),"",  _xlfn.XLOOKUP($A210,METALS!$B:$B,METALS!$N:$N))</f>
        <v/>
      </c>
      <c r="U210" s="85" t="str">
        <f>IF(ISNA(_xlfn.XLOOKUP($A210,GENCHEM!$B:$B,GENCHEM!$N:$N)),"",  _xlfn.XLOOKUP($A210,GENCHEM!$B:$B,GENCHEM!$N:$N))</f>
        <v/>
      </c>
      <c r="V210" s="85" t="str">
        <f>IF(ISNA(_xlfn.XLOOKUP($A210,HG!$B:$B,HG!$N:$N)),"",  _xlfn.XLOOKUP($A210,HG!$B:$B,HG!$N:$N))</f>
        <v/>
      </c>
    </row>
    <row r="211" spans="1:22" ht="24" hidden="1" customHeight="1">
      <c r="A211" s="77" t="s">
        <v>317</v>
      </c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O211" s="75"/>
      <c r="P211" s="75"/>
      <c r="Q211" s="75"/>
      <c r="R211" s="75"/>
      <c r="S211" s="75"/>
      <c r="T211" s="75"/>
      <c r="U211" s="75"/>
      <c r="V211" s="75"/>
    </row>
    <row r="212" spans="1:22" ht="24" hidden="1" customHeight="1">
      <c r="A212" s="129" t="s">
        <v>318</v>
      </c>
      <c r="B212" s="84" t="s">
        <v>138</v>
      </c>
      <c r="C212" s="84" t="s">
        <v>319</v>
      </c>
      <c r="D212" s="84" t="s">
        <v>56</v>
      </c>
      <c r="E212" s="130">
        <v>45812</v>
      </c>
      <c r="F212" s="130">
        <v>45826</v>
      </c>
      <c r="G212" s="130">
        <v>45826</v>
      </c>
      <c r="H212" s="84">
        <v>14</v>
      </c>
      <c r="I212" s="84">
        <v>1</v>
      </c>
      <c r="J212" s="84">
        <v>1</v>
      </c>
      <c r="K212" s="84" t="s">
        <v>57</v>
      </c>
      <c r="L212" s="84" t="s">
        <v>80</v>
      </c>
      <c r="M212" s="84" t="s">
        <v>81</v>
      </c>
      <c r="N212" s="84">
        <v>0</v>
      </c>
      <c r="O212" s="85" t="str">
        <f>IF(ISNA(_xlfn.XLOOKUP($A212,GCVOA!$B:$B,GCVOA!$N:$N)),"",  _xlfn.XLOOKUP($A212,GCVOA!$B:$B,GCVOA!$N:$N))</f>
        <v/>
      </c>
      <c r="P212" s="85" t="str">
        <f>IF(ISNA(_xlfn.XLOOKUP($A212,GCSEMI!$B:$B,GCSEMI!$N:$N)),"",  _xlfn.XLOOKUP($A212,GCSEMI!$B:$B,GCSEMI!$N:$N))</f>
        <v/>
      </c>
      <c r="Q212" s="85" t="str">
        <f>IF(ISNA(_xlfn.XLOOKUP($A212,ORGPREP!$B:$B,ORGPREP!$N:$N)),"",  _xlfn.XLOOKUP($A212,ORGPREP!$B:$B,ORGPREP!$N:$N))</f>
        <v/>
      </c>
      <c r="R212" s="85" t="str">
        <f>IF(ISNA(_xlfn.XLOOKUP($A212,MSSEMI!$B:$B,MSSEMI!$N:$N)),"",  _xlfn.XLOOKUP($A212,MSSEMI!$B:$B,MSSEMI!$N:$N))</f>
        <v/>
      </c>
      <c r="S212" s="85" t="str">
        <f>IF(ISNA(_xlfn.XLOOKUP($A212,MSVOA!$B:$B,MSVOA!$N:$N)),"",  _xlfn.XLOOKUP($A212,MSVOA!$B:$B,MSVOA!$N:$N))</f>
        <v/>
      </c>
      <c r="T212" s="85" t="str">
        <f>IF(ISNA(_xlfn.XLOOKUP($A212,METALS!$B:$B,METALS!$N:$N)),"",  _xlfn.XLOOKUP($A212,METALS!$B:$B,METALS!$N:$N))</f>
        <v/>
      </c>
      <c r="U212" s="85" t="str">
        <f>IF(ISNA(_xlfn.XLOOKUP($A212,GENCHEM!$B:$B,GENCHEM!$N:$N)),"",  _xlfn.XLOOKUP($A212,GENCHEM!$B:$B,GENCHEM!$N:$N))</f>
        <v/>
      </c>
      <c r="V212" s="85" t="str">
        <f>IF(ISNA(_xlfn.XLOOKUP($A212,HG!$B:$B,HG!$N:$N)),"",  _xlfn.XLOOKUP($A212,HG!$B:$B,HG!$N:$N))</f>
        <v/>
      </c>
    </row>
    <row r="213" spans="1:22" ht="24" hidden="1" customHeight="1">
      <c r="A213" s="77" t="s">
        <v>320</v>
      </c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O213" s="75"/>
      <c r="P213" s="75"/>
      <c r="Q213" s="75"/>
      <c r="R213" s="75"/>
      <c r="S213" s="75"/>
      <c r="T213" s="75"/>
      <c r="U213" s="75"/>
      <c r="V213" s="75"/>
    </row>
    <row r="214" spans="1:22" ht="24" hidden="1" customHeight="1">
      <c r="A214" s="103" t="s">
        <v>321</v>
      </c>
      <c r="B214" s="79" t="s">
        <v>294</v>
      </c>
      <c r="C214" s="79" t="s">
        <v>295</v>
      </c>
      <c r="D214" s="79" t="s">
        <v>79</v>
      </c>
      <c r="E214" s="104">
        <v>45812</v>
      </c>
      <c r="F214" s="104">
        <v>45826</v>
      </c>
      <c r="G214" s="104">
        <v>45826</v>
      </c>
      <c r="H214" s="79">
        <v>14</v>
      </c>
      <c r="I214" s="79">
        <v>15</v>
      </c>
      <c r="J214" s="79">
        <v>1</v>
      </c>
      <c r="K214" s="79" t="s">
        <v>128</v>
      </c>
      <c r="L214" s="79" t="s">
        <v>258</v>
      </c>
      <c r="M214" s="79" t="s">
        <v>89</v>
      </c>
      <c r="N214" s="79">
        <v>0</v>
      </c>
      <c r="O214" s="71" t="str">
        <f>IF(ISNA(_xlfn.XLOOKUP($A214,GCVOA!$B:$B,GCVOA!$N:$N)),"",  _xlfn.XLOOKUP($A214,GCVOA!$B:$B,GCVOA!$N:$N))</f>
        <v>rerun sent 6/18</v>
      </c>
      <c r="P214" s="71" t="str">
        <f>IF(ISNA(_xlfn.XLOOKUP($A214,GCSEMI!$B:$B,GCSEMI!$N:$N)),"",  _xlfn.XLOOKUP($A214,GCSEMI!$B:$B,GCSEMI!$N:$N))</f>
        <v/>
      </c>
      <c r="Q214" s="71" t="str">
        <f>IF(ISNA(_xlfn.XLOOKUP($A214,ORGPREP!$B:$B,ORGPREP!$N:$N)),"",  _xlfn.XLOOKUP($A214,ORGPREP!$B:$B,ORGPREP!$N:$N))</f>
        <v/>
      </c>
      <c r="R214" s="71" t="str">
        <f>IF(ISNA(_xlfn.XLOOKUP($A214,MSSEMI!$B:$B,MSSEMI!$N:$N)),"",  _xlfn.XLOOKUP($A214,MSSEMI!$B:$B,MSSEMI!$N:$N))</f>
        <v/>
      </c>
      <c r="S214" s="71" t="str">
        <f>IF(ISNA(_xlfn.XLOOKUP($A214,MSVOA!$B:$B,MSVOA!$N:$N)),"",  _xlfn.XLOOKUP($A214,MSVOA!$B:$B,MSVOA!$N:$N))</f>
        <v/>
      </c>
      <c r="T214" s="71" t="str">
        <f>IF(ISNA(_xlfn.XLOOKUP($A214,METALS!$B:$B,METALS!$N:$N)),"",  _xlfn.XLOOKUP($A214,METALS!$B:$B,METALS!$N:$N))</f>
        <v/>
      </c>
      <c r="U214" s="71" t="str">
        <f>IF(ISNA(_xlfn.XLOOKUP($A214,GENCHEM!$B:$B,GENCHEM!$N:$N)),"",  _xlfn.XLOOKUP($A214,GENCHEM!$B:$B,GENCHEM!$N:$N))</f>
        <v/>
      </c>
      <c r="V214" s="71" t="str">
        <f>IF(ISNA(_xlfn.XLOOKUP($A214,HG!$B:$B,HG!$N:$N)),"",  _xlfn.XLOOKUP($A214,HG!$B:$B,HG!$N:$N))</f>
        <v/>
      </c>
    </row>
    <row r="215" spans="1:22" ht="24" hidden="1" customHeight="1">
      <c r="A215" s="77" t="s">
        <v>296</v>
      </c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O215" s="75"/>
      <c r="P215" s="75"/>
      <c r="Q215" s="75"/>
      <c r="R215" s="75"/>
      <c r="S215" s="75"/>
      <c r="T215" s="75"/>
      <c r="U215" s="75"/>
      <c r="V215" s="75"/>
    </row>
    <row r="216" spans="1:22" ht="24" hidden="1" customHeight="1">
      <c r="A216" s="129" t="s">
        <v>322</v>
      </c>
      <c r="B216" s="84" t="s">
        <v>175</v>
      </c>
      <c r="C216" s="84" t="s">
        <v>176</v>
      </c>
      <c r="D216" s="84" t="s">
        <v>79</v>
      </c>
      <c r="E216" s="130">
        <v>45812</v>
      </c>
      <c r="F216" s="130">
        <v>45826</v>
      </c>
      <c r="G216" s="130">
        <v>45826</v>
      </c>
      <c r="H216" s="84">
        <v>7</v>
      </c>
      <c r="I216" s="84">
        <v>1</v>
      </c>
      <c r="J216" s="84">
        <v>1</v>
      </c>
      <c r="K216" s="84" t="s">
        <v>26</v>
      </c>
      <c r="L216" s="84" t="s">
        <v>27</v>
      </c>
      <c r="M216" s="84" t="s">
        <v>28</v>
      </c>
      <c r="N216" s="84">
        <v>0</v>
      </c>
      <c r="O216" s="85" t="str">
        <f>IF(ISNA(_xlfn.XLOOKUP($A216,GCVOA!$B:$B,GCVOA!$N:$N)),"",  _xlfn.XLOOKUP($A216,GCVOA!$B:$B,GCVOA!$N:$N))</f>
        <v/>
      </c>
      <c r="P216" s="85" t="str">
        <f>IF(ISNA(_xlfn.XLOOKUP($A216,GCSEMI!$B:$B,GCSEMI!$N:$N)),"",  _xlfn.XLOOKUP($A216,GCSEMI!$B:$B,GCSEMI!$N:$N))</f>
        <v/>
      </c>
      <c r="Q216" s="85" t="str">
        <f>IF(ISNA(_xlfn.XLOOKUP($A216,ORGPREP!$B:$B,ORGPREP!$N:$N)),"",  _xlfn.XLOOKUP($A216,ORGPREP!$B:$B,ORGPREP!$N:$N))</f>
        <v/>
      </c>
      <c r="R216" s="85" t="str">
        <f>IF(ISNA(_xlfn.XLOOKUP($A216,MSSEMI!$B:$B,MSSEMI!$N:$N)),"",  _xlfn.XLOOKUP($A216,MSSEMI!$B:$B,MSSEMI!$N:$N))</f>
        <v/>
      </c>
      <c r="S216" s="85" t="str">
        <f>IF(ISNA(_xlfn.XLOOKUP($A216,MSVOA!$B:$B,MSVOA!$N:$N)),"",  _xlfn.XLOOKUP($A216,MSVOA!$B:$B,MSVOA!$N:$N))</f>
        <v/>
      </c>
      <c r="T216" s="85" t="str">
        <f>IF(ISNA(_xlfn.XLOOKUP($A216,METALS!$B:$B,METALS!$N:$N)),"",  _xlfn.XLOOKUP($A216,METALS!$B:$B,METALS!$N:$N))</f>
        <v/>
      </c>
      <c r="U216" s="85" t="str">
        <f>IF(ISNA(_xlfn.XLOOKUP($A216,GENCHEM!$B:$B,GENCHEM!$N:$N)),"",  _xlfn.XLOOKUP($A216,GENCHEM!$B:$B,GENCHEM!$N:$N))</f>
        <v/>
      </c>
      <c r="V216" s="85" t="str">
        <f>IF(ISNA(_xlfn.XLOOKUP($A216,HG!$B:$B,HG!$N:$N)),"",  _xlfn.XLOOKUP($A216,HG!$B:$B,HG!$N:$N))</f>
        <v/>
      </c>
    </row>
    <row r="217" spans="1:22" ht="24" hidden="1" customHeight="1">
      <c r="A217" s="77" t="s">
        <v>323</v>
      </c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O217" s="75"/>
      <c r="P217" s="75"/>
      <c r="Q217" s="75"/>
      <c r="R217" s="75"/>
      <c r="S217" s="75"/>
      <c r="T217" s="75"/>
      <c r="U217" s="75"/>
      <c r="V217" s="75"/>
    </row>
    <row r="218" spans="1:22" ht="24" hidden="1" customHeight="1">
      <c r="A218" s="103" t="s">
        <v>324</v>
      </c>
      <c r="B218" s="79" t="s">
        <v>284</v>
      </c>
      <c r="C218" s="79" t="s">
        <v>325</v>
      </c>
      <c r="D218" s="79" t="s">
        <v>79</v>
      </c>
      <c r="E218" s="104">
        <v>45814</v>
      </c>
      <c r="F218" s="104">
        <v>45821</v>
      </c>
      <c r="G218" s="104">
        <v>45826</v>
      </c>
      <c r="H218" s="79">
        <v>7</v>
      </c>
      <c r="I218" s="79">
        <v>19</v>
      </c>
      <c r="J218" s="79">
        <v>1</v>
      </c>
      <c r="K218" s="79" t="s">
        <v>94</v>
      </c>
      <c r="L218" s="79" t="s">
        <v>133</v>
      </c>
      <c r="M218" s="79" t="s">
        <v>134</v>
      </c>
      <c r="N218" s="79">
        <v>0</v>
      </c>
      <c r="O218" s="71" t="str">
        <f>IF(ISNA(_xlfn.XLOOKUP($A218,GCVOA!$B:$B,GCVOA!$N:$N)),"",  _xlfn.XLOOKUP($A218,GCVOA!$B:$B,GCVOA!$N:$N))</f>
        <v/>
      </c>
      <c r="P218" s="71" t="str">
        <f>IF(ISNA(_xlfn.XLOOKUP($A218,GCSEMI!$B:$B,GCSEMI!$N:$N)),"",  _xlfn.XLOOKUP($A218,GCSEMI!$B:$B,GCSEMI!$N:$N))</f>
        <v/>
      </c>
      <c r="Q218" s="71" t="str">
        <f>IF(ISNA(_xlfn.XLOOKUP($A218,ORGPREP!$B:$B,ORGPREP!$N:$N)),"",  _xlfn.XLOOKUP($A218,ORGPREP!$B:$B,ORGPREP!$N:$N))</f>
        <v/>
      </c>
      <c r="R218" s="71" t="str">
        <f>IF(ISNA(_xlfn.XLOOKUP($A218,MSSEMI!$B:$B,MSSEMI!$N:$N)),"",  _xlfn.XLOOKUP($A218,MSSEMI!$B:$B,MSSEMI!$N:$N))</f>
        <v>EC3159</v>
      </c>
      <c r="S218" s="71" t="str">
        <f>IF(ISNA(_xlfn.XLOOKUP($A218,MSVOA!$B:$B,MSVOA!$N:$N)),"",  _xlfn.XLOOKUP($A218,MSVOA!$B:$B,MSVOA!$N:$N))</f>
        <v/>
      </c>
      <c r="T218" s="71" t="str">
        <f>IF(ISNA(_xlfn.XLOOKUP($A218,METALS!$B:$B,METALS!$N:$N)),"",  _xlfn.XLOOKUP($A218,METALS!$B:$B,METALS!$N:$N))</f>
        <v/>
      </c>
      <c r="U218" s="71" t="str">
        <f>IF(ISNA(_xlfn.XLOOKUP($A218,GENCHEM!$B:$B,GENCHEM!$N:$N)),"",  _xlfn.XLOOKUP($A218,GENCHEM!$B:$B,GENCHEM!$N:$N))</f>
        <v/>
      </c>
      <c r="V218" s="71" t="str">
        <f>IF(ISNA(_xlfn.XLOOKUP($A218,HG!$B:$B,HG!$N:$N)),"",  _xlfn.XLOOKUP($A218,HG!$B:$B,HG!$N:$N))</f>
        <v/>
      </c>
    </row>
    <row r="219" spans="1:22" ht="24" hidden="1" customHeight="1">
      <c r="A219" s="77" t="s">
        <v>286</v>
      </c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O219" s="75"/>
      <c r="P219" s="75"/>
      <c r="Q219" s="75"/>
      <c r="R219" s="75"/>
      <c r="S219" s="75"/>
      <c r="T219" s="75"/>
      <c r="U219" s="75"/>
      <c r="V219" s="75"/>
    </row>
    <row r="220" spans="1:22" ht="24" hidden="1" customHeight="1">
      <c r="A220" s="103" t="s">
        <v>326</v>
      </c>
      <c r="B220" s="79" t="s">
        <v>327</v>
      </c>
      <c r="C220" s="79" t="s">
        <v>328</v>
      </c>
      <c r="D220" s="79" t="s">
        <v>79</v>
      </c>
      <c r="E220" s="104">
        <v>45819</v>
      </c>
      <c r="F220" s="104">
        <v>45826</v>
      </c>
      <c r="G220" s="104">
        <v>45826</v>
      </c>
      <c r="H220" s="79">
        <v>7</v>
      </c>
      <c r="I220" s="79">
        <v>1</v>
      </c>
      <c r="J220" s="79">
        <v>1</v>
      </c>
      <c r="K220" s="79" t="s">
        <v>26</v>
      </c>
      <c r="L220" s="79" t="s">
        <v>258</v>
      </c>
      <c r="M220" s="79" t="s">
        <v>81</v>
      </c>
      <c r="N220" s="79">
        <v>0</v>
      </c>
      <c r="O220" s="71" t="str">
        <f>IF(ISNA(_xlfn.XLOOKUP($A220,GCVOA!$B:$B,GCVOA!$N:$N)),"",  _xlfn.XLOOKUP($A220,GCVOA!$B:$B,GCVOA!$N:$N))</f>
        <v/>
      </c>
      <c r="P220" s="71" t="str">
        <f>IF(ISNA(_xlfn.XLOOKUP($A220,GCSEMI!$B:$B,GCSEMI!$N:$N)),"",  _xlfn.XLOOKUP($A220,GCSEMI!$B:$B,GCSEMI!$N:$N))</f>
        <v/>
      </c>
      <c r="Q220" s="71" t="str">
        <f>IF(ISNA(_xlfn.XLOOKUP($A220,ORGPREP!$B:$B,ORGPREP!$N:$N)),"",  _xlfn.XLOOKUP($A220,ORGPREP!$B:$B,ORGPREP!$N:$N))</f>
        <v/>
      </c>
      <c r="R220" s="71" t="str">
        <f>IF(ISNA(_xlfn.XLOOKUP($A220,MSSEMI!$B:$B,MSSEMI!$N:$N)),"",  _xlfn.XLOOKUP($A220,MSSEMI!$B:$B,MSSEMI!$N:$N))</f>
        <v/>
      </c>
      <c r="S220" s="71" t="str">
        <f>IF(ISNA(_xlfn.XLOOKUP($A220,MSVOA!$B:$B,MSVOA!$N:$N)),"",  _xlfn.XLOOKUP($A220,MSVOA!$B:$B,MSVOA!$N:$N))</f>
        <v/>
      </c>
      <c r="T220" s="71" t="str">
        <f>IF(ISNA(_xlfn.XLOOKUP($A220,METALS!$B:$B,METALS!$N:$N)),"",  _xlfn.XLOOKUP($A220,METALS!$B:$B,METALS!$N:$N))</f>
        <v/>
      </c>
      <c r="U220" s="158" t="str">
        <f>IF(ISNA(_xlfn.XLOOKUP($A220,GENCHEM!$B:$B,GENCHEM!$N:$N)),"",  _xlfn.XLOOKUP($A220,GENCHEM!$B:$B,GENCHEM!$N:$N))</f>
        <v>DONE</v>
      </c>
      <c r="V220" s="71" t="str">
        <f>IF(ISNA(_xlfn.XLOOKUP($A220,HG!$B:$B,HG!$N:$N)),"",  _xlfn.XLOOKUP($A220,HG!$B:$B,HG!$N:$N))</f>
        <v/>
      </c>
    </row>
    <row r="221" spans="1:22" ht="24" hidden="1" customHeight="1">
      <c r="A221" s="77" t="s">
        <v>329</v>
      </c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O221" s="75"/>
      <c r="P221" s="75"/>
      <c r="Q221" s="75"/>
      <c r="R221" s="75"/>
      <c r="S221" s="75"/>
      <c r="T221" s="75"/>
      <c r="U221" s="75"/>
      <c r="V221" s="75"/>
    </row>
    <row r="222" spans="1:22" ht="24" hidden="1" customHeight="1">
      <c r="A222" s="111" t="s">
        <v>330</v>
      </c>
      <c r="B222" s="94" t="s">
        <v>179</v>
      </c>
      <c r="C222" s="94" t="s">
        <v>331</v>
      </c>
      <c r="D222" s="94" t="s">
        <v>332</v>
      </c>
      <c r="E222" s="112">
        <v>45820</v>
      </c>
      <c r="F222" s="112">
        <v>45826</v>
      </c>
      <c r="G222" s="112">
        <v>45826</v>
      </c>
      <c r="H222" s="94">
        <v>6</v>
      </c>
      <c r="I222" s="94">
        <v>5</v>
      </c>
      <c r="J222" s="94">
        <v>1</v>
      </c>
      <c r="K222" s="94" t="s">
        <v>26</v>
      </c>
      <c r="L222" s="94" t="s">
        <v>27</v>
      </c>
      <c r="M222" s="94" t="s">
        <v>81</v>
      </c>
      <c r="N222" s="94">
        <v>0</v>
      </c>
      <c r="O222" s="95" t="str">
        <f>IF(ISNA(_xlfn.XLOOKUP($A222,GCVOA!$B:$B,GCVOA!$N:$N)),"",  _xlfn.XLOOKUP($A222,GCVOA!$B:$B,GCVOA!$N:$N))</f>
        <v/>
      </c>
      <c r="P222" s="95" t="str">
        <f>IF(ISNA(_xlfn.XLOOKUP($A222,GCSEMI!$B:$B,GCSEMI!$N:$N)),"",  _xlfn.XLOOKUP($A222,GCSEMI!$B:$B,GCSEMI!$N:$N))</f>
        <v/>
      </c>
      <c r="Q222" s="95" t="str">
        <f>IF(ISNA(_xlfn.XLOOKUP($A222,ORGPREP!$B:$B,ORGPREP!$N:$N)),"",  _xlfn.XLOOKUP($A222,ORGPREP!$B:$B,ORGPREP!$N:$N))</f>
        <v/>
      </c>
      <c r="R222" s="95" t="str">
        <f>IF(ISNA(_xlfn.XLOOKUP($A222,MSSEMI!$B:$B,MSSEMI!$N:$N)),"",  _xlfn.XLOOKUP($A222,MSSEMI!$B:$B,MSSEMI!$N:$N))</f>
        <v/>
      </c>
      <c r="S222" s="95" t="str">
        <f>IF(ISNA(_xlfn.XLOOKUP($A222,MSVOA!$B:$B,MSVOA!$N:$N)),"",  _xlfn.XLOOKUP($A222,MSVOA!$B:$B,MSVOA!$N:$N))</f>
        <v/>
      </c>
      <c r="T222" s="95" t="str">
        <f>IF(ISNA(_xlfn.XLOOKUP($A222,METALS!$B:$B,METALS!$N:$N)),"",  _xlfn.XLOOKUP($A222,METALS!$B:$B,METALS!$N:$N))</f>
        <v/>
      </c>
      <c r="U222" s="159" t="str">
        <f>IF(ISNA(_xlfn.XLOOKUP($A222,GENCHEM!$B:$B,GENCHEM!$N:$N)),"",  _xlfn.XLOOKUP($A222,GENCHEM!$B:$B,GENCHEM!$N:$N))</f>
        <v>DONE</v>
      </c>
      <c r="V222" s="95" t="str">
        <f>IF(ISNA(_xlfn.XLOOKUP($A222,HG!$B:$B,HG!$N:$N)),"",  _xlfn.XLOOKUP($A222,HG!$B:$B,HG!$N:$N))</f>
        <v/>
      </c>
    </row>
    <row r="223" spans="1:22" ht="24" hidden="1" customHeight="1">
      <c r="A223" s="77" t="s">
        <v>333</v>
      </c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O223" s="75"/>
      <c r="P223" s="75"/>
      <c r="Q223" s="75"/>
      <c r="R223" s="75"/>
      <c r="S223" s="75"/>
      <c r="T223" s="75"/>
      <c r="U223" s="75"/>
      <c r="V223" s="75"/>
    </row>
    <row r="224" spans="1:22" ht="24" hidden="1" customHeight="1">
      <c r="A224" s="111" t="s">
        <v>334</v>
      </c>
      <c r="B224" s="94" t="s">
        <v>179</v>
      </c>
      <c r="C224" s="94" t="s">
        <v>335</v>
      </c>
      <c r="D224" s="94" t="s">
        <v>56</v>
      </c>
      <c r="E224" s="112">
        <v>45820</v>
      </c>
      <c r="F224" s="112">
        <v>45826</v>
      </c>
      <c r="G224" s="112">
        <v>45826</v>
      </c>
      <c r="H224" s="94">
        <v>6</v>
      </c>
      <c r="I224" s="94">
        <v>3</v>
      </c>
      <c r="J224" s="94">
        <v>1</v>
      </c>
      <c r="K224" s="94" t="s">
        <v>26</v>
      </c>
      <c r="L224" s="94" t="s">
        <v>27</v>
      </c>
      <c r="M224" s="94" t="s">
        <v>81</v>
      </c>
      <c r="N224" s="94">
        <v>0</v>
      </c>
      <c r="O224" s="95" t="str">
        <f>IF(ISNA(_xlfn.XLOOKUP($A224,GCVOA!$B:$B,GCVOA!$N:$N)),"",  _xlfn.XLOOKUP($A224,GCVOA!$B:$B,GCVOA!$N:$N))</f>
        <v/>
      </c>
      <c r="P224" s="95" t="str">
        <f>IF(ISNA(_xlfn.XLOOKUP($A224,GCSEMI!$B:$B,GCSEMI!$N:$N)),"",  _xlfn.XLOOKUP($A224,GCSEMI!$B:$B,GCSEMI!$N:$N))</f>
        <v/>
      </c>
      <c r="Q224" s="95" t="str">
        <f>IF(ISNA(_xlfn.XLOOKUP($A224,ORGPREP!$B:$B,ORGPREP!$N:$N)),"",  _xlfn.XLOOKUP($A224,ORGPREP!$B:$B,ORGPREP!$N:$N))</f>
        <v/>
      </c>
      <c r="R224" s="95" t="str">
        <f>IF(ISNA(_xlfn.XLOOKUP($A224,MSSEMI!$B:$B,MSSEMI!$N:$N)),"",  _xlfn.XLOOKUP($A224,MSSEMI!$B:$B,MSSEMI!$N:$N))</f>
        <v/>
      </c>
      <c r="S224" s="95" t="str">
        <f>IF(ISNA(_xlfn.XLOOKUP($A224,MSVOA!$B:$B,MSVOA!$N:$N)),"",  _xlfn.XLOOKUP($A224,MSVOA!$B:$B,MSVOA!$N:$N))</f>
        <v/>
      </c>
      <c r="T224" s="95" t="str">
        <f>IF(ISNA(_xlfn.XLOOKUP($A224,METALS!$B:$B,METALS!$N:$N)),"",  _xlfn.XLOOKUP($A224,METALS!$B:$B,METALS!$N:$N))</f>
        <v/>
      </c>
      <c r="U224" s="159">
        <f>IF(ISNA(_xlfn.XLOOKUP($A224,GENCHEM!$B:$B,GENCHEM!$N:$N)),"",  _xlfn.XLOOKUP($A224,GENCHEM!$B:$B,GENCHEM!$N:$N))</f>
        <v>45827</v>
      </c>
      <c r="V224" s="95" t="str">
        <f>IF(ISNA(_xlfn.XLOOKUP($A224,HG!$B:$B,HG!$N:$N)),"",  _xlfn.XLOOKUP($A224,HG!$B:$B,HG!$N:$N))</f>
        <v/>
      </c>
    </row>
    <row r="225" spans="1:22" ht="24" hidden="1" customHeight="1">
      <c r="A225" s="77" t="s">
        <v>336</v>
      </c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O225" s="75"/>
      <c r="P225" s="75"/>
      <c r="Q225" s="75"/>
      <c r="R225" s="75"/>
      <c r="S225" s="75"/>
      <c r="T225" s="75"/>
      <c r="U225" s="75"/>
      <c r="V225" s="75"/>
    </row>
    <row r="226" spans="1:22" ht="24" hidden="1" customHeight="1">
      <c r="A226" s="111" t="s">
        <v>337</v>
      </c>
      <c r="B226" s="94" t="s">
        <v>92</v>
      </c>
      <c r="C226" s="94" t="s">
        <v>338</v>
      </c>
      <c r="D226" s="94" t="s">
        <v>79</v>
      </c>
      <c r="E226" s="112">
        <v>45820</v>
      </c>
      <c r="F226" s="112">
        <v>45826</v>
      </c>
      <c r="G226" s="112">
        <v>45826</v>
      </c>
      <c r="H226" s="94">
        <v>6</v>
      </c>
      <c r="I226" s="94">
        <v>2</v>
      </c>
      <c r="J226" s="94">
        <v>1</v>
      </c>
      <c r="K226" s="94" t="s">
        <v>94</v>
      </c>
      <c r="L226" s="94" t="s">
        <v>258</v>
      </c>
      <c r="M226" s="94" t="s">
        <v>81</v>
      </c>
      <c r="N226" s="94">
        <v>0</v>
      </c>
      <c r="O226" s="95" t="str">
        <f>IF(ISNA(_xlfn.XLOOKUP($A226,GCVOA!$B:$B,GCVOA!$N:$N)),"",  _xlfn.XLOOKUP($A226,GCVOA!$B:$B,GCVOA!$N:$N))</f>
        <v/>
      </c>
      <c r="P226" s="95" t="str">
        <f>IF(ISNA(_xlfn.XLOOKUP($A226,GCSEMI!$B:$B,GCSEMI!$N:$N)),"",  _xlfn.XLOOKUP($A226,GCSEMI!$B:$B,GCSEMI!$N:$N))</f>
        <v/>
      </c>
      <c r="Q226" s="95" t="str">
        <f>IF(ISNA(_xlfn.XLOOKUP($A226,ORGPREP!$B:$B,ORGPREP!$N:$N)),"",  _xlfn.XLOOKUP($A226,ORGPREP!$B:$B,ORGPREP!$N:$N))</f>
        <v/>
      </c>
      <c r="R226" s="95" t="str">
        <f>IF(ISNA(_xlfn.XLOOKUP($A226,MSSEMI!$B:$B,MSSEMI!$N:$N)),"",  _xlfn.XLOOKUP($A226,MSSEMI!$B:$B,MSSEMI!$N:$N))</f>
        <v/>
      </c>
      <c r="S226" s="95" t="str">
        <f>IF(ISNA(_xlfn.XLOOKUP($A226,MSVOA!$B:$B,MSVOA!$N:$N)),"",  _xlfn.XLOOKUP($A226,MSVOA!$B:$B,MSVOA!$N:$N))</f>
        <v/>
      </c>
      <c r="T226" s="95" t="str">
        <f>IF(ISNA(_xlfn.XLOOKUP($A226,METALS!$B:$B,METALS!$N:$N)),"",  _xlfn.XLOOKUP($A226,METALS!$B:$B,METALS!$N:$N))</f>
        <v/>
      </c>
      <c r="U226" s="159" t="str">
        <f>IF(ISNA(_xlfn.XLOOKUP($A226,GENCHEM!$B:$B,GENCHEM!$N:$N)),"",  _xlfn.XLOOKUP($A226,GENCHEM!$B:$B,GENCHEM!$N:$N))</f>
        <v>DONE</v>
      </c>
      <c r="V226" s="95" t="str">
        <f>IF(ISNA(_xlfn.XLOOKUP($A226,HG!$B:$B,HG!$N:$N)),"",  _xlfn.XLOOKUP($A226,HG!$B:$B,HG!$N:$N))</f>
        <v/>
      </c>
    </row>
    <row r="227" spans="1:22" ht="24" hidden="1" customHeight="1">
      <c r="A227" s="77" t="s">
        <v>329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O227" s="75"/>
      <c r="P227" s="75"/>
      <c r="Q227" s="75"/>
      <c r="R227" s="75"/>
      <c r="S227" s="75"/>
      <c r="T227" s="75"/>
      <c r="U227" s="75"/>
      <c r="V227" s="75"/>
    </row>
    <row r="228" spans="1:22" ht="24" hidden="1" customHeight="1">
      <c r="A228" s="111" t="s">
        <v>339</v>
      </c>
      <c r="B228" s="94" t="s">
        <v>92</v>
      </c>
      <c r="C228" s="94" t="s">
        <v>93</v>
      </c>
      <c r="D228" s="94" t="s">
        <v>79</v>
      </c>
      <c r="E228" s="112">
        <v>45820</v>
      </c>
      <c r="F228" s="112">
        <v>45826</v>
      </c>
      <c r="G228" s="112">
        <v>45826</v>
      </c>
      <c r="H228" s="94">
        <v>6</v>
      </c>
      <c r="I228" s="94">
        <v>2</v>
      </c>
      <c r="J228" s="94">
        <v>1</v>
      </c>
      <c r="K228" s="94" t="s">
        <v>94</v>
      </c>
      <c r="L228" s="94" t="s">
        <v>27</v>
      </c>
      <c r="M228" s="94" t="s">
        <v>134</v>
      </c>
      <c r="N228" s="94">
        <v>0</v>
      </c>
      <c r="O228" s="95" t="str">
        <f>IF(ISNA(_xlfn.XLOOKUP($A228,GCVOA!$B:$B,GCVOA!$N:$N)),"",  _xlfn.XLOOKUP($A228,GCVOA!$B:$B,GCVOA!$N:$N))</f>
        <v/>
      </c>
      <c r="P228" s="95" t="str">
        <f>IF(ISNA(_xlfn.XLOOKUP($A228,GCSEMI!$B:$B,GCSEMI!$N:$N)),"",  _xlfn.XLOOKUP($A228,GCSEMI!$B:$B,GCSEMI!$N:$N))</f>
        <v/>
      </c>
      <c r="Q228" s="95" t="str">
        <f>IF(ISNA(_xlfn.XLOOKUP($A228,ORGPREP!$B:$B,ORGPREP!$N:$N)),"",  _xlfn.XLOOKUP($A228,ORGPREP!$B:$B,ORGPREP!$N:$N))</f>
        <v/>
      </c>
      <c r="R228" s="95" t="str">
        <f>IF(ISNA(_xlfn.XLOOKUP($A228,MSSEMI!$B:$B,MSSEMI!$N:$N)),"",  _xlfn.XLOOKUP($A228,MSSEMI!$B:$B,MSSEMI!$N:$N))</f>
        <v>ED1557, Ready for Approval</v>
      </c>
      <c r="S228" s="95" t="str">
        <f>IF(ISNA(_xlfn.XLOOKUP($A228,MSVOA!$B:$B,MSVOA!$N:$N)),"",  _xlfn.XLOOKUP($A228,MSVOA!$B:$B,MSVOA!$N:$N))</f>
        <v>done</v>
      </c>
      <c r="T228" s="95" t="str">
        <f>IF(ISNA(_xlfn.XLOOKUP($A228,METALS!$B:$B,METALS!$N:$N)),"",  _xlfn.XLOOKUP($A228,METALS!$B:$B,METALS!$N:$N))</f>
        <v>ETA 6-20</v>
      </c>
      <c r="U228" s="95" t="str">
        <f>IF(ISNA(_xlfn.XLOOKUP($A228,GENCHEM!$B:$B,GENCHEM!$N:$N)),"",  _xlfn.XLOOKUP($A228,GENCHEM!$B:$B,GENCHEM!$N:$N))</f>
        <v/>
      </c>
      <c r="V228" s="95" t="str">
        <f>IF(ISNA(_xlfn.XLOOKUP($A228,HG!$B:$B,HG!$N:$N)),"",  _xlfn.XLOOKUP($A228,HG!$B:$B,HG!$N:$N))</f>
        <v/>
      </c>
    </row>
    <row r="229" spans="1:22" ht="24" hidden="1" customHeight="1">
      <c r="A229" s="77" t="s">
        <v>340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O229" s="75"/>
      <c r="P229" s="75"/>
      <c r="Q229" s="75"/>
      <c r="R229" s="75"/>
      <c r="S229" s="75"/>
      <c r="T229" s="75"/>
      <c r="U229" s="75"/>
      <c r="V229" s="75"/>
    </row>
    <row r="230" spans="1:22" ht="24" hidden="1" customHeight="1">
      <c r="A230" s="109" t="s">
        <v>341</v>
      </c>
      <c r="B230" s="86" t="s">
        <v>104</v>
      </c>
      <c r="C230" s="86" t="s">
        <v>342</v>
      </c>
      <c r="D230" s="86" t="s">
        <v>56</v>
      </c>
      <c r="E230" s="110">
        <v>45821</v>
      </c>
      <c r="F230" s="110">
        <v>45826</v>
      </c>
      <c r="G230" s="110">
        <v>45826</v>
      </c>
      <c r="H230" s="86">
        <v>3</v>
      </c>
      <c r="I230" s="86">
        <v>1</v>
      </c>
      <c r="J230" s="86">
        <v>1</v>
      </c>
      <c r="K230" s="86" t="s">
        <v>57</v>
      </c>
      <c r="L230" s="86" t="s">
        <v>258</v>
      </c>
      <c r="M230" s="86" t="s">
        <v>81</v>
      </c>
      <c r="N230" s="86">
        <v>0</v>
      </c>
      <c r="O230" s="87" t="str">
        <f>IF(ISNA(_xlfn.XLOOKUP($A230,GCVOA!$B:$B,GCVOA!$N:$N)),"",  _xlfn.XLOOKUP($A230,GCVOA!$B:$B,GCVOA!$N:$N))</f>
        <v/>
      </c>
      <c r="P230" s="87" t="str">
        <f>IF(ISNA(_xlfn.XLOOKUP($A230,GCSEMI!$B:$B,GCSEMI!$N:$N)),"",  _xlfn.XLOOKUP($A230,GCSEMI!$B:$B,GCSEMI!$N:$N))</f>
        <v/>
      </c>
      <c r="Q230" s="87" t="str">
        <f>IF(ISNA(_xlfn.XLOOKUP($A230,ORGPREP!$B:$B,ORGPREP!$N:$N)),"",  _xlfn.XLOOKUP($A230,ORGPREP!$B:$B,ORGPREP!$N:$N))</f>
        <v/>
      </c>
      <c r="R230" s="87" t="str">
        <f>IF(ISNA(_xlfn.XLOOKUP($A230,MSSEMI!$B:$B,MSSEMI!$N:$N)),"",  _xlfn.XLOOKUP($A230,MSSEMI!$B:$B,MSSEMI!$N:$N))</f>
        <v/>
      </c>
      <c r="S230" s="87" t="str">
        <f>IF(ISNA(_xlfn.XLOOKUP($A230,MSVOA!$B:$B,MSVOA!$N:$N)),"",  _xlfn.XLOOKUP($A230,MSVOA!$B:$B,MSVOA!$N:$N))</f>
        <v/>
      </c>
      <c r="T230" s="87" t="str">
        <f>IF(ISNA(_xlfn.XLOOKUP($A230,METALS!$B:$B,METALS!$N:$N)),"",  _xlfn.XLOOKUP($A230,METALS!$B:$B,METALS!$N:$N))</f>
        <v/>
      </c>
      <c r="U230" s="160" t="str">
        <f>IF(ISNA(_xlfn.XLOOKUP($A230,GENCHEM!$B:$B,GENCHEM!$N:$N)),"",  _xlfn.XLOOKUP($A230,GENCHEM!$B:$B,GENCHEM!$N:$N))</f>
        <v>DONE</v>
      </c>
      <c r="V230" s="87" t="str">
        <f>IF(ISNA(_xlfn.XLOOKUP($A230,HG!$B:$B,HG!$N:$N)),"",  _xlfn.XLOOKUP($A230,HG!$B:$B,HG!$N:$N))</f>
        <v/>
      </c>
    </row>
    <row r="231" spans="1:22" ht="24" hidden="1" customHeight="1">
      <c r="A231" s="77" t="s">
        <v>343</v>
      </c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O231" s="75"/>
      <c r="P231" s="75"/>
      <c r="Q231" s="75"/>
      <c r="R231" s="75"/>
      <c r="S231" s="75"/>
      <c r="T231" s="75"/>
      <c r="U231" s="75"/>
      <c r="V231" s="75"/>
    </row>
    <row r="232" spans="1:22" ht="24" hidden="1" customHeight="1">
      <c r="A232" s="109" t="s">
        <v>344</v>
      </c>
      <c r="B232" s="86" t="s">
        <v>97</v>
      </c>
      <c r="C232" s="86" t="s">
        <v>187</v>
      </c>
      <c r="D232" s="86" t="s">
        <v>25</v>
      </c>
      <c r="E232" s="110">
        <v>45825</v>
      </c>
      <c r="F232" s="110">
        <v>45826</v>
      </c>
      <c r="G232" s="110">
        <v>45826</v>
      </c>
      <c r="H232" s="86">
        <v>1</v>
      </c>
      <c r="I232" s="86">
        <v>1</v>
      </c>
      <c r="J232" s="86">
        <v>1</v>
      </c>
      <c r="K232" s="86" t="s">
        <v>57</v>
      </c>
      <c r="L232" s="86" t="s">
        <v>27</v>
      </c>
      <c r="M232" s="86" t="s">
        <v>89</v>
      </c>
      <c r="N232" s="86">
        <v>0</v>
      </c>
      <c r="O232" s="87" t="str">
        <f>IF(ISNA(_xlfn.XLOOKUP($A232,GCVOA!$B:$B,GCVOA!$N:$N)),"",  _xlfn.XLOOKUP($A232,GCVOA!$B:$B,GCVOA!$N:$N))</f>
        <v/>
      </c>
      <c r="P232" s="87">
        <f>IF(ISNA(_xlfn.XLOOKUP($A232,GCSEMI!$B:$B,GCSEMI!$N:$N)),"",  _xlfn.XLOOKUP($A232,GCSEMI!$B:$B,GCSEMI!$N:$N))</f>
        <v>0</v>
      </c>
      <c r="Q232" s="87" t="str">
        <f>IF(ISNA(_xlfn.XLOOKUP($A232,ORGPREP!$B:$B,ORGPREP!$N:$N)),"",  _xlfn.XLOOKUP($A232,ORGPREP!$B:$B,ORGPREP!$N:$N))</f>
        <v>done</v>
      </c>
      <c r="R232" s="87" t="str">
        <f>IF(ISNA(_xlfn.XLOOKUP($A232,MSSEMI!$B:$B,MSSEMI!$N:$N)),"",  _xlfn.XLOOKUP($A232,MSSEMI!$B:$B,MSSEMI!$N:$N))</f>
        <v/>
      </c>
      <c r="S232" s="87" t="str">
        <f>IF(ISNA(_xlfn.XLOOKUP($A232,MSVOA!$B:$B,MSVOA!$N:$N)),"",  _xlfn.XLOOKUP($A232,MSVOA!$B:$B,MSVOA!$N:$N))</f>
        <v/>
      </c>
      <c r="T232" s="87" t="str">
        <f>IF(ISNA(_xlfn.XLOOKUP($A232,METALS!$B:$B,METALS!$N:$N)),"",  _xlfn.XLOOKUP($A232,METALS!$B:$B,METALS!$N:$N))</f>
        <v/>
      </c>
      <c r="U232" s="87" t="str">
        <f>IF(ISNA(_xlfn.XLOOKUP($A232,GENCHEM!$B:$B,GENCHEM!$N:$N)),"",  _xlfn.XLOOKUP($A232,GENCHEM!$B:$B,GENCHEM!$N:$N))</f>
        <v/>
      </c>
      <c r="V232" s="87" t="str">
        <f>IF(ISNA(_xlfn.XLOOKUP($A232,HG!$B:$B,HG!$N:$N)),"",  _xlfn.XLOOKUP($A232,HG!$B:$B,HG!$N:$N))</f>
        <v/>
      </c>
    </row>
    <row r="233" spans="1:22" ht="24" hidden="1" customHeight="1">
      <c r="A233" s="77" t="s">
        <v>345</v>
      </c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O233" s="75"/>
      <c r="P233" s="75"/>
      <c r="Q233" s="75"/>
      <c r="R233" s="75"/>
      <c r="S233" s="75"/>
      <c r="T233" s="75"/>
      <c r="U233" s="75"/>
      <c r="V233" s="75"/>
    </row>
    <row r="234" spans="1:22" ht="24" hidden="1" customHeight="1">
      <c r="A234" s="109" t="s">
        <v>346</v>
      </c>
      <c r="B234" s="86" t="s">
        <v>347</v>
      </c>
      <c r="C234" s="86" t="s">
        <v>348</v>
      </c>
      <c r="D234" s="86" t="s">
        <v>25</v>
      </c>
      <c r="E234" s="110">
        <v>45825</v>
      </c>
      <c r="F234" s="110">
        <v>45826</v>
      </c>
      <c r="G234" s="110">
        <v>45826</v>
      </c>
      <c r="H234" s="86">
        <v>1</v>
      </c>
      <c r="I234" s="86">
        <v>6</v>
      </c>
      <c r="J234" s="86">
        <v>1</v>
      </c>
      <c r="K234" s="86" t="s">
        <v>57</v>
      </c>
      <c r="L234" s="86" t="s">
        <v>133</v>
      </c>
      <c r="M234" s="86" t="s">
        <v>89</v>
      </c>
      <c r="N234" s="86">
        <v>0</v>
      </c>
      <c r="O234" s="87" t="str">
        <f>IF(ISNA(_xlfn.XLOOKUP($A234,GCVOA!$B:$B,GCVOA!$N:$N)),"",  _xlfn.XLOOKUP($A234,GCVOA!$B:$B,GCVOA!$N:$N))</f>
        <v/>
      </c>
      <c r="P234" s="87" t="str">
        <f>IF(ISNA(_xlfn.XLOOKUP($A234,GCSEMI!$B:$B,GCSEMI!$N:$N)),"",  _xlfn.XLOOKUP($A234,GCSEMI!$B:$B,GCSEMI!$N:$N))</f>
        <v>done</v>
      </c>
      <c r="Q234" s="87" t="str">
        <f>IF(ISNA(_xlfn.XLOOKUP($A234,ORGPREP!$B:$B,ORGPREP!$N:$N)),"",  _xlfn.XLOOKUP($A234,ORGPREP!$B:$B,ORGPREP!$N:$N))</f>
        <v/>
      </c>
      <c r="R234" s="87" t="str">
        <f>IF(ISNA(_xlfn.XLOOKUP($A234,MSSEMI!$B:$B,MSSEMI!$N:$N)),"",  _xlfn.XLOOKUP($A234,MSSEMI!$B:$B,MSSEMI!$N:$N))</f>
        <v/>
      </c>
      <c r="S234" s="87" t="str">
        <f>IF(ISNA(_xlfn.XLOOKUP($A234,MSVOA!$B:$B,MSVOA!$N:$N)),"",  _xlfn.XLOOKUP($A234,MSVOA!$B:$B,MSVOA!$N:$N))</f>
        <v/>
      </c>
      <c r="T234" s="87" t="str">
        <f>IF(ISNA(_xlfn.XLOOKUP($A234,METALS!$B:$B,METALS!$N:$N)),"",  _xlfn.XLOOKUP($A234,METALS!$B:$B,METALS!$N:$N))</f>
        <v/>
      </c>
      <c r="U234" s="87" t="str">
        <f>IF(ISNA(_xlfn.XLOOKUP($A234,GENCHEM!$B:$B,GENCHEM!$N:$N)),"",  _xlfn.XLOOKUP($A234,GENCHEM!$B:$B,GENCHEM!$N:$N))</f>
        <v/>
      </c>
      <c r="V234" s="87" t="str">
        <f>IF(ISNA(_xlfn.XLOOKUP($A234,HG!$B:$B,HG!$N:$N)),"",  _xlfn.XLOOKUP($A234,HG!$B:$B,HG!$N:$N))</f>
        <v/>
      </c>
    </row>
    <row r="235" spans="1:22" ht="24" hidden="1" customHeight="1">
      <c r="A235" s="77" t="s">
        <v>345</v>
      </c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O235" s="75"/>
      <c r="P235" s="75"/>
      <c r="Q235" s="75"/>
      <c r="R235" s="75"/>
      <c r="S235" s="75"/>
      <c r="T235" s="75"/>
      <c r="U235" s="75"/>
      <c r="V235" s="75"/>
    </row>
    <row r="236" spans="1:22" ht="24" hidden="1" customHeight="1">
      <c r="A236" s="109" t="s">
        <v>349</v>
      </c>
      <c r="B236" s="86" t="s">
        <v>347</v>
      </c>
      <c r="C236" s="86" t="s">
        <v>350</v>
      </c>
      <c r="D236" s="86" t="s">
        <v>25</v>
      </c>
      <c r="E236" s="110">
        <v>45825</v>
      </c>
      <c r="F236" s="110">
        <v>45826</v>
      </c>
      <c r="G236" s="110">
        <v>45826</v>
      </c>
      <c r="H236" s="86">
        <v>1</v>
      </c>
      <c r="I236" s="86">
        <v>1</v>
      </c>
      <c r="J236" s="86">
        <v>1</v>
      </c>
      <c r="K236" s="86" t="s">
        <v>57</v>
      </c>
      <c r="L236" s="86" t="s">
        <v>27</v>
      </c>
      <c r="M236" s="86" t="s">
        <v>89</v>
      </c>
      <c r="N236" s="86">
        <v>0</v>
      </c>
      <c r="O236" s="87" t="str">
        <f>IF(ISNA(_xlfn.XLOOKUP($A236,GCVOA!$B:$B,GCVOA!$N:$N)),"",  _xlfn.XLOOKUP($A236,GCVOA!$B:$B,GCVOA!$N:$N))</f>
        <v/>
      </c>
      <c r="P236" s="87" t="str">
        <f>IF(ISNA(_xlfn.XLOOKUP($A236,GCSEMI!$B:$B,GCSEMI!$N:$N)),"",  _xlfn.XLOOKUP($A236,GCSEMI!$B:$B,GCSEMI!$N:$N))</f>
        <v>done</v>
      </c>
      <c r="Q236" s="87" t="str">
        <f>IF(ISNA(_xlfn.XLOOKUP($A236,ORGPREP!$B:$B,ORGPREP!$N:$N)),"",  _xlfn.XLOOKUP($A236,ORGPREP!$B:$B,ORGPREP!$N:$N))</f>
        <v/>
      </c>
      <c r="R236" s="87" t="str">
        <f>IF(ISNA(_xlfn.XLOOKUP($A236,MSSEMI!$B:$B,MSSEMI!$N:$N)),"",  _xlfn.XLOOKUP($A236,MSSEMI!$B:$B,MSSEMI!$N:$N))</f>
        <v/>
      </c>
      <c r="S236" s="87" t="str">
        <f>IF(ISNA(_xlfn.XLOOKUP($A236,MSVOA!$B:$B,MSVOA!$N:$N)),"",  _xlfn.XLOOKUP($A236,MSVOA!$B:$B,MSVOA!$N:$N))</f>
        <v/>
      </c>
      <c r="T236" s="87" t="str">
        <f>IF(ISNA(_xlfn.XLOOKUP($A236,METALS!$B:$B,METALS!$N:$N)),"",  _xlfn.XLOOKUP($A236,METALS!$B:$B,METALS!$N:$N))</f>
        <v/>
      </c>
      <c r="U236" s="87" t="str">
        <f>IF(ISNA(_xlfn.XLOOKUP($A236,GENCHEM!$B:$B,GENCHEM!$N:$N)),"",  _xlfn.XLOOKUP($A236,GENCHEM!$B:$B,GENCHEM!$N:$N))</f>
        <v/>
      </c>
      <c r="V236" s="87" t="str">
        <f>IF(ISNA(_xlfn.XLOOKUP($A236,HG!$B:$B,HG!$N:$N)),"",  _xlfn.XLOOKUP($A236,HG!$B:$B,HG!$N:$N))</f>
        <v/>
      </c>
    </row>
    <row r="237" spans="1:22" ht="24" hidden="1" customHeight="1">
      <c r="A237" s="77" t="s">
        <v>345</v>
      </c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O237" s="75"/>
      <c r="P237" s="75"/>
      <c r="Q237" s="75"/>
      <c r="R237" s="75"/>
      <c r="S237" s="75"/>
      <c r="T237" s="75"/>
      <c r="U237" s="75"/>
      <c r="V237" s="75"/>
    </row>
    <row r="238" spans="1:22" ht="24" customHeight="1">
      <c r="A238" s="115" t="s">
        <v>351</v>
      </c>
      <c r="B238" s="80" t="s">
        <v>169</v>
      </c>
      <c r="C238" s="80" t="s">
        <v>352</v>
      </c>
      <c r="D238" s="80" t="s">
        <v>163</v>
      </c>
      <c r="E238" s="116">
        <v>45783</v>
      </c>
      <c r="F238" s="116">
        <v>45827</v>
      </c>
      <c r="G238" s="116">
        <v>45827</v>
      </c>
      <c r="H238" s="80">
        <v>7</v>
      </c>
      <c r="I238" s="80">
        <v>2</v>
      </c>
      <c r="J238" s="80">
        <v>0</v>
      </c>
      <c r="K238" s="80" t="s">
        <v>172</v>
      </c>
      <c r="L238" s="80" t="s">
        <v>27</v>
      </c>
      <c r="M238" s="80" t="s">
        <v>81</v>
      </c>
      <c r="N238" s="80" t="e">
        <v>#N/A</v>
      </c>
      <c r="O238" s="81" t="str">
        <f>IF(ISNA(_xlfn.XLOOKUP($A238,GCVOA!$B:$B,GCVOA!$N:$N)),"",  _xlfn.XLOOKUP($A238,GCVOA!$B:$B,GCVOA!$N:$N))</f>
        <v/>
      </c>
      <c r="P238" s="81" t="str">
        <f>IF(ISNA(_xlfn.XLOOKUP($A238,GCSEMI!$B:$B,GCSEMI!$N:$N)),"",  _xlfn.XLOOKUP($A238,GCSEMI!$B:$B,GCSEMI!$N:$N))</f>
        <v/>
      </c>
      <c r="Q238" s="81" t="str">
        <f>IF(ISNA(_xlfn.XLOOKUP($A238,ORGPREP!$B:$B,ORGPREP!$N:$N)),"",  _xlfn.XLOOKUP($A238,ORGPREP!$B:$B,ORGPREP!$N:$N))</f>
        <v/>
      </c>
      <c r="R238" s="81" t="str">
        <f>IF(ISNA(_xlfn.XLOOKUP($A238,MSSEMI!$B:$B,MSSEMI!$N:$N)),"",  _xlfn.XLOOKUP($A238,MSSEMI!$B:$B,MSSEMI!$N:$N))</f>
        <v/>
      </c>
      <c r="S238" s="81" t="str">
        <f>IF(ISNA(_xlfn.XLOOKUP($A238,MSVOA!$B:$B,MSVOA!$N:$N)),"",  _xlfn.XLOOKUP($A238,MSVOA!$B:$B,MSVOA!$N:$N))</f>
        <v/>
      </c>
      <c r="T238" s="81" t="str">
        <f>IF(ISNA(_xlfn.XLOOKUP($A238,METALS!$B:$B,METALS!$N:$N)),"",  _xlfn.XLOOKUP($A238,METALS!$B:$B,METALS!$N:$N))</f>
        <v/>
      </c>
      <c r="U238" s="81" t="str">
        <f>IF(ISNA(_xlfn.XLOOKUP($A238,GENCHEM!$B:$B,GENCHEM!$N:$N)),"",  _xlfn.XLOOKUP($A238,GENCHEM!$B:$B,GENCHEM!$N:$N))</f>
        <v/>
      </c>
      <c r="V238" s="81" t="str">
        <f>IF(ISNA(_xlfn.XLOOKUP($A238,HG!$B:$B,HG!$N:$N)),"",  _xlfn.XLOOKUP($A238,HG!$B:$B,HG!$N:$N))</f>
        <v/>
      </c>
    </row>
    <row r="239" spans="1:22" ht="24" hidden="1" customHeight="1">
      <c r="A239" s="77" t="s">
        <v>353</v>
      </c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O239" s="75"/>
      <c r="P239" s="75"/>
      <c r="Q239" s="75"/>
      <c r="R239" s="75"/>
      <c r="S239" s="75"/>
      <c r="T239" s="75"/>
      <c r="U239" s="75"/>
      <c r="V239" s="75"/>
    </row>
    <row r="240" spans="1:22" ht="24" customHeight="1">
      <c r="A240" s="115" t="s">
        <v>354</v>
      </c>
      <c r="B240" s="80" t="s">
        <v>355</v>
      </c>
      <c r="C240" s="80" t="s">
        <v>356</v>
      </c>
      <c r="D240" s="80" t="s">
        <v>357</v>
      </c>
      <c r="E240" s="116">
        <v>45813</v>
      </c>
      <c r="F240" s="116">
        <v>45827</v>
      </c>
      <c r="G240" s="116">
        <v>45827</v>
      </c>
      <c r="H240" s="80">
        <v>14</v>
      </c>
      <c r="I240" s="80">
        <v>4</v>
      </c>
      <c r="J240" s="80">
        <v>0</v>
      </c>
      <c r="K240" s="80" t="s">
        <v>172</v>
      </c>
      <c r="L240" s="80" t="s">
        <v>258</v>
      </c>
      <c r="M240" s="80" t="s">
        <v>81</v>
      </c>
      <c r="N240" s="80">
        <v>0</v>
      </c>
      <c r="O240" s="81" t="str">
        <f>IF(ISNA(_xlfn.XLOOKUP($A240,GCVOA!$B:$B,GCVOA!$N:$N)),"",  _xlfn.XLOOKUP($A240,GCVOA!$B:$B,GCVOA!$N:$N))</f>
        <v/>
      </c>
      <c r="P240" s="81" t="str">
        <f>IF(ISNA(_xlfn.XLOOKUP($A240,GCSEMI!$B:$B,GCSEMI!$N:$N)),"",  _xlfn.XLOOKUP($A240,GCSEMI!$B:$B,GCSEMI!$N:$N))</f>
        <v/>
      </c>
      <c r="Q240" s="81" t="str">
        <f>IF(ISNA(_xlfn.XLOOKUP($A240,ORGPREP!$B:$B,ORGPREP!$N:$N)),"",  _xlfn.XLOOKUP($A240,ORGPREP!$B:$B,ORGPREP!$N:$N))</f>
        <v/>
      </c>
      <c r="R240" s="81" t="str">
        <f>IF(ISNA(_xlfn.XLOOKUP($A240,MSSEMI!$B:$B,MSSEMI!$N:$N)),"",  _xlfn.XLOOKUP($A240,MSSEMI!$B:$B,MSSEMI!$N:$N))</f>
        <v/>
      </c>
      <c r="S240" s="81" t="str">
        <f>IF(ISNA(_xlfn.XLOOKUP($A240,MSVOA!$B:$B,MSVOA!$N:$N)),"",  _xlfn.XLOOKUP($A240,MSVOA!$B:$B,MSVOA!$N:$N))</f>
        <v/>
      </c>
      <c r="T240" s="81" t="str">
        <f>IF(ISNA(_xlfn.XLOOKUP($A240,METALS!$B:$B,METALS!$N:$N)),"",  _xlfn.XLOOKUP($A240,METALS!$B:$B,METALS!$N:$N))</f>
        <v/>
      </c>
      <c r="U240" s="161" t="str">
        <f>IF(ISNA(_xlfn.XLOOKUP($A240,GENCHEM!$B:$B,GENCHEM!$N:$N)),"",  _xlfn.XLOOKUP($A240,GENCHEM!$B:$B,GENCHEM!$N:$N))</f>
        <v>DONE</v>
      </c>
      <c r="V240" s="81" t="str">
        <f>IF(ISNA(_xlfn.XLOOKUP($A240,HG!$B:$B,HG!$N:$N)),"",  _xlfn.XLOOKUP($A240,HG!$B:$B,HG!$N:$N))</f>
        <v/>
      </c>
    </row>
    <row r="241" spans="1:22" ht="24" hidden="1" customHeight="1">
      <c r="A241" s="77" t="s">
        <v>358</v>
      </c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O241" s="75"/>
      <c r="P241" s="75"/>
      <c r="Q241" s="75"/>
      <c r="R241" s="75"/>
      <c r="S241" s="75"/>
      <c r="T241" s="75"/>
      <c r="U241" s="75"/>
      <c r="V241" s="75"/>
    </row>
    <row r="242" spans="1:22" ht="24" customHeight="1">
      <c r="A242" s="115" t="s">
        <v>359</v>
      </c>
      <c r="B242" s="80" t="s">
        <v>355</v>
      </c>
      <c r="C242" s="80" t="s">
        <v>360</v>
      </c>
      <c r="D242" s="80" t="s">
        <v>361</v>
      </c>
      <c r="E242" s="116">
        <v>45813</v>
      </c>
      <c r="F242" s="116">
        <v>45827</v>
      </c>
      <c r="G242" s="116">
        <v>45827</v>
      </c>
      <c r="H242" s="80">
        <v>14</v>
      </c>
      <c r="I242" s="80">
        <v>3</v>
      </c>
      <c r="J242" s="80">
        <v>0</v>
      </c>
      <c r="K242" s="80" t="s">
        <v>172</v>
      </c>
      <c r="L242" s="80" t="s">
        <v>258</v>
      </c>
      <c r="M242" s="80" t="s">
        <v>81</v>
      </c>
      <c r="N242" s="80">
        <v>0</v>
      </c>
      <c r="O242" s="81" t="str">
        <f>IF(ISNA(_xlfn.XLOOKUP($A242,GCVOA!$B:$B,GCVOA!$N:$N)),"",  _xlfn.XLOOKUP($A242,GCVOA!$B:$B,GCVOA!$N:$N))</f>
        <v/>
      </c>
      <c r="P242" s="81" t="str">
        <f>IF(ISNA(_xlfn.XLOOKUP($A242,GCSEMI!$B:$B,GCSEMI!$N:$N)),"",  _xlfn.XLOOKUP($A242,GCSEMI!$B:$B,GCSEMI!$N:$N))</f>
        <v/>
      </c>
      <c r="Q242" s="81" t="str">
        <f>IF(ISNA(_xlfn.XLOOKUP($A242,ORGPREP!$B:$B,ORGPREP!$N:$N)),"",  _xlfn.XLOOKUP($A242,ORGPREP!$B:$B,ORGPREP!$N:$N))</f>
        <v/>
      </c>
      <c r="R242" s="81" t="str">
        <f>IF(ISNA(_xlfn.XLOOKUP($A242,MSSEMI!$B:$B,MSSEMI!$N:$N)),"",  _xlfn.XLOOKUP($A242,MSSEMI!$B:$B,MSSEMI!$N:$N))</f>
        <v/>
      </c>
      <c r="S242" s="81" t="str">
        <f>IF(ISNA(_xlfn.XLOOKUP($A242,MSVOA!$B:$B,MSVOA!$N:$N)),"",  _xlfn.XLOOKUP($A242,MSVOA!$B:$B,MSVOA!$N:$N))</f>
        <v/>
      </c>
      <c r="T242" s="81" t="str">
        <f>IF(ISNA(_xlfn.XLOOKUP($A242,METALS!$B:$B,METALS!$N:$N)),"",  _xlfn.XLOOKUP($A242,METALS!$B:$B,METALS!$N:$N))</f>
        <v/>
      </c>
      <c r="U242" s="161" t="str">
        <f>IF(ISNA(_xlfn.XLOOKUP($A242,GENCHEM!$B:$B,GENCHEM!$N:$N)),"",  _xlfn.XLOOKUP($A242,GENCHEM!$B:$B,GENCHEM!$N:$N))</f>
        <v>DONE</v>
      </c>
      <c r="V242" s="81" t="str">
        <f>IF(ISNA(_xlfn.XLOOKUP($A242,HG!$B:$B,HG!$N:$N)),"",  _xlfn.XLOOKUP($A242,HG!$B:$B,HG!$N:$N))</f>
        <v/>
      </c>
    </row>
    <row r="243" spans="1:22" ht="24" hidden="1" customHeight="1">
      <c r="A243" s="77" t="s">
        <v>343</v>
      </c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O243" s="75"/>
      <c r="P243" s="75"/>
      <c r="Q243" s="75"/>
      <c r="R243" s="75"/>
      <c r="S243" s="75"/>
      <c r="T243" s="75"/>
      <c r="U243" s="75"/>
      <c r="V243" s="75"/>
    </row>
    <row r="244" spans="1:22" ht="24" customHeight="1">
      <c r="A244" s="115" t="s">
        <v>362</v>
      </c>
      <c r="B244" s="80" t="s">
        <v>355</v>
      </c>
      <c r="C244" s="80" t="s">
        <v>363</v>
      </c>
      <c r="D244" s="80" t="s">
        <v>75</v>
      </c>
      <c r="E244" s="116">
        <v>45813</v>
      </c>
      <c r="F244" s="116">
        <v>45827</v>
      </c>
      <c r="G244" s="116">
        <v>45827</v>
      </c>
      <c r="H244" s="80">
        <v>14</v>
      </c>
      <c r="I244" s="80">
        <v>4</v>
      </c>
      <c r="J244" s="80">
        <v>0</v>
      </c>
      <c r="K244" s="80" t="s">
        <v>172</v>
      </c>
      <c r="L244" s="80" t="s">
        <v>27</v>
      </c>
      <c r="M244" s="80" t="s">
        <v>81</v>
      </c>
      <c r="N244" s="80">
        <v>0</v>
      </c>
      <c r="O244" s="81" t="str">
        <f>IF(ISNA(_xlfn.XLOOKUP($A244,GCVOA!$B:$B,GCVOA!$N:$N)),"",  _xlfn.XLOOKUP($A244,GCVOA!$B:$B,GCVOA!$N:$N))</f>
        <v/>
      </c>
      <c r="P244" s="81" t="str">
        <f>IF(ISNA(_xlfn.XLOOKUP($A244,GCSEMI!$B:$B,GCSEMI!$N:$N)),"",  _xlfn.XLOOKUP($A244,GCSEMI!$B:$B,GCSEMI!$N:$N))</f>
        <v/>
      </c>
      <c r="Q244" s="81" t="str">
        <f>IF(ISNA(_xlfn.XLOOKUP($A244,ORGPREP!$B:$B,ORGPREP!$N:$N)),"",  _xlfn.XLOOKUP($A244,ORGPREP!$B:$B,ORGPREP!$N:$N))</f>
        <v/>
      </c>
      <c r="R244" s="81" t="str">
        <f>IF(ISNA(_xlfn.XLOOKUP($A244,MSSEMI!$B:$B,MSSEMI!$N:$N)),"",  _xlfn.XLOOKUP($A244,MSSEMI!$B:$B,MSSEMI!$N:$N))</f>
        <v/>
      </c>
      <c r="S244" s="81" t="str">
        <f>IF(ISNA(_xlfn.XLOOKUP($A244,MSVOA!$B:$B,MSVOA!$N:$N)),"",  _xlfn.XLOOKUP($A244,MSVOA!$B:$B,MSVOA!$N:$N))</f>
        <v/>
      </c>
      <c r="T244" s="81" t="str">
        <f>IF(ISNA(_xlfn.XLOOKUP($A244,METALS!$B:$B,METALS!$N:$N)),"",  _xlfn.XLOOKUP($A244,METALS!$B:$B,METALS!$N:$N))</f>
        <v/>
      </c>
      <c r="U244" s="161">
        <f>IF(ISNA(_xlfn.XLOOKUP($A244,GENCHEM!$B:$B,GENCHEM!$N:$N)),"",  _xlfn.XLOOKUP($A244,GENCHEM!$B:$B,GENCHEM!$N:$N))</f>
        <v>45827</v>
      </c>
      <c r="V244" s="81" t="str">
        <f>IF(ISNA(_xlfn.XLOOKUP($A244,HG!$B:$B,HG!$N:$N)),"",  _xlfn.XLOOKUP($A244,HG!$B:$B,HG!$N:$N))</f>
        <v/>
      </c>
    </row>
    <row r="245" spans="1:22" ht="24" hidden="1" customHeight="1">
      <c r="A245" s="77" t="s">
        <v>364</v>
      </c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O245" s="75"/>
      <c r="P245" s="75"/>
      <c r="Q245" s="75"/>
      <c r="R245" s="75"/>
      <c r="S245" s="75"/>
      <c r="T245" s="75"/>
      <c r="U245" s="75"/>
      <c r="V245" s="75"/>
    </row>
    <row r="246" spans="1:22" ht="24" hidden="1" customHeight="1">
      <c r="A246" s="115" t="s">
        <v>365</v>
      </c>
      <c r="B246" s="80" t="s">
        <v>271</v>
      </c>
      <c r="C246" s="80" t="s">
        <v>272</v>
      </c>
      <c r="D246" s="80" t="s">
        <v>56</v>
      </c>
      <c r="E246" s="116">
        <v>45813</v>
      </c>
      <c r="F246" s="116">
        <v>45827</v>
      </c>
      <c r="G246" s="116">
        <v>45827</v>
      </c>
      <c r="H246" s="80">
        <v>14</v>
      </c>
      <c r="I246" s="80">
        <v>4</v>
      </c>
      <c r="J246" s="80">
        <v>0</v>
      </c>
      <c r="K246" s="80" t="s">
        <v>94</v>
      </c>
      <c r="L246" s="80" t="s">
        <v>80</v>
      </c>
      <c r="M246" s="80" t="s">
        <v>81</v>
      </c>
      <c r="N246" s="80">
        <v>0</v>
      </c>
      <c r="O246" s="81" t="str">
        <f>IF(ISNA(_xlfn.XLOOKUP($A246,GCVOA!$B:$B,GCVOA!$N:$N)),"",  _xlfn.XLOOKUP($A246,GCVOA!$B:$B,GCVOA!$N:$N))</f>
        <v/>
      </c>
      <c r="P246" s="81" t="str">
        <f>IF(ISNA(_xlfn.XLOOKUP($A246,GCSEMI!$B:$B,GCSEMI!$N:$N)),"",  _xlfn.XLOOKUP($A246,GCSEMI!$B:$B,GCSEMI!$N:$N))</f>
        <v/>
      </c>
      <c r="Q246" s="81" t="str">
        <f>IF(ISNA(_xlfn.XLOOKUP($A246,ORGPREP!$B:$B,ORGPREP!$N:$N)),"",  _xlfn.XLOOKUP($A246,ORGPREP!$B:$B,ORGPREP!$N:$N))</f>
        <v/>
      </c>
      <c r="R246" s="81" t="str">
        <f>IF(ISNA(_xlfn.XLOOKUP($A246,MSSEMI!$B:$B,MSSEMI!$N:$N)),"",  _xlfn.XLOOKUP($A246,MSSEMI!$B:$B,MSSEMI!$N:$N))</f>
        <v/>
      </c>
      <c r="S246" s="81" t="str">
        <f>IF(ISNA(_xlfn.XLOOKUP($A246,MSVOA!$B:$B,MSVOA!$N:$N)),"",  _xlfn.XLOOKUP($A246,MSVOA!$B:$B,MSVOA!$N:$N))</f>
        <v/>
      </c>
      <c r="T246" s="81" t="str">
        <f>IF(ISNA(_xlfn.XLOOKUP($A246,METALS!$B:$B,METALS!$N:$N)),"",  _xlfn.XLOOKUP($A246,METALS!$B:$B,METALS!$N:$N))</f>
        <v/>
      </c>
      <c r="U246" s="81" t="str">
        <f>IF(ISNA(_xlfn.XLOOKUP($A246,GENCHEM!$B:$B,GENCHEM!$N:$N)),"",  _xlfn.XLOOKUP($A246,GENCHEM!$B:$B,GENCHEM!$N:$N))</f>
        <v/>
      </c>
      <c r="V246" s="81" t="str">
        <f>IF(ISNA(_xlfn.XLOOKUP($A246,HG!$B:$B,HG!$N:$N)),"",  _xlfn.XLOOKUP($A246,HG!$B:$B,HG!$N:$N))</f>
        <v/>
      </c>
    </row>
    <row r="247" spans="1:22" ht="24" hidden="1" customHeight="1">
      <c r="A247" s="77" t="s">
        <v>310</v>
      </c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O247" s="75"/>
      <c r="P247" s="75"/>
      <c r="Q247" s="75"/>
      <c r="R247" s="75"/>
      <c r="S247" s="75"/>
      <c r="T247" s="75"/>
      <c r="U247" s="75"/>
      <c r="V247" s="75"/>
    </row>
    <row r="248" spans="1:22" ht="24" hidden="1" customHeight="1">
      <c r="A248" s="115" t="s">
        <v>366</v>
      </c>
      <c r="B248" s="80" t="s">
        <v>123</v>
      </c>
      <c r="C248" s="80" t="s">
        <v>124</v>
      </c>
      <c r="D248" s="80" t="s">
        <v>56</v>
      </c>
      <c r="E248" s="116">
        <v>45817</v>
      </c>
      <c r="F248" s="116">
        <v>45827</v>
      </c>
      <c r="G248" s="116">
        <v>45827</v>
      </c>
      <c r="H248" s="80">
        <v>10</v>
      </c>
      <c r="I248" s="80">
        <v>1</v>
      </c>
      <c r="J248" s="80">
        <v>0</v>
      </c>
      <c r="K248" s="80" t="s">
        <v>57</v>
      </c>
      <c r="L248" s="80" t="s">
        <v>80</v>
      </c>
      <c r="M248" s="80" t="s">
        <v>111</v>
      </c>
      <c r="N248" s="80">
        <v>0</v>
      </c>
      <c r="O248" s="81" t="str">
        <f>IF(ISNA(_xlfn.XLOOKUP($A248,GCVOA!$B:$B,GCVOA!$N:$N)),"",  _xlfn.XLOOKUP($A248,GCVOA!$B:$B,GCVOA!$N:$N))</f>
        <v/>
      </c>
      <c r="P248" s="81" t="str">
        <f>IF(ISNA(_xlfn.XLOOKUP($A248,GCSEMI!$B:$B,GCSEMI!$N:$N)),"",  _xlfn.XLOOKUP($A248,GCSEMI!$B:$B,GCSEMI!$N:$N))</f>
        <v/>
      </c>
      <c r="Q248" s="81" t="str">
        <f>IF(ISNA(_xlfn.XLOOKUP($A248,ORGPREP!$B:$B,ORGPREP!$N:$N)),"",  _xlfn.XLOOKUP($A248,ORGPREP!$B:$B,ORGPREP!$N:$N))</f>
        <v/>
      </c>
      <c r="R248" s="81" t="str">
        <f>IF(ISNA(_xlfn.XLOOKUP($A248,MSSEMI!$B:$B,MSSEMI!$N:$N)),"",  _xlfn.XLOOKUP($A248,MSSEMI!$B:$B,MSSEMI!$N:$N))</f>
        <v/>
      </c>
      <c r="S248" s="81" t="str">
        <f>IF(ISNA(_xlfn.XLOOKUP($A248,MSVOA!$B:$B,MSVOA!$N:$N)),"",  _xlfn.XLOOKUP($A248,MSVOA!$B:$B,MSVOA!$N:$N))</f>
        <v/>
      </c>
      <c r="T248" s="81" t="str">
        <f>IF(ISNA(_xlfn.XLOOKUP($A248,METALS!$B:$B,METALS!$N:$N)),"",  _xlfn.XLOOKUP($A248,METALS!$B:$B,METALS!$N:$N))</f>
        <v/>
      </c>
      <c r="U248" s="81" t="str">
        <f>IF(ISNA(_xlfn.XLOOKUP($A248,GENCHEM!$B:$B,GENCHEM!$N:$N)),"",  _xlfn.XLOOKUP($A248,GENCHEM!$B:$B,GENCHEM!$N:$N))</f>
        <v/>
      </c>
      <c r="V248" s="81" t="str">
        <f>IF(ISNA(_xlfn.XLOOKUP($A248,HG!$B:$B,HG!$N:$N)),"",  _xlfn.XLOOKUP($A248,HG!$B:$B,HG!$N:$N))</f>
        <v/>
      </c>
    </row>
    <row r="249" spans="1:22" ht="24" hidden="1" customHeight="1">
      <c r="A249" s="77" t="s">
        <v>112</v>
      </c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O249" s="75"/>
      <c r="P249" s="75"/>
      <c r="Q249" s="75"/>
      <c r="R249" s="75"/>
      <c r="S249" s="75"/>
      <c r="T249" s="75"/>
      <c r="U249" s="75"/>
      <c r="V249" s="75"/>
    </row>
    <row r="250" spans="1:22" ht="24" hidden="1" customHeight="1">
      <c r="A250" s="115" t="s">
        <v>367</v>
      </c>
      <c r="B250" s="80" t="s">
        <v>368</v>
      </c>
      <c r="C250" s="80" t="s">
        <v>369</v>
      </c>
      <c r="D250" s="80" t="s">
        <v>56</v>
      </c>
      <c r="E250" s="116">
        <v>45813</v>
      </c>
      <c r="F250" s="116">
        <v>45827</v>
      </c>
      <c r="G250" s="116">
        <v>45827</v>
      </c>
      <c r="H250" s="80">
        <v>14</v>
      </c>
      <c r="I250" s="80">
        <v>2</v>
      </c>
      <c r="J250" s="80">
        <v>0</v>
      </c>
      <c r="K250" s="80" t="s">
        <v>57</v>
      </c>
      <c r="L250" s="80" t="s">
        <v>258</v>
      </c>
      <c r="M250" s="80" t="s">
        <v>81</v>
      </c>
      <c r="N250" s="80">
        <v>0</v>
      </c>
      <c r="O250" s="81" t="str">
        <f>IF(ISNA(_xlfn.XLOOKUP($A250,GCVOA!$B:$B,GCVOA!$N:$N)),"",  _xlfn.XLOOKUP($A250,GCVOA!$B:$B,GCVOA!$N:$N))</f>
        <v/>
      </c>
      <c r="P250" s="81" t="str">
        <f>IF(ISNA(_xlfn.XLOOKUP($A250,GCSEMI!$B:$B,GCSEMI!$N:$N)),"",  _xlfn.XLOOKUP($A250,GCSEMI!$B:$B,GCSEMI!$N:$N))</f>
        <v/>
      </c>
      <c r="Q250" s="81" t="str">
        <f>IF(ISNA(_xlfn.XLOOKUP($A250,ORGPREP!$B:$B,ORGPREP!$N:$N)),"",  _xlfn.XLOOKUP($A250,ORGPREP!$B:$B,ORGPREP!$N:$N))</f>
        <v/>
      </c>
      <c r="R250" s="81" t="str">
        <f>IF(ISNA(_xlfn.XLOOKUP($A250,MSSEMI!$B:$B,MSSEMI!$N:$N)),"",  _xlfn.XLOOKUP($A250,MSSEMI!$B:$B,MSSEMI!$N:$N))</f>
        <v/>
      </c>
      <c r="S250" s="81" t="str">
        <f>IF(ISNA(_xlfn.XLOOKUP($A250,MSVOA!$B:$B,MSVOA!$N:$N)),"",  _xlfn.XLOOKUP($A250,MSVOA!$B:$B,MSVOA!$N:$N))</f>
        <v/>
      </c>
      <c r="T250" s="81" t="str">
        <f>IF(ISNA(_xlfn.XLOOKUP($A250,METALS!$B:$B,METALS!$N:$N)),"",  _xlfn.XLOOKUP($A250,METALS!$B:$B,METALS!$N:$N))</f>
        <v/>
      </c>
      <c r="U250" s="161" t="str">
        <f>IF(ISNA(_xlfn.XLOOKUP($A250,GENCHEM!$B:$B,GENCHEM!$N:$N)),"",  _xlfn.XLOOKUP($A250,GENCHEM!$B:$B,GENCHEM!$N:$N))</f>
        <v>DONE</v>
      </c>
      <c r="V250" s="81" t="str">
        <f>IF(ISNA(_xlfn.XLOOKUP($A250,HG!$B:$B,HG!$N:$N)),"",  _xlfn.XLOOKUP($A250,HG!$B:$B,HG!$N:$N))</f>
        <v/>
      </c>
    </row>
    <row r="251" spans="1:22" ht="24" hidden="1" customHeight="1">
      <c r="A251" s="77" t="s">
        <v>343</v>
      </c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O251" s="75"/>
      <c r="P251" s="75"/>
      <c r="Q251" s="75"/>
      <c r="R251" s="75"/>
      <c r="S251" s="75"/>
      <c r="T251" s="75"/>
      <c r="U251" s="75"/>
      <c r="V251" s="75"/>
    </row>
    <row r="252" spans="1:22" ht="24" hidden="1" customHeight="1">
      <c r="A252" s="115" t="s">
        <v>370</v>
      </c>
      <c r="B252" s="80" t="s">
        <v>279</v>
      </c>
      <c r="C252" s="80" t="s">
        <v>280</v>
      </c>
      <c r="D252" s="80" t="s">
        <v>79</v>
      </c>
      <c r="E252" s="116">
        <v>45813</v>
      </c>
      <c r="F252" s="116">
        <v>45827</v>
      </c>
      <c r="G252" s="116">
        <v>45827</v>
      </c>
      <c r="H252" s="80">
        <v>14</v>
      </c>
      <c r="I252" s="80">
        <v>2</v>
      </c>
      <c r="J252" s="80">
        <v>0</v>
      </c>
      <c r="K252" s="80" t="s">
        <v>128</v>
      </c>
      <c r="L252" s="80" t="s">
        <v>27</v>
      </c>
      <c r="M252" s="80" t="s">
        <v>81</v>
      </c>
      <c r="N252" s="80">
        <v>0</v>
      </c>
      <c r="O252" s="81" t="str">
        <f>IF(ISNA(_xlfn.XLOOKUP($A252,GCVOA!$B:$B,GCVOA!$N:$N)),"",  _xlfn.XLOOKUP($A252,GCVOA!$B:$B,GCVOA!$N:$N))</f>
        <v/>
      </c>
      <c r="P252" s="81" t="str">
        <f>IF(ISNA(_xlfn.XLOOKUP($A252,GCSEMI!$B:$B,GCSEMI!$N:$N)),"",  _xlfn.XLOOKUP($A252,GCSEMI!$B:$B,GCSEMI!$N:$N))</f>
        <v/>
      </c>
      <c r="Q252" s="81" t="str">
        <f>IF(ISNA(_xlfn.XLOOKUP($A252,ORGPREP!$B:$B,ORGPREP!$N:$N)),"",  _xlfn.XLOOKUP($A252,ORGPREP!$B:$B,ORGPREP!$N:$N))</f>
        <v/>
      </c>
      <c r="R252" s="81" t="str">
        <f>IF(ISNA(_xlfn.XLOOKUP($A252,MSSEMI!$B:$B,MSSEMI!$N:$N)),"",  _xlfn.XLOOKUP($A252,MSSEMI!$B:$B,MSSEMI!$N:$N))</f>
        <v/>
      </c>
      <c r="S252" s="81" t="str">
        <f>IF(ISNA(_xlfn.XLOOKUP($A252,MSVOA!$B:$B,MSVOA!$N:$N)),"",  _xlfn.XLOOKUP($A252,MSVOA!$B:$B,MSVOA!$N:$N))</f>
        <v/>
      </c>
      <c r="T252" s="81" t="str">
        <f>IF(ISNA(_xlfn.XLOOKUP($A252,METALS!$B:$B,METALS!$N:$N)),"",  _xlfn.XLOOKUP($A252,METALS!$B:$B,METALS!$N:$N))</f>
        <v/>
      </c>
      <c r="U252" s="161">
        <f>IF(ISNA(_xlfn.XLOOKUP($A252,GENCHEM!$B:$B,GENCHEM!$N:$N)),"",  _xlfn.XLOOKUP($A252,GENCHEM!$B:$B,GENCHEM!$N:$N))</f>
        <v>45827</v>
      </c>
      <c r="V252" s="81" t="str">
        <f>IF(ISNA(_xlfn.XLOOKUP($A252,HG!$B:$B,HG!$N:$N)),"",  _xlfn.XLOOKUP($A252,HG!$B:$B,HG!$N:$N))</f>
        <v/>
      </c>
    </row>
    <row r="253" spans="1:22" ht="24" hidden="1" customHeight="1">
      <c r="A253" s="77" t="s">
        <v>371</v>
      </c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O253" s="75"/>
      <c r="P253" s="75"/>
      <c r="Q253" s="75"/>
      <c r="R253" s="75"/>
      <c r="S253" s="75"/>
      <c r="T253" s="75"/>
      <c r="U253" s="75"/>
      <c r="V253" s="75"/>
    </row>
    <row r="254" spans="1:22" ht="24" hidden="1" customHeight="1">
      <c r="A254" s="115" t="s">
        <v>372</v>
      </c>
      <c r="B254" s="80" t="s">
        <v>279</v>
      </c>
      <c r="C254" s="80" t="s">
        <v>373</v>
      </c>
      <c r="D254" s="80" t="s">
        <v>79</v>
      </c>
      <c r="E254" s="116">
        <v>45813</v>
      </c>
      <c r="F254" s="116">
        <v>45827</v>
      </c>
      <c r="G254" s="116">
        <v>45827</v>
      </c>
      <c r="H254" s="80">
        <v>14</v>
      </c>
      <c r="I254" s="80">
        <v>4</v>
      </c>
      <c r="J254" s="80">
        <v>0</v>
      </c>
      <c r="K254" s="80" t="s">
        <v>128</v>
      </c>
      <c r="L254" s="80" t="s">
        <v>80</v>
      </c>
      <c r="M254" s="80" t="s">
        <v>81</v>
      </c>
      <c r="N254" s="80">
        <v>0</v>
      </c>
      <c r="O254" s="81" t="str">
        <f>IF(ISNA(_xlfn.XLOOKUP($A254,GCVOA!$B:$B,GCVOA!$N:$N)),"",  _xlfn.XLOOKUP($A254,GCVOA!$B:$B,GCVOA!$N:$N))</f>
        <v/>
      </c>
      <c r="P254" s="81" t="str">
        <f>IF(ISNA(_xlfn.XLOOKUP($A254,GCSEMI!$B:$B,GCSEMI!$N:$N)),"",  _xlfn.XLOOKUP($A254,GCSEMI!$B:$B,GCSEMI!$N:$N))</f>
        <v/>
      </c>
      <c r="Q254" s="81" t="str">
        <f>IF(ISNA(_xlfn.XLOOKUP($A254,ORGPREP!$B:$B,ORGPREP!$N:$N)),"",  _xlfn.XLOOKUP($A254,ORGPREP!$B:$B,ORGPREP!$N:$N))</f>
        <v/>
      </c>
      <c r="R254" s="81" t="str">
        <f>IF(ISNA(_xlfn.XLOOKUP($A254,MSSEMI!$B:$B,MSSEMI!$N:$N)),"",  _xlfn.XLOOKUP($A254,MSSEMI!$B:$B,MSSEMI!$N:$N))</f>
        <v/>
      </c>
      <c r="S254" s="81" t="str">
        <f>IF(ISNA(_xlfn.XLOOKUP($A254,MSVOA!$B:$B,MSVOA!$N:$N)),"",  _xlfn.XLOOKUP($A254,MSVOA!$B:$B,MSVOA!$N:$N))</f>
        <v/>
      </c>
      <c r="T254" s="81" t="str">
        <f>IF(ISNA(_xlfn.XLOOKUP($A254,METALS!$B:$B,METALS!$N:$N)),"",  _xlfn.XLOOKUP($A254,METALS!$B:$B,METALS!$N:$N))</f>
        <v/>
      </c>
      <c r="U254" s="81" t="str">
        <f>IF(ISNA(_xlfn.XLOOKUP($A254,GENCHEM!$B:$B,GENCHEM!$N:$N)),"",  _xlfn.XLOOKUP($A254,GENCHEM!$B:$B,GENCHEM!$N:$N))</f>
        <v/>
      </c>
      <c r="V254" s="81" t="str">
        <f>IF(ISNA(_xlfn.XLOOKUP($A254,HG!$B:$B,HG!$N:$N)),"",  _xlfn.XLOOKUP($A254,HG!$B:$B,HG!$N:$N))</f>
        <v/>
      </c>
    </row>
    <row r="255" spans="1:22" ht="24" hidden="1" customHeight="1">
      <c r="A255" s="77" t="s">
        <v>95</v>
      </c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O255" s="75"/>
      <c r="P255" s="75"/>
      <c r="Q255" s="75"/>
      <c r="R255" s="75"/>
      <c r="S255" s="75"/>
      <c r="T255" s="75"/>
      <c r="U255" s="75"/>
      <c r="V255" s="75"/>
    </row>
    <row r="256" spans="1:22" ht="24" hidden="1" customHeight="1">
      <c r="A256" s="115" t="s">
        <v>374</v>
      </c>
      <c r="B256" s="80" t="s">
        <v>375</v>
      </c>
      <c r="C256" s="80" t="s">
        <v>376</v>
      </c>
      <c r="D256" s="80" t="s">
        <v>79</v>
      </c>
      <c r="E256" s="116">
        <v>45813</v>
      </c>
      <c r="F256" s="116">
        <v>45827</v>
      </c>
      <c r="G256" s="116">
        <v>45827</v>
      </c>
      <c r="H256" s="80">
        <v>14</v>
      </c>
      <c r="I256" s="80">
        <v>4</v>
      </c>
      <c r="J256" s="80">
        <v>0</v>
      </c>
      <c r="K256" s="80" t="s">
        <v>128</v>
      </c>
      <c r="L256" s="80" t="s">
        <v>258</v>
      </c>
      <c r="M256" s="80" t="s">
        <v>81</v>
      </c>
      <c r="N256" s="80">
        <v>0</v>
      </c>
      <c r="O256" s="81" t="str">
        <f>IF(ISNA(_xlfn.XLOOKUP($A256,GCVOA!$B:$B,GCVOA!$N:$N)),"",  _xlfn.XLOOKUP($A256,GCVOA!$B:$B,GCVOA!$N:$N))</f>
        <v/>
      </c>
      <c r="P256" s="81" t="str">
        <f>IF(ISNA(_xlfn.XLOOKUP($A256,GCSEMI!$B:$B,GCSEMI!$N:$N)),"",  _xlfn.XLOOKUP($A256,GCSEMI!$B:$B,GCSEMI!$N:$N))</f>
        <v/>
      </c>
      <c r="Q256" s="81" t="str">
        <f>IF(ISNA(_xlfn.XLOOKUP($A256,ORGPREP!$B:$B,ORGPREP!$N:$N)),"",  _xlfn.XLOOKUP($A256,ORGPREP!$B:$B,ORGPREP!$N:$N))</f>
        <v/>
      </c>
      <c r="R256" s="81" t="str">
        <f>IF(ISNA(_xlfn.XLOOKUP($A256,MSSEMI!$B:$B,MSSEMI!$N:$N)),"",  _xlfn.XLOOKUP($A256,MSSEMI!$B:$B,MSSEMI!$N:$N))</f>
        <v/>
      </c>
      <c r="S256" s="81" t="str">
        <f>IF(ISNA(_xlfn.XLOOKUP($A256,MSVOA!$B:$B,MSVOA!$N:$N)),"",  _xlfn.XLOOKUP($A256,MSVOA!$B:$B,MSVOA!$N:$N))</f>
        <v/>
      </c>
      <c r="T256" s="81" t="str">
        <f>IF(ISNA(_xlfn.XLOOKUP($A256,METALS!$B:$B,METALS!$N:$N)),"",  _xlfn.XLOOKUP($A256,METALS!$B:$B,METALS!$N:$N))</f>
        <v/>
      </c>
      <c r="U256" s="161" t="str">
        <f>IF(ISNA(_xlfn.XLOOKUP($A256,GENCHEM!$B:$B,GENCHEM!$N:$N)),"",  _xlfn.XLOOKUP($A256,GENCHEM!$B:$B,GENCHEM!$N:$N))</f>
        <v>DONE</v>
      </c>
      <c r="V256" s="81" t="str">
        <f>IF(ISNA(_xlfn.XLOOKUP($A256,HG!$B:$B,HG!$N:$N)),"",  _xlfn.XLOOKUP($A256,HG!$B:$B,HG!$N:$N))</f>
        <v/>
      </c>
    </row>
    <row r="257" spans="1:22" ht="24" hidden="1" customHeight="1">
      <c r="A257" s="77" t="s">
        <v>343</v>
      </c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O257" s="75"/>
      <c r="P257" s="75"/>
      <c r="Q257" s="75"/>
      <c r="R257" s="75"/>
      <c r="S257" s="75"/>
      <c r="T257" s="75"/>
      <c r="U257" s="75"/>
      <c r="V257" s="75"/>
    </row>
    <row r="258" spans="1:22" ht="24" hidden="1" customHeight="1">
      <c r="A258" s="115" t="s">
        <v>377</v>
      </c>
      <c r="B258" s="80" t="s">
        <v>375</v>
      </c>
      <c r="C258" s="80" t="s">
        <v>376</v>
      </c>
      <c r="D258" s="80" t="s">
        <v>79</v>
      </c>
      <c r="E258" s="116">
        <v>45813</v>
      </c>
      <c r="F258" s="116">
        <v>45827</v>
      </c>
      <c r="G258" s="116">
        <v>45827</v>
      </c>
      <c r="H258" s="80">
        <v>14</v>
      </c>
      <c r="I258" s="80">
        <v>7</v>
      </c>
      <c r="J258" s="80">
        <v>0</v>
      </c>
      <c r="K258" s="80" t="s">
        <v>128</v>
      </c>
      <c r="L258" s="80" t="s">
        <v>133</v>
      </c>
      <c r="M258" s="80" t="s">
        <v>89</v>
      </c>
      <c r="N258" s="80">
        <v>0</v>
      </c>
      <c r="O258" s="81" t="str">
        <f>IF(ISNA(_xlfn.XLOOKUP($A258,GCVOA!$B:$B,GCVOA!$N:$N)),"",  _xlfn.XLOOKUP($A258,GCVOA!$B:$B,GCVOA!$N:$N))</f>
        <v/>
      </c>
      <c r="P258" s="81" t="str">
        <f>IF(ISNA(_xlfn.XLOOKUP($A258,GCSEMI!$B:$B,GCSEMI!$N:$N)),"",  _xlfn.XLOOKUP($A258,GCSEMI!$B:$B,GCSEMI!$N:$N))</f>
        <v>waiting on data approval</v>
      </c>
      <c r="Q258" s="81" t="str">
        <f>IF(ISNA(_xlfn.XLOOKUP($A258,ORGPREP!$B:$B,ORGPREP!$N:$N)),"",  _xlfn.XLOOKUP($A258,ORGPREP!$B:$B,ORGPREP!$N:$N))</f>
        <v/>
      </c>
      <c r="R258" s="81">
        <f>IF(ISNA(_xlfn.XLOOKUP($A258,MSSEMI!$B:$B,MSSEMI!$N:$N)),"",  _xlfn.XLOOKUP($A258,MSSEMI!$B:$B,MSSEMI!$N:$N))</f>
        <v>0</v>
      </c>
      <c r="S258" s="81" t="str">
        <f>IF(ISNA(_xlfn.XLOOKUP($A258,MSVOA!$B:$B,MSVOA!$N:$N)),"",  _xlfn.XLOOKUP($A258,MSVOA!$B:$B,MSVOA!$N:$N))</f>
        <v/>
      </c>
      <c r="T258" s="81" t="str">
        <f>IF(ISNA(_xlfn.XLOOKUP($A258,METALS!$B:$B,METALS!$N:$N)),"",  _xlfn.XLOOKUP($A258,METALS!$B:$B,METALS!$N:$N))</f>
        <v/>
      </c>
      <c r="U258" s="161" t="str">
        <f>IF(ISNA(_xlfn.XLOOKUP($A258,GENCHEM!$B:$B,GENCHEM!$N:$N)),"",  _xlfn.XLOOKUP($A258,GENCHEM!$B:$B,GENCHEM!$N:$N))</f>
        <v>DONE</v>
      </c>
      <c r="V258" s="81" t="str">
        <f>IF(ISNA(_xlfn.XLOOKUP($A258,HG!$B:$B,HG!$N:$N)),"",  _xlfn.XLOOKUP($A258,HG!$B:$B,HG!$N:$N))</f>
        <v/>
      </c>
    </row>
    <row r="259" spans="1:22" ht="24" hidden="1" customHeight="1">
      <c r="A259" s="77" t="s">
        <v>378</v>
      </c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O259" s="75"/>
      <c r="P259" s="75"/>
      <c r="Q259" s="75"/>
      <c r="R259" s="75"/>
      <c r="S259" s="75"/>
      <c r="T259" s="75"/>
      <c r="U259" s="75"/>
      <c r="V259" s="75"/>
    </row>
    <row r="260" spans="1:22" ht="24" hidden="1" customHeight="1">
      <c r="A260" s="115" t="s">
        <v>379</v>
      </c>
      <c r="B260" s="80" t="s">
        <v>380</v>
      </c>
      <c r="C260" s="80" t="s">
        <v>381</v>
      </c>
      <c r="D260" s="80" t="s">
        <v>361</v>
      </c>
      <c r="E260" s="116">
        <v>45817</v>
      </c>
      <c r="F260" s="116">
        <v>45827</v>
      </c>
      <c r="G260" s="116">
        <v>45827</v>
      </c>
      <c r="H260" s="80">
        <v>10</v>
      </c>
      <c r="I260" s="80">
        <v>5</v>
      </c>
      <c r="J260" s="80">
        <v>0</v>
      </c>
      <c r="K260" s="80" t="s">
        <v>57</v>
      </c>
      <c r="L260" s="80" t="s">
        <v>27</v>
      </c>
      <c r="M260" s="80" t="s">
        <v>28</v>
      </c>
      <c r="N260" s="80">
        <v>0</v>
      </c>
      <c r="O260" s="81" t="str">
        <f>IF(ISNA(_xlfn.XLOOKUP($A260,GCVOA!$B:$B,GCVOA!$N:$N)),"",  _xlfn.XLOOKUP($A260,GCVOA!$B:$B,GCVOA!$N:$N))</f>
        <v/>
      </c>
      <c r="P260" s="81" t="str">
        <f>IF(ISNA(_xlfn.XLOOKUP($A260,GCSEMI!$B:$B,GCSEMI!$N:$N)),"",  _xlfn.XLOOKUP($A260,GCSEMI!$B:$B,GCSEMI!$N:$N))</f>
        <v/>
      </c>
      <c r="Q260" s="81" t="str">
        <f>IF(ISNA(_xlfn.XLOOKUP($A260,ORGPREP!$B:$B,ORGPREP!$N:$N)),"",  _xlfn.XLOOKUP($A260,ORGPREP!$B:$B,ORGPREP!$N:$N))</f>
        <v/>
      </c>
      <c r="R260" s="81" t="str">
        <f>IF(ISNA(_xlfn.XLOOKUP($A260,MSSEMI!$B:$B,MSSEMI!$N:$N)),"",  _xlfn.XLOOKUP($A260,MSSEMI!$B:$B,MSSEMI!$N:$N))</f>
        <v/>
      </c>
      <c r="S260" s="81" t="str">
        <f>IF(ISNA(_xlfn.XLOOKUP($A260,MSVOA!$B:$B,MSVOA!$N:$N)),"",  _xlfn.XLOOKUP($A260,MSVOA!$B:$B,MSVOA!$N:$N))</f>
        <v/>
      </c>
      <c r="T260" s="81" t="str">
        <f>IF(ISNA(_xlfn.XLOOKUP($A260,METALS!$B:$B,METALS!$N:$N)),"",  _xlfn.XLOOKUP($A260,METALS!$B:$B,METALS!$N:$N))</f>
        <v/>
      </c>
      <c r="U260" s="81" t="str">
        <f>IF(ISNA(_xlfn.XLOOKUP($A260,GENCHEM!$B:$B,GENCHEM!$N:$N)),"",  _xlfn.XLOOKUP($A260,GENCHEM!$B:$B,GENCHEM!$N:$N))</f>
        <v/>
      </c>
      <c r="V260" s="81" t="str">
        <f>IF(ISNA(_xlfn.XLOOKUP($A260,HG!$B:$B,HG!$N:$N)),"",  _xlfn.XLOOKUP($A260,HG!$B:$B,HG!$N:$N))</f>
        <v/>
      </c>
    </row>
    <row r="261" spans="1:22" ht="24" hidden="1" customHeight="1">
      <c r="A261" s="77" t="s">
        <v>382</v>
      </c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O261" s="75"/>
      <c r="P261" s="75"/>
      <c r="Q261" s="75"/>
      <c r="R261" s="75"/>
      <c r="S261" s="75"/>
      <c r="T261" s="75"/>
      <c r="U261" s="75"/>
      <c r="V261" s="75"/>
    </row>
    <row r="262" spans="1:22" ht="24" hidden="1" customHeight="1">
      <c r="A262" s="115" t="s">
        <v>383</v>
      </c>
      <c r="B262" s="80" t="s">
        <v>384</v>
      </c>
      <c r="C262" s="80" t="s">
        <v>385</v>
      </c>
      <c r="D262" s="80" t="s">
        <v>79</v>
      </c>
      <c r="E262" s="116">
        <v>45817</v>
      </c>
      <c r="F262" s="116">
        <v>45827</v>
      </c>
      <c r="G262" s="116">
        <v>45827</v>
      </c>
      <c r="H262" s="80">
        <v>10</v>
      </c>
      <c r="I262" s="80">
        <v>2</v>
      </c>
      <c r="J262" s="80">
        <v>0</v>
      </c>
      <c r="K262" s="80" t="s">
        <v>128</v>
      </c>
      <c r="L262" s="80" t="s">
        <v>258</v>
      </c>
      <c r="M262" s="80" t="s">
        <v>81</v>
      </c>
      <c r="N262" s="80">
        <v>0</v>
      </c>
      <c r="O262" s="81" t="str">
        <f>IF(ISNA(_xlfn.XLOOKUP($A262,GCVOA!$B:$B,GCVOA!$N:$N)),"",  _xlfn.XLOOKUP($A262,GCVOA!$B:$B,GCVOA!$N:$N))</f>
        <v/>
      </c>
      <c r="P262" s="81" t="str">
        <f>IF(ISNA(_xlfn.XLOOKUP($A262,GCSEMI!$B:$B,GCSEMI!$N:$N)),"",  _xlfn.XLOOKUP($A262,GCSEMI!$B:$B,GCSEMI!$N:$N))</f>
        <v/>
      </c>
      <c r="Q262" s="81" t="str">
        <f>IF(ISNA(_xlfn.XLOOKUP($A262,ORGPREP!$B:$B,ORGPREP!$N:$N)),"",  _xlfn.XLOOKUP($A262,ORGPREP!$B:$B,ORGPREP!$N:$N))</f>
        <v/>
      </c>
      <c r="R262" s="81" t="str">
        <f>IF(ISNA(_xlfn.XLOOKUP($A262,MSSEMI!$B:$B,MSSEMI!$N:$N)),"",  _xlfn.XLOOKUP($A262,MSSEMI!$B:$B,MSSEMI!$N:$N))</f>
        <v/>
      </c>
      <c r="S262" s="81" t="str">
        <f>IF(ISNA(_xlfn.XLOOKUP($A262,MSVOA!$B:$B,MSVOA!$N:$N)),"",  _xlfn.XLOOKUP($A262,MSVOA!$B:$B,MSVOA!$N:$N))</f>
        <v/>
      </c>
      <c r="T262" s="81" t="str">
        <f>IF(ISNA(_xlfn.XLOOKUP($A262,METALS!$B:$B,METALS!$N:$N)),"",  _xlfn.XLOOKUP($A262,METALS!$B:$B,METALS!$N:$N))</f>
        <v/>
      </c>
      <c r="U262" s="161" t="str">
        <f>IF(ISNA(_xlfn.XLOOKUP($A262,GENCHEM!$B:$B,GENCHEM!$N:$N)),"",  _xlfn.XLOOKUP($A262,GENCHEM!$B:$B,GENCHEM!$N:$N))</f>
        <v>DONE</v>
      </c>
      <c r="V262" s="81" t="str">
        <f>IF(ISNA(_xlfn.XLOOKUP($A262,HG!$B:$B,HG!$N:$N)),"",  _xlfn.XLOOKUP($A262,HG!$B:$B,HG!$N:$N))</f>
        <v/>
      </c>
    </row>
    <row r="263" spans="1:22" ht="24" hidden="1" customHeight="1">
      <c r="A263" s="77" t="s">
        <v>343</v>
      </c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O263" s="75"/>
      <c r="P263" s="75"/>
      <c r="Q263" s="75"/>
      <c r="R263" s="75"/>
      <c r="S263" s="75"/>
      <c r="T263" s="75"/>
      <c r="U263" s="75"/>
      <c r="V263" s="75"/>
    </row>
    <row r="264" spans="1:22" ht="24" hidden="1" customHeight="1">
      <c r="A264" s="115" t="s">
        <v>386</v>
      </c>
      <c r="B264" s="80" t="s">
        <v>387</v>
      </c>
      <c r="C264" s="80" t="s">
        <v>388</v>
      </c>
      <c r="D264" s="80" t="s">
        <v>79</v>
      </c>
      <c r="E264" s="116">
        <v>45818</v>
      </c>
      <c r="F264" s="116">
        <v>45827</v>
      </c>
      <c r="G264" s="116">
        <v>45827</v>
      </c>
      <c r="H264" s="80">
        <v>9</v>
      </c>
      <c r="I264" s="80">
        <v>2</v>
      </c>
      <c r="J264" s="80">
        <v>0</v>
      </c>
      <c r="K264" s="80" t="s">
        <v>94</v>
      </c>
      <c r="L264" s="80" t="s">
        <v>80</v>
      </c>
      <c r="M264" s="80" t="s">
        <v>81</v>
      </c>
      <c r="N264" s="80">
        <v>0</v>
      </c>
      <c r="O264" s="81" t="str">
        <f>IF(ISNA(_xlfn.XLOOKUP($A264,GCVOA!$B:$B,GCVOA!$N:$N)),"",  _xlfn.XLOOKUP($A264,GCVOA!$B:$B,GCVOA!$N:$N))</f>
        <v/>
      </c>
      <c r="P264" s="81" t="str">
        <f>IF(ISNA(_xlfn.XLOOKUP($A264,GCSEMI!$B:$B,GCSEMI!$N:$N)),"",  _xlfn.XLOOKUP($A264,GCSEMI!$B:$B,GCSEMI!$N:$N))</f>
        <v/>
      </c>
      <c r="Q264" s="81" t="str">
        <f>IF(ISNA(_xlfn.XLOOKUP($A264,ORGPREP!$B:$B,ORGPREP!$N:$N)),"",  _xlfn.XLOOKUP($A264,ORGPREP!$B:$B,ORGPREP!$N:$N))</f>
        <v/>
      </c>
      <c r="R264" s="81" t="str">
        <f>IF(ISNA(_xlfn.XLOOKUP($A264,MSSEMI!$B:$B,MSSEMI!$N:$N)),"",  _xlfn.XLOOKUP($A264,MSSEMI!$B:$B,MSSEMI!$N:$N))</f>
        <v/>
      </c>
      <c r="S264" s="81" t="str">
        <f>IF(ISNA(_xlfn.XLOOKUP($A264,MSVOA!$B:$B,MSVOA!$N:$N)),"",  _xlfn.XLOOKUP($A264,MSVOA!$B:$B,MSVOA!$N:$N))</f>
        <v/>
      </c>
      <c r="T264" s="81" t="str">
        <f>IF(ISNA(_xlfn.XLOOKUP($A264,METALS!$B:$B,METALS!$N:$N)),"",  _xlfn.XLOOKUP($A264,METALS!$B:$B,METALS!$N:$N))</f>
        <v/>
      </c>
      <c r="U264" s="81" t="str">
        <f>IF(ISNA(_xlfn.XLOOKUP($A264,GENCHEM!$B:$B,GENCHEM!$N:$N)),"",  _xlfn.XLOOKUP($A264,GENCHEM!$B:$B,GENCHEM!$N:$N))</f>
        <v/>
      </c>
      <c r="V264" s="81" t="str">
        <f>IF(ISNA(_xlfn.XLOOKUP($A264,HG!$B:$B,HG!$N:$N)),"",  _xlfn.XLOOKUP($A264,HG!$B:$B,HG!$N:$N))</f>
        <v/>
      </c>
    </row>
    <row r="265" spans="1:22" ht="24" hidden="1" customHeight="1">
      <c r="A265" s="77" t="s">
        <v>95</v>
      </c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O265" s="75"/>
      <c r="P265" s="75"/>
      <c r="Q265" s="75"/>
      <c r="R265" s="75"/>
      <c r="S265" s="75"/>
      <c r="T265" s="75"/>
      <c r="U265" s="75"/>
      <c r="V265" s="75"/>
    </row>
    <row r="266" spans="1:22" ht="24" hidden="1" customHeight="1">
      <c r="A266" s="115" t="s">
        <v>389</v>
      </c>
      <c r="B266" s="80" t="s">
        <v>390</v>
      </c>
      <c r="C266" s="80" t="s">
        <v>391</v>
      </c>
      <c r="D266" s="80" t="s">
        <v>392</v>
      </c>
      <c r="E266" s="116">
        <v>45817</v>
      </c>
      <c r="F266" s="116">
        <v>45827</v>
      </c>
      <c r="G266" s="116">
        <v>45827</v>
      </c>
      <c r="H266" s="80">
        <v>10</v>
      </c>
      <c r="I266" s="80">
        <v>5</v>
      </c>
      <c r="J266" s="80">
        <v>0</v>
      </c>
      <c r="K266" s="80" t="s">
        <v>26</v>
      </c>
      <c r="L266" s="80" t="s">
        <v>80</v>
      </c>
      <c r="M266" s="80" t="s">
        <v>134</v>
      </c>
      <c r="N266" s="80">
        <v>0</v>
      </c>
      <c r="O266" s="81" t="str">
        <f>IF(ISNA(_xlfn.XLOOKUP($A266,GCVOA!$B:$B,GCVOA!$N:$N)),"",  _xlfn.XLOOKUP($A266,GCVOA!$B:$B,GCVOA!$N:$N))</f>
        <v/>
      </c>
      <c r="P266" s="81" t="str">
        <f>IF(ISNA(_xlfn.XLOOKUP($A266,GCSEMI!$B:$B,GCSEMI!$N:$N)),"",  _xlfn.XLOOKUP($A266,GCSEMI!$B:$B,GCSEMI!$N:$N))</f>
        <v/>
      </c>
      <c r="Q266" s="81" t="str">
        <f>IF(ISNA(_xlfn.XLOOKUP($A266,ORGPREP!$B:$B,ORGPREP!$N:$N)),"",  _xlfn.XLOOKUP($A266,ORGPREP!$B:$B,ORGPREP!$N:$N))</f>
        <v/>
      </c>
      <c r="R266" s="81" t="str">
        <f>IF(ISNA(_xlfn.XLOOKUP($A266,MSSEMI!$B:$B,MSSEMI!$N:$N)),"",  _xlfn.XLOOKUP($A266,MSSEMI!$B:$B,MSSEMI!$N:$N))</f>
        <v/>
      </c>
      <c r="S266" s="81" t="str">
        <f>IF(ISNA(_xlfn.XLOOKUP($A266,MSVOA!$B:$B,MSVOA!$N:$N)),"",  _xlfn.XLOOKUP($A266,MSVOA!$B:$B,MSVOA!$N:$N))</f>
        <v/>
      </c>
      <c r="T266" s="81" t="str">
        <f>IF(ISNA(_xlfn.XLOOKUP($A266,METALS!$B:$B,METALS!$N:$N)),"",  _xlfn.XLOOKUP($A266,METALS!$B:$B,METALS!$N:$N))</f>
        <v/>
      </c>
      <c r="U266" s="81" t="str">
        <f>IF(ISNA(_xlfn.XLOOKUP($A266,GENCHEM!$B:$B,GENCHEM!$N:$N)),"",  _xlfn.XLOOKUP($A266,GENCHEM!$B:$B,GENCHEM!$N:$N))</f>
        <v/>
      </c>
      <c r="V266" s="81" t="str">
        <f>IF(ISNA(_xlfn.XLOOKUP($A266,HG!$B:$B,HG!$N:$N)),"",  _xlfn.XLOOKUP($A266,HG!$B:$B,HG!$N:$N))</f>
        <v/>
      </c>
    </row>
    <row r="267" spans="1:22" ht="24" hidden="1" customHeight="1">
      <c r="A267" s="77" t="s">
        <v>393</v>
      </c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O267" s="75"/>
      <c r="P267" s="75"/>
      <c r="Q267" s="75"/>
      <c r="R267" s="75"/>
      <c r="S267" s="75"/>
      <c r="T267" s="75"/>
      <c r="U267" s="75"/>
      <c r="V267" s="75"/>
    </row>
    <row r="268" spans="1:22" ht="24" hidden="1" customHeight="1">
      <c r="A268" s="115" t="s">
        <v>394</v>
      </c>
      <c r="B268" s="80" t="s">
        <v>395</v>
      </c>
      <c r="C268" s="80" t="s">
        <v>396</v>
      </c>
      <c r="D268" s="80" t="s">
        <v>56</v>
      </c>
      <c r="E268" s="116">
        <v>45820</v>
      </c>
      <c r="F268" s="116">
        <v>45827</v>
      </c>
      <c r="G268" s="116">
        <v>45827</v>
      </c>
      <c r="H268" s="80">
        <v>7</v>
      </c>
      <c r="I268" s="80">
        <v>14</v>
      </c>
      <c r="J268" s="80">
        <v>0</v>
      </c>
      <c r="K268" s="80" t="s">
        <v>57</v>
      </c>
      <c r="L268" s="80" t="s">
        <v>133</v>
      </c>
      <c r="M268" s="80" t="s">
        <v>134</v>
      </c>
      <c r="N268" s="80">
        <v>0</v>
      </c>
      <c r="O268" s="81" t="str">
        <f>IF(ISNA(_xlfn.XLOOKUP($A268,GCVOA!$B:$B,GCVOA!$N:$N)),"",  _xlfn.XLOOKUP($A268,GCVOA!$B:$B,GCVOA!$N:$N))</f>
        <v/>
      </c>
      <c r="P268" s="81" t="str">
        <f>IF(ISNA(_xlfn.XLOOKUP($A268,GCSEMI!$B:$B,GCSEMI!$N:$N)),"",  _xlfn.XLOOKUP($A268,GCSEMI!$B:$B,GCSEMI!$N:$N))</f>
        <v/>
      </c>
      <c r="Q268" s="81" t="str">
        <f>IF(ISNA(_xlfn.XLOOKUP($A268,ORGPREP!$B:$B,ORGPREP!$N:$N)),"",  _xlfn.XLOOKUP($A268,ORGPREP!$B:$B,ORGPREP!$N:$N))</f>
        <v/>
      </c>
      <c r="R268" s="81" t="str">
        <f>IF(ISNA(_xlfn.XLOOKUP($A268,MSSEMI!$B:$B,MSSEMI!$N:$N)),"",  _xlfn.XLOOKUP($A268,MSSEMI!$B:$B,MSSEMI!$N:$N))</f>
        <v/>
      </c>
      <c r="S268" s="81" t="str">
        <f>IF(ISNA(_xlfn.XLOOKUP($A268,MSVOA!$B:$B,MSVOA!$N:$N)),"",  _xlfn.XLOOKUP($A268,MSVOA!$B:$B,MSVOA!$N:$N))</f>
        <v>eta 6/20 - XB 6/19</v>
      </c>
      <c r="T268" s="81" t="str">
        <f>IF(ISNA(_xlfn.XLOOKUP($A268,METALS!$B:$B,METALS!$N:$N)),"",  _xlfn.XLOOKUP($A268,METALS!$B:$B,METALS!$N:$N))</f>
        <v/>
      </c>
      <c r="U268" s="81" t="str">
        <f>IF(ISNA(_xlfn.XLOOKUP($A268,GENCHEM!$B:$B,GENCHEM!$N:$N)),"",  _xlfn.XLOOKUP($A268,GENCHEM!$B:$B,GENCHEM!$N:$N))</f>
        <v/>
      </c>
      <c r="V268" s="81" t="str">
        <f>IF(ISNA(_xlfn.XLOOKUP($A268,HG!$B:$B,HG!$N:$N)),"",  _xlfn.XLOOKUP($A268,HG!$B:$B,HG!$N:$N))</f>
        <v/>
      </c>
    </row>
    <row r="269" spans="1:22" ht="24" hidden="1" customHeight="1">
      <c r="A269" s="77" t="s">
        <v>259</v>
      </c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O269" s="75"/>
      <c r="P269" s="75"/>
      <c r="Q269" s="75"/>
      <c r="R269" s="75"/>
      <c r="S269" s="75"/>
      <c r="T269" s="75"/>
      <c r="U269" s="75"/>
      <c r="V269" s="75"/>
    </row>
    <row r="270" spans="1:22" ht="24" hidden="1" customHeight="1">
      <c r="A270" s="115" t="s">
        <v>397</v>
      </c>
      <c r="B270" s="80" t="s">
        <v>183</v>
      </c>
      <c r="C270" s="80" t="s">
        <v>398</v>
      </c>
      <c r="D270" s="80" t="s">
        <v>56</v>
      </c>
      <c r="E270" s="116">
        <v>45820</v>
      </c>
      <c r="F270" s="116">
        <v>45827</v>
      </c>
      <c r="G270" s="116">
        <v>45827</v>
      </c>
      <c r="H270" s="80">
        <v>7</v>
      </c>
      <c r="I270" s="80">
        <v>9</v>
      </c>
      <c r="J270" s="80">
        <v>0</v>
      </c>
      <c r="K270" s="80" t="s">
        <v>57</v>
      </c>
      <c r="L270" s="80" t="s">
        <v>258</v>
      </c>
      <c r="M270" s="80" t="s">
        <v>134</v>
      </c>
      <c r="N270" s="80">
        <v>0</v>
      </c>
      <c r="O270" s="81" t="str">
        <f>IF(ISNA(_xlfn.XLOOKUP($A270,GCVOA!$B:$B,GCVOA!$N:$N)),"",  _xlfn.XLOOKUP($A270,GCVOA!$B:$B,GCVOA!$N:$N))</f>
        <v/>
      </c>
      <c r="P270" s="81" t="str">
        <f>IF(ISNA(_xlfn.XLOOKUP($A270,GCSEMI!$B:$B,GCSEMI!$N:$N)),"",  _xlfn.XLOOKUP($A270,GCSEMI!$B:$B,GCSEMI!$N:$N))</f>
        <v/>
      </c>
      <c r="Q270" s="81" t="str">
        <f>IF(ISNA(_xlfn.XLOOKUP($A270,ORGPREP!$B:$B,ORGPREP!$N:$N)),"",  _xlfn.XLOOKUP($A270,ORGPREP!$B:$B,ORGPREP!$N:$N))</f>
        <v/>
      </c>
      <c r="R270" s="81" t="str">
        <f>IF(ISNA(_xlfn.XLOOKUP($A270,MSSEMI!$B:$B,MSSEMI!$N:$N)),"",  _xlfn.XLOOKUP($A270,MSSEMI!$B:$B,MSSEMI!$N:$N))</f>
        <v/>
      </c>
      <c r="S270" s="81" t="str">
        <f>IF(ISNA(_xlfn.XLOOKUP($A270,MSVOA!$B:$B,MSVOA!$N:$N)),"",  _xlfn.XLOOKUP($A270,MSVOA!$B:$B,MSVOA!$N:$N))</f>
        <v>done</v>
      </c>
      <c r="T270" s="81" t="str">
        <f>IF(ISNA(_xlfn.XLOOKUP($A270,METALS!$B:$B,METALS!$N:$N)),"",  _xlfn.XLOOKUP($A270,METALS!$B:$B,METALS!$N:$N))</f>
        <v/>
      </c>
      <c r="U270" s="81" t="str">
        <f>IF(ISNA(_xlfn.XLOOKUP($A270,GENCHEM!$B:$B,GENCHEM!$N:$N)),"",  _xlfn.XLOOKUP($A270,GENCHEM!$B:$B,GENCHEM!$N:$N))</f>
        <v/>
      </c>
      <c r="V270" s="81" t="str">
        <f>IF(ISNA(_xlfn.XLOOKUP($A270,HG!$B:$B,HG!$N:$N)),"",  _xlfn.XLOOKUP($A270,HG!$B:$B,HG!$N:$N))</f>
        <v/>
      </c>
    </row>
    <row r="271" spans="1:22" ht="24" hidden="1" customHeight="1">
      <c r="A271" s="77" t="s">
        <v>259</v>
      </c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O271" s="75"/>
      <c r="P271" s="75"/>
      <c r="Q271" s="75"/>
      <c r="R271" s="75"/>
      <c r="S271" s="75"/>
      <c r="T271" s="75"/>
      <c r="U271" s="75"/>
      <c r="V271" s="75"/>
    </row>
    <row r="272" spans="1:22" ht="24" hidden="1" customHeight="1">
      <c r="A272" s="115" t="s">
        <v>399</v>
      </c>
      <c r="B272" s="80" t="s">
        <v>400</v>
      </c>
      <c r="C272" s="80" t="s">
        <v>401</v>
      </c>
      <c r="D272" s="80" t="s">
        <v>79</v>
      </c>
      <c r="E272" s="116">
        <v>45820</v>
      </c>
      <c r="F272" s="116">
        <v>45827</v>
      </c>
      <c r="G272" s="116">
        <v>45827</v>
      </c>
      <c r="H272" s="80">
        <v>7</v>
      </c>
      <c r="I272" s="80">
        <v>1</v>
      </c>
      <c r="J272" s="80">
        <v>0</v>
      </c>
      <c r="K272" s="80" t="s">
        <v>128</v>
      </c>
      <c r="L272" s="80" t="s">
        <v>27</v>
      </c>
      <c r="M272" s="80" t="s">
        <v>89</v>
      </c>
      <c r="N272" s="80">
        <v>0</v>
      </c>
      <c r="O272" s="81" t="str">
        <f>IF(ISNA(_xlfn.XLOOKUP($A272,GCVOA!$B:$B,GCVOA!$N:$N)),"",  _xlfn.XLOOKUP($A272,GCVOA!$B:$B,GCVOA!$N:$N))</f>
        <v/>
      </c>
      <c r="P272" s="81">
        <f>IF(ISNA(_xlfn.XLOOKUP($A272,GCSEMI!$B:$B,GCSEMI!$N:$N)),"",  _xlfn.XLOOKUP($A272,GCSEMI!$B:$B,GCSEMI!$N:$N))</f>
        <v>0</v>
      </c>
      <c r="Q272" s="81" t="str">
        <f>IF(ISNA(_xlfn.XLOOKUP($A272,ORGPREP!$B:$B,ORGPREP!$N:$N)),"",  _xlfn.XLOOKUP($A272,ORGPREP!$B:$B,ORGPREP!$N:$N))</f>
        <v/>
      </c>
      <c r="R272" s="81" t="str">
        <f>IF(ISNA(_xlfn.XLOOKUP($A272,MSSEMI!$B:$B,MSSEMI!$N:$N)),"",  _xlfn.XLOOKUP($A272,MSSEMI!$B:$B,MSSEMI!$N:$N))</f>
        <v/>
      </c>
      <c r="S272" s="81" t="str">
        <f>IF(ISNA(_xlfn.XLOOKUP($A272,MSVOA!$B:$B,MSVOA!$N:$N)),"",  _xlfn.XLOOKUP($A272,MSVOA!$B:$B,MSVOA!$N:$N))</f>
        <v/>
      </c>
      <c r="T272" s="81" t="str">
        <f>IF(ISNA(_xlfn.XLOOKUP($A272,METALS!$B:$B,METALS!$N:$N)),"",  _xlfn.XLOOKUP($A272,METALS!$B:$B,METALS!$N:$N))</f>
        <v/>
      </c>
      <c r="U272" s="81" t="str">
        <f>IF(ISNA(_xlfn.XLOOKUP($A272,GENCHEM!$B:$B,GENCHEM!$N:$N)),"",  _xlfn.XLOOKUP($A272,GENCHEM!$B:$B,GENCHEM!$N:$N))</f>
        <v/>
      </c>
      <c r="V272" s="81" t="str">
        <f>IF(ISNA(_xlfn.XLOOKUP($A272,HG!$B:$B,HG!$N:$N)),"",  _xlfn.XLOOKUP($A272,HG!$B:$B,HG!$N:$N))</f>
        <v/>
      </c>
    </row>
    <row r="273" spans="1:22" ht="24" hidden="1" customHeight="1">
      <c r="A273" s="77" t="s">
        <v>402</v>
      </c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O273" s="75"/>
      <c r="P273" s="75"/>
      <c r="Q273" s="75"/>
      <c r="R273" s="75"/>
      <c r="S273" s="75"/>
      <c r="T273" s="75"/>
      <c r="U273" s="75"/>
      <c r="V273" s="75"/>
    </row>
    <row r="274" spans="1:22" ht="24" hidden="1" customHeight="1">
      <c r="A274" s="119" t="s">
        <v>403</v>
      </c>
      <c r="B274" s="96" t="s">
        <v>404</v>
      </c>
      <c r="C274" s="96" t="s">
        <v>405</v>
      </c>
      <c r="D274" s="96" t="s">
        <v>56</v>
      </c>
      <c r="E274" s="120">
        <v>45821</v>
      </c>
      <c r="F274" s="120">
        <v>45827</v>
      </c>
      <c r="G274" s="120">
        <v>45827</v>
      </c>
      <c r="H274" s="96">
        <v>6</v>
      </c>
      <c r="I274" s="96">
        <v>1</v>
      </c>
      <c r="J274" s="96">
        <v>0</v>
      </c>
      <c r="K274" s="96" t="s">
        <v>57</v>
      </c>
      <c r="L274" s="96" t="s">
        <v>133</v>
      </c>
      <c r="M274" s="96" t="s">
        <v>134</v>
      </c>
      <c r="N274" s="96">
        <v>0</v>
      </c>
      <c r="O274" s="97" t="str">
        <f>IF(ISNA(_xlfn.XLOOKUP($A274,GCVOA!$B:$B,GCVOA!$N:$N)),"",  _xlfn.XLOOKUP($A274,GCVOA!$B:$B,GCVOA!$N:$N))</f>
        <v/>
      </c>
      <c r="P274" s="97" t="str">
        <f>IF(ISNA(_xlfn.XLOOKUP($A274,GCSEMI!$B:$B,GCSEMI!$N:$N)),"",  _xlfn.XLOOKUP($A274,GCSEMI!$B:$B,GCSEMI!$N:$N))</f>
        <v/>
      </c>
      <c r="Q274" s="97" t="str">
        <f>IF(ISNA(_xlfn.XLOOKUP($A274,ORGPREP!$B:$B,ORGPREP!$N:$N)),"",  _xlfn.XLOOKUP($A274,ORGPREP!$B:$B,ORGPREP!$N:$N))</f>
        <v/>
      </c>
      <c r="R274" s="97" t="str">
        <f>IF(ISNA(_xlfn.XLOOKUP($A274,MSSEMI!$B:$B,MSSEMI!$N:$N)),"",  _xlfn.XLOOKUP($A274,MSSEMI!$B:$B,MSSEMI!$N:$N))</f>
        <v/>
      </c>
      <c r="S274" s="97" t="str">
        <f>IF(ISNA(_xlfn.XLOOKUP($A274,MSVOA!$B:$B,MSVOA!$N:$N)),"",  _xlfn.XLOOKUP($A274,MSVOA!$B:$B,MSVOA!$N:$N))</f>
        <v>ETA 6/19 - EB 6/18</v>
      </c>
      <c r="T274" s="97" t="str">
        <f>IF(ISNA(_xlfn.XLOOKUP($A274,METALS!$B:$B,METALS!$N:$N)),"",  _xlfn.XLOOKUP($A274,METALS!$B:$B,METALS!$N:$N))</f>
        <v/>
      </c>
      <c r="U274" s="97" t="str">
        <f>IF(ISNA(_xlfn.XLOOKUP($A274,GENCHEM!$B:$B,GENCHEM!$N:$N)),"",  _xlfn.XLOOKUP($A274,GENCHEM!$B:$B,GENCHEM!$N:$N))</f>
        <v/>
      </c>
      <c r="V274" s="97" t="str">
        <f>IF(ISNA(_xlfn.XLOOKUP($A274,HG!$B:$B,HG!$N:$N)),"",  _xlfn.XLOOKUP($A274,HG!$B:$B,HG!$N:$N))</f>
        <v/>
      </c>
    </row>
    <row r="275" spans="1:22" ht="24" hidden="1" customHeight="1">
      <c r="A275" s="77" t="s">
        <v>406</v>
      </c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O275" s="75"/>
      <c r="P275" s="75"/>
      <c r="Q275" s="75"/>
      <c r="R275" s="75"/>
      <c r="S275" s="75"/>
      <c r="T275" s="75"/>
      <c r="U275" s="75"/>
      <c r="V275" s="75"/>
    </row>
    <row r="276" spans="1:22" ht="24" hidden="1" customHeight="1">
      <c r="A276" s="119" t="s">
        <v>407</v>
      </c>
      <c r="B276" s="96" t="s">
        <v>92</v>
      </c>
      <c r="C276" s="96" t="s">
        <v>408</v>
      </c>
      <c r="D276" s="96" t="s">
        <v>79</v>
      </c>
      <c r="E276" s="120">
        <v>45821</v>
      </c>
      <c r="F276" s="120">
        <v>45827</v>
      </c>
      <c r="G276" s="120">
        <v>45827</v>
      </c>
      <c r="H276" s="96">
        <v>6</v>
      </c>
      <c r="I276" s="96">
        <v>1</v>
      </c>
      <c r="J276" s="96">
        <v>0</v>
      </c>
      <c r="K276" s="96" t="s">
        <v>94</v>
      </c>
      <c r="L276" s="96" t="s">
        <v>258</v>
      </c>
      <c r="M276" s="96" t="s">
        <v>81</v>
      </c>
      <c r="N276" s="96">
        <v>0</v>
      </c>
      <c r="O276" s="97" t="str">
        <f>IF(ISNA(_xlfn.XLOOKUP($A276,GCVOA!$B:$B,GCVOA!$N:$N)),"",  _xlfn.XLOOKUP($A276,GCVOA!$B:$B,GCVOA!$N:$N))</f>
        <v/>
      </c>
      <c r="P276" s="97" t="str">
        <f>IF(ISNA(_xlfn.XLOOKUP($A276,GCSEMI!$B:$B,GCSEMI!$N:$N)),"",  _xlfn.XLOOKUP($A276,GCSEMI!$B:$B,GCSEMI!$N:$N))</f>
        <v/>
      </c>
      <c r="Q276" s="97" t="str">
        <f>IF(ISNA(_xlfn.XLOOKUP($A276,ORGPREP!$B:$B,ORGPREP!$N:$N)),"",  _xlfn.XLOOKUP($A276,ORGPREP!$B:$B,ORGPREP!$N:$N))</f>
        <v/>
      </c>
      <c r="R276" s="97" t="str">
        <f>IF(ISNA(_xlfn.XLOOKUP($A276,MSSEMI!$B:$B,MSSEMI!$N:$N)),"",  _xlfn.XLOOKUP($A276,MSSEMI!$B:$B,MSSEMI!$N:$N))</f>
        <v/>
      </c>
      <c r="S276" s="97" t="str">
        <f>IF(ISNA(_xlfn.XLOOKUP($A276,MSVOA!$B:$B,MSVOA!$N:$N)),"",  _xlfn.XLOOKUP($A276,MSVOA!$B:$B,MSVOA!$N:$N))</f>
        <v/>
      </c>
      <c r="T276" s="97" t="str">
        <f>IF(ISNA(_xlfn.XLOOKUP($A276,METALS!$B:$B,METALS!$N:$N)),"",  _xlfn.XLOOKUP($A276,METALS!$B:$B,METALS!$N:$N))</f>
        <v/>
      </c>
      <c r="U276" s="162" t="str">
        <f>IF(ISNA(_xlfn.XLOOKUP($A276,GENCHEM!$B:$B,GENCHEM!$N:$N)),"",  _xlfn.XLOOKUP($A276,GENCHEM!$B:$B,GENCHEM!$N:$N))</f>
        <v>DONE</v>
      </c>
      <c r="V276" s="97" t="str">
        <f>IF(ISNA(_xlfn.XLOOKUP($A276,HG!$B:$B,HG!$N:$N)),"",  _xlfn.XLOOKUP($A276,HG!$B:$B,HG!$N:$N))</f>
        <v/>
      </c>
    </row>
    <row r="277" spans="1:22" ht="24" hidden="1" customHeight="1">
      <c r="A277" s="77" t="s">
        <v>409</v>
      </c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O277" s="75"/>
      <c r="P277" s="75"/>
      <c r="Q277" s="75"/>
      <c r="R277" s="75"/>
      <c r="S277" s="75"/>
      <c r="T277" s="75"/>
      <c r="U277" s="75"/>
      <c r="V277" s="75"/>
    </row>
    <row r="278" spans="1:22" ht="24" hidden="1" customHeight="1">
      <c r="A278" s="119" t="s">
        <v>410</v>
      </c>
      <c r="B278" s="96" t="s">
        <v>92</v>
      </c>
      <c r="C278" s="96" t="s">
        <v>408</v>
      </c>
      <c r="D278" s="96" t="s">
        <v>79</v>
      </c>
      <c r="E278" s="120">
        <v>45821</v>
      </c>
      <c r="F278" s="120">
        <v>45827</v>
      </c>
      <c r="G278" s="120">
        <v>45827</v>
      </c>
      <c r="H278" s="96">
        <v>6</v>
      </c>
      <c r="I278" s="96">
        <v>2</v>
      </c>
      <c r="J278" s="96">
        <v>0</v>
      </c>
      <c r="K278" s="96" t="s">
        <v>94</v>
      </c>
      <c r="L278" s="96" t="s">
        <v>258</v>
      </c>
      <c r="M278" s="96" t="s">
        <v>81</v>
      </c>
      <c r="N278" s="96">
        <v>0</v>
      </c>
      <c r="O278" s="97" t="str">
        <f>IF(ISNA(_xlfn.XLOOKUP($A278,GCVOA!$B:$B,GCVOA!$N:$N)),"",  _xlfn.XLOOKUP($A278,GCVOA!$B:$B,GCVOA!$N:$N))</f>
        <v/>
      </c>
      <c r="P278" s="97" t="str">
        <f>IF(ISNA(_xlfn.XLOOKUP($A278,GCSEMI!$B:$B,GCSEMI!$N:$N)),"",  _xlfn.XLOOKUP($A278,GCSEMI!$B:$B,GCSEMI!$N:$N))</f>
        <v/>
      </c>
      <c r="Q278" s="97" t="str">
        <f>IF(ISNA(_xlfn.XLOOKUP($A278,ORGPREP!$B:$B,ORGPREP!$N:$N)),"",  _xlfn.XLOOKUP($A278,ORGPREP!$B:$B,ORGPREP!$N:$N))</f>
        <v/>
      </c>
      <c r="R278" s="97" t="str">
        <f>IF(ISNA(_xlfn.XLOOKUP($A278,MSSEMI!$B:$B,MSSEMI!$N:$N)),"",  _xlfn.XLOOKUP($A278,MSSEMI!$B:$B,MSSEMI!$N:$N))</f>
        <v/>
      </c>
      <c r="S278" s="97" t="str">
        <f>IF(ISNA(_xlfn.XLOOKUP($A278,MSVOA!$B:$B,MSVOA!$N:$N)),"",  _xlfn.XLOOKUP($A278,MSVOA!$B:$B,MSVOA!$N:$N))</f>
        <v/>
      </c>
      <c r="T278" s="97" t="str">
        <f>IF(ISNA(_xlfn.XLOOKUP($A278,METALS!$B:$B,METALS!$N:$N)),"",  _xlfn.XLOOKUP($A278,METALS!$B:$B,METALS!$N:$N))</f>
        <v/>
      </c>
      <c r="U278" s="162" t="str">
        <f>IF(ISNA(_xlfn.XLOOKUP($A278,GENCHEM!$B:$B,GENCHEM!$N:$N)),"",  _xlfn.XLOOKUP($A278,GENCHEM!$B:$B,GENCHEM!$N:$N))</f>
        <v>DONE</v>
      </c>
      <c r="V278" s="97" t="str">
        <f>IF(ISNA(_xlfn.XLOOKUP($A278,HG!$B:$B,HG!$N:$N)),"",  _xlfn.XLOOKUP($A278,HG!$B:$B,HG!$N:$N))</f>
        <v/>
      </c>
    </row>
    <row r="279" spans="1:22" ht="24" hidden="1" customHeight="1">
      <c r="A279" s="77" t="s">
        <v>409</v>
      </c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O279" s="75"/>
      <c r="P279" s="75"/>
      <c r="Q279" s="75"/>
      <c r="R279" s="75"/>
      <c r="S279" s="75"/>
      <c r="T279" s="75"/>
      <c r="U279" s="75"/>
      <c r="V279" s="75"/>
    </row>
    <row r="280" spans="1:22" ht="24" hidden="1" customHeight="1">
      <c r="A280" s="117" t="s">
        <v>411</v>
      </c>
      <c r="B280" s="88" t="s">
        <v>117</v>
      </c>
      <c r="C280" s="88" t="s">
        <v>309</v>
      </c>
      <c r="D280" s="88" t="s">
        <v>79</v>
      </c>
      <c r="E280" s="118">
        <v>45821</v>
      </c>
      <c r="F280" s="118">
        <v>45824</v>
      </c>
      <c r="G280" s="118">
        <v>45827</v>
      </c>
      <c r="H280" s="88" t="s">
        <v>412</v>
      </c>
      <c r="I280" s="88">
        <v>7</v>
      </c>
      <c r="J280" s="88">
        <v>0</v>
      </c>
      <c r="K280" s="88" t="s">
        <v>26</v>
      </c>
      <c r="L280" s="88" t="s">
        <v>258</v>
      </c>
      <c r="M280" s="88" t="s">
        <v>81</v>
      </c>
      <c r="N280" s="88">
        <v>0</v>
      </c>
      <c r="O280" s="89" t="str">
        <f>IF(ISNA(_xlfn.XLOOKUP($A280,GCVOA!$B:$B,GCVOA!$N:$N)),"",  _xlfn.XLOOKUP($A280,GCVOA!$B:$B,GCVOA!$N:$N))</f>
        <v/>
      </c>
      <c r="P280" s="89" t="str">
        <f>IF(ISNA(_xlfn.XLOOKUP($A280,GCSEMI!$B:$B,GCSEMI!$N:$N)),"",  _xlfn.XLOOKUP($A280,GCSEMI!$B:$B,GCSEMI!$N:$N))</f>
        <v/>
      </c>
      <c r="Q280" s="89" t="str">
        <f>IF(ISNA(_xlfn.XLOOKUP($A280,ORGPREP!$B:$B,ORGPREP!$N:$N)),"",  _xlfn.XLOOKUP($A280,ORGPREP!$B:$B,ORGPREP!$N:$N))</f>
        <v/>
      </c>
      <c r="R280" s="89" t="str">
        <f>IF(ISNA(_xlfn.XLOOKUP($A280,MSSEMI!$B:$B,MSSEMI!$N:$N)),"",  _xlfn.XLOOKUP($A280,MSSEMI!$B:$B,MSSEMI!$N:$N))</f>
        <v/>
      </c>
      <c r="S280" s="89" t="str">
        <f>IF(ISNA(_xlfn.XLOOKUP($A280,MSVOA!$B:$B,MSVOA!$N:$N)),"",  _xlfn.XLOOKUP($A280,MSVOA!$B:$B,MSVOA!$N:$N))</f>
        <v/>
      </c>
      <c r="T280" s="89" t="str">
        <f>IF(ISNA(_xlfn.XLOOKUP($A280,METALS!$B:$B,METALS!$N:$N)),"",  _xlfn.XLOOKUP($A280,METALS!$B:$B,METALS!$N:$N))</f>
        <v/>
      </c>
      <c r="U280" s="89" t="str">
        <f>IF(ISNA(_xlfn.XLOOKUP($A280,GENCHEM!$B:$B,GENCHEM!$N:$N)),"",  _xlfn.XLOOKUP($A280,GENCHEM!$B:$B,GENCHEM!$N:$N))</f>
        <v>SCH</v>
      </c>
      <c r="V280" s="89" t="str">
        <f>IF(ISNA(_xlfn.XLOOKUP($A280,HG!$B:$B,HG!$N:$N)),"",  _xlfn.XLOOKUP($A280,HG!$B:$B,HG!$N:$N))</f>
        <v/>
      </c>
    </row>
    <row r="281" spans="1:22" ht="24" hidden="1" customHeight="1">
      <c r="A281" s="77" t="s">
        <v>310</v>
      </c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O281" s="75"/>
      <c r="P281" s="75"/>
      <c r="Q281" s="75"/>
      <c r="R281" s="75"/>
      <c r="S281" s="75"/>
      <c r="T281" s="75"/>
      <c r="U281" s="75"/>
      <c r="V281" s="75"/>
    </row>
    <row r="282" spans="1:22" ht="24" hidden="1" customHeight="1">
      <c r="A282" s="117" t="s">
        <v>413</v>
      </c>
      <c r="B282" s="88" t="s">
        <v>117</v>
      </c>
      <c r="C282" s="88" t="s">
        <v>414</v>
      </c>
      <c r="D282" s="88" t="s">
        <v>79</v>
      </c>
      <c r="E282" s="118">
        <v>45821</v>
      </c>
      <c r="F282" s="118">
        <v>45824</v>
      </c>
      <c r="G282" s="118">
        <v>45827</v>
      </c>
      <c r="H282" s="88" t="s">
        <v>412</v>
      </c>
      <c r="I282" s="88">
        <v>8</v>
      </c>
      <c r="J282" s="88">
        <v>0</v>
      </c>
      <c r="K282" s="88" t="s">
        <v>26</v>
      </c>
      <c r="L282" s="88" t="s">
        <v>258</v>
      </c>
      <c r="M282" s="88" t="s">
        <v>81</v>
      </c>
      <c r="N282" s="88">
        <v>0</v>
      </c>
      <c r="O282" s="89" t="str">
        <f>IF(ISNA(_xlfn.XLOOKUP($A282,GCVOA!$B:$B,GCVOA!$N:$N)),"",  _xlfn.XLOOKUP($A282,GCVOA!$B:$B,GCVOA!$N:$N))</f>
        <v/>
      </c>
      <c r="P282" s="89" t="str">
        <f>IF(ISNA(_xlfn.XLOOKUP($A282,GCSEMI!$B:$B,GCSEMI!$N:$N)),"",  _xlfn.XLOOKUP($A282,GCSEMI!$B:$B,GCSEMI!$N:$N))</f>
        <v/>
      </c>
      <c r="Q282" s="89" t="str">
        <f>IF(ISNA(_xlfn.XLOOKUP($A282,ORGPREP!$B:$B,ORGPREP!$N:$N)),"",  _xlfn.XLOOKUP($A282,ORGPREP!$B:$B,ORGPREP!$N:$N))</f>
        <v/>
      </c>
      <c r="R282" s="89" t="str">
        <f>IF(ISNA(_xlfn.XLOOKUP($A282,MSSEMI!$B:$B,MSSEMI!$N:$N)),"",  _xlfn.XLOOKUP($A282,MSSEMI!$B:$B,MSSEMI!$N:$N))</f>
        <v/>
      </c>
      <c r="S282" s="89" t="str">
        <f>IF(ISNA(_xlfn.XLOOKUP($A282,MSVOA!$B:$B,MSVOA!$N:$N)),"",  _xlfn.XLOOKUP($A282,MSVOA!$B:$B,MSVOA!$N:$N))</f>
        <v/>
      </c>
      <c r="T282" s="89" t="str">
        <f>IF(ISNA(_xlfn.XLOOKUP($A282,METALS!$B:$B,METALS!$N:$N)),"",  _xlfn.XLOOKUP($A282,METALS!$B:$B,METALS!$N:$N))</f>
        <v/>
      </c>
      <c r="U282" s="89" t="str">
        <f>IF(ISNA(_xlfn.XLOOKUP($A282,GENCHEM!$B:$B,GENCHEM!$N:$N)),"",  _xlfn.XLOOKUP($A282,GENCHEM!$B:$B,GENCHEM!$N:$N))</f>
        <v>SCH</v>
      </c>
      <c r="V282" s="89" t="str">
        <f>IF(ISNA(_xlfn.XLOOKUP($A282,HG!$B:$B,HG!$N:$N)),"",  _xlfn.XLOOKUP($A282,HG!$B:$B,HG!$N:$N))</f>
        <v/>
      </c>
    </row>
    <row r="283" spans="1:22" ht="24" hidden="1" customHeight="1">
      <c r="A283" s="77" t="s">
        <v>310</v>
      </c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O283" s="75"/>
      <c r="P283" s="75"/>
      <c r="Q283" s="75"/>
      <c r="R283" s="75"/>
      <c r="S283" s="75"/>
      <c r="T283" s="75"/>
      <c r="U283" s="75"/>
      <c r="V283" s="75"/>
    </row>
    <row r="284" spans="1:22" ht="24" hidden="1" customHeight="1">
      <c r="A284" s="119" t="s">
        <v>415</v>
      </c>
      <c r="B284" s="96" t="s">
        <v>416</v>
      </c>
      <c r="C284" s="96" t="s">
        <v>417</v>
      </c>
      <c r="D284" s="96" t="s">
        <v>79</v>
      </c>
      <c r="E284" s="120">
        <v>45821</v>
      </c>
      <c r="F284" s="120">
        <v>45827</v>
      </c>
      <c r="G284" s="120">
        <v>45827</v>
      </c>
      <c r="H284" s="96">
        <v>6</v>
      </c>
      <c r="I284" s="96">
        <v>1</v>
      </c>
      <c r="J284" s="96">
        <v>0</v>
      </c>
      <c r="K284" s="96" t="s">
        <v>128</v>
      </c>
      <c r="L284" s="96" t="s">
        <v>133</v>
      </c>
      <c r="M284" s="96" t="s">
        <v>81</v>
      </c>
      <c r="N284" s="96">
        <v>0</v>
      </c>
      <c r="O284" s="97" t="str">
        <f>IF(ISNA(_xlfn.XLOOKUP($A284,GCVOA!$B:$B,GCVOA!$N:$N)),"",  _xlfn.XLOOKUP($A284,GCVOA!$B:$B,GCVOA!$N:$N))</f>
        <v/>
      </c>
      <c r="P284" s="97" t="str">
        <f>IF(ISNA(_xlfn.XLOOKUP($A284,GCSEMI!$B:$B,GCSEMI!$N:$N)),"",  _xlfn.XLOOKUP($A284,GCSEMI!$B:$B,GCSEMI!$N:$N))</f>
        <v/>
      </c>
      <c r="Q284" s="97" t="str">
        <f>IF(ISNA(_xlfn.XLOOKUP($A284,ORGPREP!$B:$B,ORGPREP!$N:$N)),"",  _xlfn.XLOOKUP($A284,ORGPREP!$B:$B,ORGPREP!$N:$N))</f>
        <v/>
      </c>
      <c r="R284" s="97" t="str">
        <f>IF(ISNA(_xlfn.XLOOKUP($A284,MSSEMI!$B:$B,MSSEMI!$N:$N)),"",  _xlfn.XLOOKUP($A284,MSSEMI!$B:$B,MSSEMI!$N:$N))</f>
        <v/>
      </c>
      <c r="S284" s="97" t="str">
        <f>IF(ISNA(_xlfn.XLOOKUP($A284,MSVOA!$B:$B,MSVOA!$N:$N)),"",  _xlfn.XLOOKUP($A284,MSVOA!$B:$B,MSVOA!$N:$N))</f>
        <v/>
      </c>
      <c r="T284" s="97" t="str">
        <f>IF(ISNA(_xlfn.XLOOKUP($A284,METALS!$B:$B,METALS!$N:$N)),"",  _xlfn.XLOOKUP($A284,METALS!$B:$B,METALS!$N:$N))</f>
        <v/>
      </c>
      <c r="U284" s="162" t="str">
        <f>IF(ISNA(_xlfn.XLOOKUP($A284,GENCHEM!$B:$B,GENCHEM!$N:$N)),"",  _xlfn.XLOOKUP($A284,GENCHEM!$B:$B,GENCHEM!$N:$N))</f>
        <v>DONE</v>
      </c>
      <c r="V284" s="97" t="str">
        <f>IF(ISNA(_xlfn.XLOOKUP($A284,HG!$B:$B,HG!$N:$N)),"",  _xlfn.XLOOKUP($A284,HG!$B:$B,HG!$N:$N))</f>
        <v/>
      </c>
    </row>
    <row r="285" spans="1:22" ht="24" hidden="1" customHeight="1">
      <c r="A285" s="77" t="s">
        <v>418</v>
      </c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O285" s="75"/>
      <c r="P285" s="75"/>
      <c r="Q285" s="75"/>
      <c r="R285" s="75"/>
      <c r="S285" s="75"/>
      <c r="T285" s="75"/>
      <c r="U285" s="75"/>
      <c r="V285" s="75"/>
    </row>
    <row r="286" spans="1:22" ht="24" hidden="1" customHeight="1">
      <c r="A286" s="119" t="s">
        <v>419</v>
      </c>
      <c r="B286" s="96" t="s">
        <v>117</v>
      </c>
      <c r="C286" s="96" t="s">
        <v>420</v>
      </c>
      <c r="D286" s="96" t="s">
        <v>79</v>
      </c>
      <c r="E286" s="120">
        <v>45821</v>
      </c>
      <c r="F286" s="120">
        <v>45827</v>
      </c>
      <c r="G286" s="120">
        <v>45827</v>
      </c>
      <c r="H286" s="96">
        <v>6</v>
      </c>
      <c r="I286" s="96">
        <v>1</v>
      </c>
      <c r="J286" s="96">
        <v>0</v>
      </c>
      <c r="K286" s="96" t="s">
        <v>26</v>
      </c>
      <c r="L286" s="96" t="s">
        <v>133</v>
      </c>
      <c r="M286" s="96" t="s">
        <v>89</v>
      </c>
      <c r="N286" s="96">
        <v>0</v>
      </c>
      <c r="O286" s="97" t="str">
        <f>IF(ISNA(_xlfn.XLOOKUP($A286,GCVOA!$B:$B,GCVOA!$N:$N)),"",  _xlfn.XLOOKUP($A286,GCVOA!$B:$B,GCVOA!$N:$N))</f>
        <v/>
      </c>
      <c r="P286" s="97" t="str">
        <f>IF(ISNA(_xlfn.XLOOKUP($A286,GCSEMI!$B:$B,GCSEMI!$N:$N)),"",  _xlfn.XLOOKUP($A286,GCSEMI!$B:$B,GCSEMI!$N:$N))</f>
        <v>done</v>
      </c>
      <c r="Q286" s="97" t="str">
        <f>IF(ISNA(_xlfn.XLOOKUP($A286,ORGPREP!$B:$B,ORGPREP!$N:$N)),"",  _xlfn.XLOOKUP($A286,ORGPREP!$B:$B,ORGPREP!$N:$N))</f>
        <v/>
      </c>
      <c r="R286" s="97" t="str">
        <f>IF(ISNA(_xlfn.XLOOKUP($A286,MSSEMI!$B:$B,MSSEMI!$N:$N)),"",  _xlfn.XLOOKUP($A286,MSSEMI!$B:$B,MSSEMI!$N:$N))</f>
        <v/>
      </c>
      <c r="S286" s="97" t="str">
        <f>IF(ISNA(_xlfn.XLOOKUP($A286,MSVOA!$B:$B,MSVOA!$N:$N)),"",  _xlfn.XLOOKUP($A286,MSVOA!$B:$B,MSVOA!$N:$N))</f>
        <v/>
      </c>
      <c r="T286" s="97" t="str">
        <f>IF(ISNA(_xlfn.XLOOKUP($A286,METALS!$B:$B,METALS!$N:$N)),"",  _xlfn.XLOOKUP($A286,METALS!$B:$B,METALS!$N:$N))</f>
        <v/>
      </c>
      <c r="U286" s="162" t="str">
        <f>IF(ISNA(_xlfn.XLOOKUP($A286,GENCHEM!$B:$B,GENCHEM!$N:$N)),"",  _xlfn.XLOOKUP($A286,GENCHEM!$B:$B,GENCHEM!$N:$N))</f>
        <v>DONE</v>
      </c>
      <c r="V286" s="97" t="str">
        <f>IF(ISNA(_xlfn.XLOOKUP($A286,HG!$B:$B,HG!$N:$N)),"",  _xlfn.XLOOKUP($A286,HG!$B:$B,HG!$N:$N))</f>
        <v/>
      </c>
    </row>
    <row r="287" spans="1:22" ht="24" hidden="1" customHeight="1">
      <c r="A287" s="77" t="s">
        <v>421</v>
      </c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O287" s="75"/>
      <c r="P287" s="75"/>
      <c r="Q287" s="75"/>
      <c r="R287" s="75"/>
      <c r="S287" s="75"/>
      <c r="T287" s="75"/>
      <c r="U287" s="75"/>
      <c r="V287" s="75"/>
    </row>
    <row r="288" spans="1:22" ht="24" hidden="1" customHeight="1">
      <c r="A288" s="117" t="s">
        <v>422</v>
      </c>
      <c r="B288" s="88" t="s">
        <v>423</v>
      </c>
      <c r="C288" s="88" t="s">
        <v>424</v>
      </c>
      <c r="D288" s="88" t="s">
        <v>56</v>
      </c>
      <c r="E288" s="118">
        <v>45822</v>
      </c>
      <c r="F288" s="118">
        <v>45827</v>
      </c>
      <c r="G288" s="118">
        <v>45827</v>
      </c>
      <c r="H288" s="88">
        <v>3</v>
      </c>
      <c r="I288" s="88">
        <v>4</v>
      </c>
      <c r="J288" s="88">
        <v>0</v>
      </c>
      <c r="K288" s="88" t="s">
        <v>57</v>
      </c>
      <c r="L288" s="88" t="s">
        <v>80</v>
      </c>
      <c r="M288" s="88" t="s">
        <v>81</v>
      </c>
      <c r="N288" s="88">
        <v>0</v>
      </c>
      <c r="O288" s="89" t="str">
        <f>IF(ISNA(_xlfn.XLOOKUP($A288,GCVOA!$B:$B,GCVOA!$N:$N)),"",  _xlfn.XLOOKUP($A288,GCVOA!$B:$B,GCVOA!$N:$N))</f>
        <v/>
      </c>
      <c r="P288" s="89" t="str">
        <f>IF(ISNA(_xlfn.XLOOKUP($A288,GCSEMI!$B:$B,GCSEMI!$N:$N)),"",  _xlfn.XLOOKUP($A288,GCSEMI!$B:$B,GCSEMI!$N:$N))</f>
        <v/>
      </c>
      <c r="Q288" s="89" t="str">
        <f>IF(ISNA(_xlfn.XLOOKUP($A288,ORGPREP!$B:$B,ORGPREP!$N:$N)),"",  _xlfn.XLOOKUP($A288,ORGPREP!$B:$B,ORGPREP!$N:$N))</f>
        <v/>
      </c>
      <c r="R288" s="89" t="str">
        <f>IF(ISNA(_xlfn.XLOOKUP($A288,MSSEMI!$B:$B,MSSEMI!$N:$N)),"",  _xlfn.XLOOKUP($A288,MSSEMI!$B:$B,MSSEMI!$N:$N))</f>
        <v/>
      </c>
      <c r="S288" s="89" t="str">
        <f>IF(ISNA(_xlfn.XLOOKUP($A288,MSVOA!$B:$B,MSVOA!$N:$N)),"",  _xlfn.XLOOKUP($A288,MSVOA!$B:$B,MSVOA!$N:$N))</f>
        <v/>
      </c>
      <c r="T288" s="89" t="str">
        <f>IF(ISNA(_xlfn.XLOOKUP($A288,METALS!$B:$B,METALS!$N:$N)),"",  _xlfn.XLOOKUP($A288,METALS!$B:$B,METALS!$N:$N))</f>
        <v/>
      </c>
      <c r="U288" s="89" t="str">
        <f>IF(ISNA(_xlfn.XLOOKUP($A288,GENCHEM!$B:$B,GENCHEM!$N:$N)),"",  _xlfn.XLOOKUP($A288,GENCHEM!$B:$B,GENCHEM!$N:$N))</f>
        <v/>
      </c>
      <c r="V288" s="89" t="str">
        <f>IF(ISNA(_xlfn.XLOOKUP($A288,HG!$B:$B,HG!$N:$N)),"",  _xlfn.XLOOKUP($A288,HG!$B:$B,HG!$N:$N))</f>
        <v/>
      </c>
    </row>
    <row r="289" spans="1:22" ht="24" hidden="1" customHeight="1">
      <c r="A289" s="77" t="s">
        <v>82</v>
      </c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O289" s="75"/>
      <c r="P289" s="75"/>
      <c r="Q289" s="75"/>
      <c r="R289" s="75"/>
      <c r="S289" s="75"/>
      <c r="T289" s="75"/>
      <c r="U289" s="75"/>
      <c r="V289" s="75"/>
    </row>
    <row r="290" spans="1:22" ht="24" hidden="1" customHeight="1">
      <c r="A290" s="117" t="s">
        <v>425</v>
      </c>
      <c r="B290" s="88" t="s">
        <v>161</v>
      </c>
      <c r="C290" s="88" t="s">
        <v>162</v>
      </c>
      <c r="D290" s="88" t="s">
        <v>163</v>
      </c>
      <c r="E290" s="118">
        <v>45822</v>
      </c>
      <c r="F290" s="118">
        <v>45827</v>
      </c>
      <c r="G290" s="118">
        <v>45827</v>
      </c>
      <c r="H290" s="88">
        <v>3</v>
      </c>
      <c r="I290" s="88">
        <v>28</v>
      </c>
      <c r="J290" s="88">
        <v>0</v>
      </c>
      <c r="K290" s="88" t="s">
        <v>26</v>
      </c>
      <c r="L290" s="88" t="s">
        <v>27</v>
      </c>
      <c r="M290" s="88" t="s">
        <v>81</v>
      </c>
      <c r="N290" s="88">
        <v>0</v>
      </c>
      <c r="O290" s="89" t="str">
        <f>IF(ISNA(_xlfn.XLOOKUP($A290,GCVOA!$B:$B,GCVOA!$N:$N)),"",  _xlfn.XLOOKUP($A290,GCVOA!$B:$B,GCVOA!$N:$N))</f>
        <v/>
      </c>
      <c r="P290" s="89" t="str">
        <f>IF(ISNA(_xlfn.XLOOKUP($A290,GCSEMI!$B:$B,GCSEMI!$N:$N)),"",  _xlfn.XLOOKUP($A290,GCSEMI!$B:$B,GCSEMI!$N:$N))</f>
        <v/>
      </c>
      <c r="Q290" s="89" t="str">
        <f>IF(ISNA(_xlfn.XLOOKUP($A290,ORGPREP!$B:$B,ORGPREP!$N:$N)),"",  _xlfn.XLOOKUP($A290,ORGPREP!$B:$B,ORGPREP!$N:$N))</f>
        <v/>
      </c>
      <c r="R290" s="89" t="str">
        <f>IF(ISNA(_xlfn.XLOOKUP($A290,MSSEMI!$B:$B,MSSEMI!$N:$N)),"",  _xlfn.XLOOKUP($A290,MSSEMI!$B:$B,MSSEMI!$N:$N))</f>
        <v/>
      </c>
      <c r="S290" s="89" t="str">
        <f>IF(ISNA(_xlfn.XLOOKUP($A290,MSVOA!$B:$B,MSVOA!$N:$N)),"",  _xlfn.XLOOKUP($A290,MSVOA!$B:$B,MSVOA!$N:$N))</f>
        <v/>
      </c>
      <c r="T290" s="89" t="str">
        <f>IF(ISNA(_xlfn.XLOOKUP($A290,METALS!$B:$B,METALS!$N:$N)),"",  _xlfn.XLOOKUP($A290,METALS!$B:$B,METALS!$N:$N))</f>
        <v>ETA 6-23</v>
      </c>
      <c r="U290" s="163">
        <f>IF(ISNA(_xlfn.XLOOKUP($A290,GENCHEM!$B:$B,GENCHEM!$N:$N)),"",  _xlfn.XLOOKUP($A290,GENCHEM!$B:$B,GENCHEM!$N:$N))</f>
        <v>45827</v>
      </c>
      <c r="V290" s="89" t="str">
        <f>IF(ISNA(_xlfn.XLOOKUP($A290,HG!$B:$B,HG!$N:$N)),"",  _xlfn.XLOOKUP($A290,HG!$B:$B,HG!$N:$N))</f>
        <v/>
      </c>
    </row>
    <row r="291" spans="1:22" ht="24" hidden="1" customHeight="1">
      <c r="A291" s="77" t="s">
        <v>426</v>
      </c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O291" s="75"/>
      <c r="P291" s="75"/>
      <c r="Q291" s="75"/>
      <c r="R291" s="75"/>
      <c r="S291" s="75"/>
      <c r="T291" s="75"/>
      <c r="U291" s="75"/>
      <c r="V291" s="75"/>
    </row>
    <row r="292" spans="1:22" ht="24" hidden="1" customHeight="1">
      <c r="A292" s="117" t="s">
        <v>427</v>
      </c>
      <c r="B292" s="88" t="s">
        <v>161</v>
      </c>
      <c r="C292" s="88" t="s">
        <v>162</v>
      </c>
      <c r="D292" s="88" t="s">
        <v>163</v>
      </c>
      <c r="E292" s="118">
        <v>45822</v>
      </c>
      <c r="F292" s="118">
        <v>45827</v>
      </c>
      <c r="G292" s="118">
        <v>45827</v>
      </c>
      <c r="H292" s="88">
        <v>3</v>
      </c>
      <c r="I292" s="88">
        <v>14</v>
      </c>
      <c r="J292" s="88">
        <v>0</v>
      </c>
      <c r="K292" s="88" t="s">
        <v>26</v>
      </c>
      <c r="L292" s="88" t="s">
        <v>27</v>
      </c>
      <c r="M292" s="88" t="s">
        <v>81</v>
      </c>
      <c r="N292" s="88">
        <v>0</v>
      </c>
      <c r="O292" s="89" t="str">
        <f>IF(ISNA(_xlfn.XLOOKUP($A292,GCVOA!$B:$B,GCVOA!$N:$N)),"",  _xlfn.XLOOKUP($A292,GCVOA!$B:$B,GCVOA!$N:$N))</f>
        <v/>
      </c>
      <c r="P292" s="89" t="str">
        <f>IF(ISNA(_xlfn.XLOOKUP($A292,GCSEMI!$B:$B,GCSEMI!$N:$N)),"",  _xlfn.XLOOKUP($A292,GCSEMI!$B:$B,GCSEMI!$N:$N))</f>
        <v/>
      </c>
      <c r="Q292" s="89" t="str">
        <f>IF(ISNA(_xlfn.XLOOKUP($A292,ORGPREP!$B:$B,ORGPREP!$N:$N)),"",  _xlfn.XLOOKUP($A292,ORGPREP!$B:$B,ORGPREP!$N:$N))</f>
        <v/>
      </c>
      <c r="R292" s="89" t="str">
        <f>IF(ISNA(_xlfn.XLOOKUP($A292,MSSEMI!$B:$B,MSSEMI!$N:$N)),"",  _xlfn.XLOOKUP($A292,MSSEMI!$B:$B,MSSEMI!$N:$N))</f>
        <v/>
      </c>
      <c r="S292" s="89" t="str">
        <f>IF(ISNA(_xlfn.XLOOKUP($A292,MSVOA!$B:$B,MSVOA!$N:$N)),"",  _xlfn.XLOOKUP($A292,MSVOA!$B:$B,MSVOA!$N:$N))</f>
        <v>eta 6/20 - EA 6/19</v>
      </c>
      <c r="T292" s="89" t="str">
        <f>IF(ISNA(_xlfn.XLOOKUP($A292,METALS!$B:$B,METALS!$N:$N)),"",  _xlfn.XLOOKUP($A292,METALS!$B:$B,METALS!$N:$N))</f>
        <v/>
      </c>
      <c r="U292" s="163">
        <f>IF(ISNA(_xlfn.XLOOKUP($A292,GENCHEM!$B:$B,GENCHEM!$N:$N)),"",  _xlfn.XLOOKUP($A292,GENCHEM!$B:$B,GENCHEM!$N:$N))</f>
        <v>45827</v>
      </c>
      <c r="V292" s="89" t="str">
        <f>IF(ISNA(_xlfn.XLOOKUP($A292,HG!$B:$B,HG!$N:$N)),"",  _xlfn.XLOOKUP($A292,HG!$B:$B,HG!$N:$N))</f>
        <v/>
      </c>
    </row>
    <row r="293" spans="1:22" ht="24" hidden="1" customHeight="1">
      <c r="A293" s="77" t="s">
        <v>428</v>
      </c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O293" s="75"/>
      <c r="P293" s="75"/>
      <c r="Q293" s="75"/>
      <c r="R293" s="75"/>
      <c r="S293" s="75"/>
      <c r="T293" s="75"/>
      <c r="U293" s="75"/>
      <c r="V293" s="75"/>
    </row>
    <row r="294" spans="1:22" ht="24" hidden="1" customHeight="1">
      <c r="A294" s="117" t="s">
        <v>429</v>
      </c>
      <c r="B294" s="88" t="s">
        <v>430</v>
      </c>
      <c r="C294" s="88" t="s">
        <v>431</v>
      </c>
      <c r="D294" s="88" t="s">
        <v>79</v>
      </c>
      <c r="E294" s="118">
        <v>45822</v>
      </c>
      <c r="F294" s="118">
        <v>45827</v>
      </c>
      <c r="G294" s="118">
        <v>45827</v>
      </c>
      <c r="H294" s="88">
        <v>3</v>
      </c>
      <c r="I294" s="88">
        <v>2</v>
      </c>
      <c r="J294" s="88">
        <v>0</v>
      </c>
      <c r="K294" s="88" t="s">
        <v>94</v>
      </c>
      <c r="L294" s="88" t="s">
        <v>133</v>
      </c>
      <c r="M294" s="88" t="s">
        <v>134</v>
      </c>
      <c r="N294" s="88">
        <v>0</v>
      </c>
      <c r="O294" s="89" t="str">
        <f>IF(ISNA(_xlfn.XLOOKUP($A294,GCVOA!$B:$B,GCVOA!$N:$N)),"",  _xlfn.XLOOKUP($A294,GCVOA!$B:$B,GCVOA!$N:$N))</f>
        <v/>
      </c>
      <c r="P294" s="89" t="str">
        <f>IF(ISNA(_xlfn.XLOOKUP($A294,GCSEMI!$B:$B,GCSEMI!$N:$N)),"",  _xlfn.XLOOKUP($A294,GCSEMI!$B:$B,GCSEMI!$N:$N))</f>
        <v/>
      </c>
      <c r="Q294" s="89" t="str">
        <f>IF(ISNA(_xlfn.XLOOKUP($A294,ORGPREP!$B:$B,ORGPREP!$N:$N)),"",  _xlfn.XLOOKUP($A294,ORGPREP!$B:$B,ORGPREP!$N:$N))</f>
        <v/>
      </c>
      <c r="R294" s="89" t="str">
        <f>IF(ISNA(_xlfn.XLOOKUP($A294,MSSEMI!$B:$B,MSSEMI!$N:$N)),"",  _xlfn.XLOOKUP($A294,MSSEMI!$B:$B,MSSEMI!$N:$N))</f>
        <v/>
      </c>
      <c r="S294" s="89" t="str">
        <f>IF(ISNA(_xlfn.XLOOKUP($A294,MSVOA!$B:$B,MSVOA!$N:$N)),"",  _xlfn.XLOOKUP($A294,MSVOA!$B:$B,MSVOA!$N:$N))</f>
        <v>eta 6/19 - XA 6/18</v>
      </c>
      <c r="T294" s="89" t="str">
        <f>IF(ISNA(_xlfn.XLOOKUP($A294,METALS!$B:$B,METALS!$N:$N)),"",  _xlfn.XLOOKUP($A294,METALS!$B:$B,METALS!$N:$N))</f>
        <v/>
      </c>
      <c r="U294" s="89" t="str">
        <f>IF(ISNA(_xlfn.XLOOKUP($A294,GENCHEM!$B:$B,GENCHEM!$N:$N)),"",  _xlfn.XLOOKUP($A294,GENCHEM!$B:$B,GENCHEM!$N:$N))</f>
        <v/>
      </c>
      <c r="V294" s="89" t="str">
        <f>IF(ISNA(_xlfn.XLOOKUP($A294,HG!$B:$B,HG!$N:$N)),"",  _xlfn.XLOOKUP($A294,HG!$B:$B,HG!$N:$N))</f>
        <v/>
      </c>
    </row>
    <row r="295" spans="1:22" ht="24" hidden="1" customHeight="1">
      <c r="A295" s="77" t="s">
        <v>432</v>
      </c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O295" s="75"/>
      <c r="P295" s="75"/>
      <c r="Q295" s="75"/>
      <c r="R295" s="75"/>
      <c r="S295" s="75"/>
      <c r="T295" s="75"/>
      <c r="U295" s="75"/>
      <c r="V295" s="75"/>
    </row>
    <row r="296" spans="1:22" ht="24" hidden="1" customHeight="1">
      <c r="A296" s="117" t="s">
        <v>433</v>
      </c>
      <c r="B296" s="88" t="s">
        <v>434</v>
      </c>
      <c r="C296" s="88" t="s">
        <v>435</v>
      </c>
      <c r="D296" s="88" t="s">
        <v>79</v>
      </c>
      <c r="E296" s="118">
        <v>45826</v>
      </c>
      <c r="F296" s="118">
        <v>45827</v>
      </c>
      <c r="G296" s="118">
        <v>45827</v>
      </c>
      <c r="H296" s="88">
        <v>1</v>
      </c>
      <c r="I296" s="88">
        <v>2</v>
      </c>
      <c r="J296" s="88">
        <v>0</v>
      </c>
      <c r="K296" s="88" t="s">
        <v>94</v>
      </c>
      <c r="L296" s="88" t="s">
        <v>27</v>
      </c>
      <c r="M296" s="88" t="s">
        <v>81</v>
      </c>
      <c r="N296" s="88" t="e">
        <v>#N/A</v>
      </c>
      <c r="O296" s="89" t="str">
        <f>IF(ISNA(_xlfn.XLOOKUP($A296,GCVOA!$B:$B,GCVOA!$N:$N)),"",  _xlfn.XLOOKUP($A296,GCVOA!$B:$B,GCVOA!$N:$N))</f>
        <v/>
      </c>
      <c r="P296" s="89" t="str">
        <f>IF(ISNA(_xlfn.XLOOKUP($A296,GCSEMI!$B:$B,GCSEMI!$N:$N)),"",  _xlfn.XLOOKUP($A296,GCSEMI!$B:$B,GCSEMI!$N:$N))</f>
        <v/>
      </c>
      <c r="Q296" s="89" t="str">
        <f>IF(ISNA(_xlfn.XLOOKUP($A296,ORGPREP!$B:$B,ORGPREP!$N:$N)),"",  _xlfn.XLOOKUP($A296,ORGPREP!$B:$B,ORGPREP!$N:$N))</f>
        <v/>
      </c>
      <c r="R296" s="89" t="str">
        <f>IF(ISNA(_xlfn.XLOOKUP($A296,MSSEMI!$B:$B,MSSEMI!$N:$N)),"",  _xlfn.XLOOKUP($A296,MSSEMI!$B:$B,MSSEMI!$N:$N))</f>
        <v/>
      </c>
      <c r="S296" s="89" t="str">
        <f>IF(ISNA(_xlfn.XLOOKUP($A296,MSVOA!$B:$B,MSVOA!$N:$N)),"",  _xlfn.XLOOKUP($A296,MSVOA!$B:$B,MSVOA!$N:$N))</f>
        <v/>
      </c>
      <c r="T296" s="89" t="str">
        <f>IF(ISNA(_xlfn.XLOOKUP($A296,METALS!$B:$B,METALS!$N:$N)),"",  _xlfn.XLOOKUP($A296,METALS!$B:$B,METALS!$N:$N))</f>
        <v/>
      </c>
      <c r="U296" s="89">
        <f>IF(ISNA(_xlfn.XLOOKUP($A296,GENCHEM!$B:$B,GENCHEM!$N:$N)),"",  _xlfn.XLOOKUP($A296,GENCHEM!$B:$B,GENCHEM!$N:$N))</f>
        <v>45827</v>
      </c>
      <c r="V296" s="89" t="str">
        <f>IF(ISNA(_xlfn.XLOOKUP($A296,HG!$B:$B,HG!$N:$N)),"",  _xlfn.XLOOKUP($A296,HG!$B:$B,HG!$N:$N))</f>
        <v/>
      </c>
    </row>
    <row r="297" spans="1:22" ht="24" hidden="1" customHeight="1">
      <c r="A297" s="77" t="s">
        <v>436</v>
      </c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O297" s="75"/>
      <c r="P297" s="75"/>
      <c r="Q297" s="75"/>
      <c r="R297" s="75"/>
      <c r="S297" s="75"/>
      <c r="T297" s="75"/>
      <c r="U297" s="75"/>
      <c r="V297" s="75"/>
    </row>
    <row r="298" spans="1:22" ht="24" customHeight="1">
      <c r="A298" s="121" t="s">
        <v>437</v>
      </c>
      <c r="B298" s="82" t="s">
        <v>169</v>
      </c>
      <c r="C298" s="82" t="s">
        <v>438</v>
      </c>
      <c r="D298" s="82" t="s">
        <v>171</v>
      </c>
      <c r="E298" s="122">
        <v>45814</v>
      </c>
      <c r="F298" s="122">
        <v>45828</v>
      </c>
      <c r="G298" s="122">
        <v>45828</v>
      </c>
      <c r="H298" s="82">
        <v>14</v>
      </c>
      <c r="I298" s="82">
        <v>8</v>
      </c>
      <c r="J298" s="82">
        <v>-1</v>
      </c>
      <c r="K298" s="82" t="s">
        <v>172</v>
      </c>
      <c r="L298" s="82" t="s">
        <v>258</v>
      </c>
      <c r="M298" s="82" t="s">
        <v>81</v>
      </c>
      <c r="N298" s="82">
        <v>0</v>
      </c>
      <c r="O298" s="83" t="str">
        <f>IF(ISNA(_xlfn.XLOOKUP($A298,GCVOA!$B:$B,GCVOA!$N:$N)),"",  _xlfn.XLOOKUP($A298,GCVOA!$B:$B,GCVOA!$N:$N))</f>
        <v/>
      </c>
      <c r="P298" s="83" t="str">
        <f>IF(ISNA(_xlfn.XLOOKUP($A298,GCSEMI!$B:$B,GCSEMI!$N:$N)),"",  _xlfn.XLOOKUP($A298,GCSEMI!$B:$B,GCSEMI!$N:$N))</f>
        <v/>
      </c>
      <c r="Q298" s="83" t="str">
        <f>IF(ISNA(_xlfn.XLOOKUP($A298,ORGPREP!$B:$B,ORGPREP!$N:$N)),"",  _xlfn.XLOOKUP($A298,ORGPREP!$B:$B,ORGPREP!$N:$N))</f>
        <v/>
      </c>
      <c r="R298" s="83" t="str">
        <f>IF(ISNA(_xlfn.XLOOKUP($A298,MSSEMI!$B:$B,MSSEMI!$N:$N)),"",  _xlfn.XLOOKUP($A298,MSSEMI!$B:$B,MSSEMI!$N:$N))</f>
        <v/>
      </c>
      <c r="S298" s="83" t="str">
        <f>IF(ISNA(_xlfn.XLOOKUP($A298,MSVOA!$B:$B,MSVOA!$N:$N)),"",  _xlfn.XLOOKUP($A298,MSVOA!$B:$B,MSVOA!$N:$N))</f>
        <v/>
      </c>
      <c r="T298" s="83" t="str">
        <f>IF(ISNA(_xlfn.XLOOKUP($A298,METALS!$B:$B,METALS!$N:$N)),"",  _xlfn.XLOOKUP($A298,METALS!$B:$B,METALS!$N:$N))</f>
        <v/>
      </c>
      <c r="U298" s="164" t="str">
        <f>IF(ISNA(_xlfn.XLOOKUP($A298,GENCHEM!$B:$B,GENCHEM!$N:$N)),"",  _xlfn.XLOOKUP($A298,GENCHEM!$B:$B,GENCHEM!$N:$N))</f>
        <v>DONE</v>
      </c>
      <c r="V298" s="83" t="str">
        <f>IF(ISNA(_xlfn.XLOOKUP($A298,HG!$B:$B,HG!$N:$N)),"",  _xlfn.XLOOKUP($A298,HG!$B:$B,HG!$N:$N))</f>
        <v/>
      </c>
    </row>
    <row r="299" spans="1:22" ht="24" hidden="1" customHeight="1">
      <c r="A299" s="77" t="s">
        <v>439</v>
      </c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O299" s="75"/>
      <c r="P299" s="75"/>
      <c r="Q299" s="75"/>
      <c r="R299" s="75"/>
      <c r="S299" s="75"/>
      <c r="T299" s="75"/>
      <c r="U299" s="75"/>
      <c r="V299" s="75"/>
    </row>
    <row r="300" spans="1:22" ht="24" customHeight="1">
      <c r="A300" s="121" t="s">
        <v>440</v>
      </c>
      <c r="B300" s="82" t="s">
        <v>355</v>
      </c>
      <c r="C300" s="82" t="s">
        <v>441</v>
      </c>
      <c r="D300" s="82" t="s">
        <v>28</v>
      </c>
      <c r="E300" s="122">
        <v>45821</v>
      </c>
      <c r="F300" s="122">
        <v>45828</v>
      </c>
      <c r="G300" s="122">
        <v>45828</v>
      </c>
      <c r="H300" s="82">
        <v>7</v>
      </c>
      <c r="I300" s="82">
        <v>24</v>
      </c>
      <c r="J300" s="82">
        <v>-1</v>
      </c>
      <c r="K300" s="82" t="s">
        <v>172</v>
      </c>
      <c r="L300" s="82" t="s">
        <v>27</v>
      </c>
      <c r="M300" s="82" t="s">
        <v>81</v>
      </c>
      <c r="N300" s="82">
        <v>0</v>
      </c>
      <c r="O300" s="83" t="str">
        <f>IF(ISNA(_xlfn.XLOOKUP($A300,GCVOA!$B:$B,GCVOA!$N:$N)),"",  _xlfn.XLOOKUP($A300,GCVOA!$B:$B,GCVOA!$N:$N))</f>
        <v/>
      </c>
      <c r="P300" s="83" t="str">
        <f>IF(ISNA(_xlfn.XLOOKUP($A300,GCSEMI!$B:$B,GCSEMI!$N:$N)),"",  _xlfn.XLOOKUP($A300,GCSEMI!$B:$B,GCSEMI!$N:$N))</f>
        <v/>
      </c>
      <c r="Q300" s="83" t="str">
        <f>IF(ISNA(_xlfn.XLOOKUP($A300,ORGPREP!$B:$B,ORGPREP!$N:$N)),"",  _xlfn.XLOOKUP($A300,ORGPREP!$B:$B,ORGPREP!$N:$N))</f>
        <v/>
      </c>
      <c r="R300" s="83" t="str">
        <f>IF(ISNA(_xlfn.XLOOKUP($A300,MSSEMI!$B:$B,MSSEMI!$N:$N)),"",  _xlfn.XLOOKUP($A300,MSSEMI!$B:$B,MSSEMI!$N:$N))</f>
        <v/>
      </c>
      <c r="S300" s="83" t="str">
        <f>IF(ISNA(_xlfn.XLOOKUP($A300,MSVOA!$B:$B,MSVOA!$N:$N)),"",  _xlfn.XLOOKUP($A300,MSVOA!$B:$B,MSVOA!$N:$N))</f>
        <v/>
      </c>
      <c r="T300" s="83" t="str">
        <f>IF(ISNA(_xlfn.XLOOKUP($A300,METALS!$B:$B,METALS!$N:$N)),"",  _xlfn.XLOOKUP($A300,METALS!$B:$B,METALS!$N:$N))</f>
        <v/>
      </c>
      <c r="U300" s="164">
        <f>IF(ISNA(_xlfn.XLOOKUP($A300,GENCHEM!$B:$B,GENCHEM!$N:$N)),"",  _xlfn.XLOOKUP($A300,GENCHEM!$B:$B,GENCHEM!$N:$N))</f>
        <v>45827</v>
      </c>
      <c r="V300" s="83" t="str">
        <f>IF(ISNA(_xlfn.XLOOKUP($A300,HG!$B:$B,HG!$N:$N)),"",  _xlfn.XLOOKUP($A300,HG!$B:$B,HG!$N:$N))</f>
        <v/>
      </c>
    </row>
    <row r="301" spans="1:22" ht="24" hidden="1" customHeight="1">
      <c r="A301" s="77" t="s">
        <v>442</v>
      </c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O301" s="75"/>
      <c r="P301" s="75"/>
      <c r="Q301" s="75"/>
      <c r="R301" s="75"/>
      <c r="S301" s="75"/>
      <c r="T301" s="75"/>
      <c r="U301" s="75"/>
      <c r="V301" s="75"/>
    </row>
    <row r="302" spans="1:22" ht="24" hidden="1" customHeight="1">
      <c r="A302" s="121" t="s">
        <v>443</v>
      </c>
      <c r="B302" s="82" t="s">
        <v>183</v>
      </c>
      <c r="C302" s="82" t="s">
        <v>444</v>
      </c>
      <c r="D302" s="82" t="s">
        <v>56</v>
      </c>
      <c r="E302" s="122">
        <v>45724</v>
      </c>
      <c r="F302" s="122">
        <v>45828</v>
      </c>
      <c r="G302" s="122">
        <v>45828</v>
      </c>
      <c r="H302" s="82" t="s">
        <v>445</v>
      </c>
      <c r="I302" s="82">
        <v>3</v>
      </c>
      <c r="J302" s="82">
        <v>-1</v>
      </c>
      <c r="K302" s="82" t="s">
        <v>57</v>
      </c>
      <c r="L302" s="82" t="s">
        <v>27</v>
      </c>
      <c r="M302" s="82" t="s">
        <v>265</v>
      </c>
      <c r="N302" s="82">
        <v>0</v>
      </c>
      <c r="O302" s="83" t="str">
        <f>IF(ISNA(_xlfn.XLOOKUP($A302,GCVOA!$B:$B,GCVOA!$N:$N)),"",  _xlfn.XLOOKUP($A302,GCVOA!$B:$B,GCVOA!$N:$N))</f>
        <v/>
      </c>
      <c r="P302" s="83" t="str">
        <f>IF(ISNA(_xlfn.XLOOKUP($A302,GCSEMI!$B:$B,GCSEMI!$N:$N)),"",  _xlfn.XLOOKUP($A302,GCSEMI!$B:$B,GCSEMI!$N:$N))</f>
        <v/>
      </c>
      <c r="Q302" s="83" t="str">
        <f>IF(ISNA(_xlfn.XLOOKUP($A302,ORGPREP!$B:$B,ORGPREP!$N:$N)),"",  _xlfn.XLOOKUP($A302,ORGPREP!$B:$B,ORGPREP!$N:$N))</f>
        <v/>
      </c>
      <c r="R302" s="83" t="str">
        <f>IF(ISNA(_xlfn.XLOOKUP($A302,MSSEMI!$B:$B,MSSEMI!$N:$N)),"",  _xlfn.XLOOKUP($A302,MSSEMI!$B:$B,MSSEMI!$N:$N))</f>
        <v/>
      </c>
      <c r="S302" s="83" t="str">
        <f>IF(ISNA(_xlfn.XLOOKUP($A302,MSVOA!$B:$B,MSVOA!$N:$N)),"",  _xlfn.XLOOKUP($A302,MSVOA!$B:$B,MSVOA!$N:$N))</f>
        <v/>
      </c>
      <c r="T302" s="83" t="str">
        <f>IF(ISNA(_xlfn.XLOOKUP($A302,METALS!$B:$B,METALS!$N:$N)),"",  _xlfn.XLOOKUP($A302,METALS!$B:$B,METALS!$N:$N))</f>
        <v/>
      </c>
      <c r="U302" s="83" t="str">
        <f>IF(ISNA(_xlfn.XLOOKUP($A302,GENCHEM!$B:$B,GENCHEM!$N:$N)),"",  _xlfn.XLOOKUP($A302,GENCHEM!$B:$B,GENCHEM!$N:$N))</f>
        <v/>
      </c>
      <c r="V302" s="83" t="str">
        <f>IF(ISNA(_xlfn.XLOOKUP($A302,HG!$B:$B,HG!$N:$N)),"",  _xlfn.XLOOKUP($A302,HG!$B:$B,HG!$N:$N))</f>
        <v/>
      </c>
    </row>
    <row r="303" spans="1:22" ht="24" hidden="1" customHeight="1">
      <c r="A303" s="77" t="s">
        <v>446</v>
      </c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O303" s="75"/>
      <c r="P303" s="75"/>
      <c r="Q303" s="75"/>
      <c r="R303" s="75"/>
      <c r="S303" s="75"/>
      <c r="T303" s="75"/>
      <c r="U303" s="75"/>
      <c r="V303" s="75"/>
    </row>
    <row r="304" spans="1:22" ht="24" hidden="1" customHeight="1">
      <c r="A304" s="121" t="s">
        <v>447</v>
      </c>
      <c r="B304" s="82" t="s">
        <v>448</v>
      </c>
      <c r="C304" s="82" t="s">
        <v>449</v>
      </c>
      <c r="D304" s="82" t="s">
        <v>79</v>
      </c>
      <c r="E304" s="122">
        <v>45796</v>
      </c>
      <c r="F304" s="122">
        <v>45828</v>
      </c>
      <c r="G304" s="122">
        <v>45828</v>
      </c>
      <c r="H304" s="82">
        <v>10</v>
      </c>
      <c r="I304" s="82">
        <v>1</v>
      </c>
      <c r="J304" s="82">
        <v>-1</v>
      </c>
      <c r="K304" s="82" t="s">
        <v>94</v>
      </c>
      <c r="L304" s="82" t="s">
        <v>27</v>
      </c>
      <c r="M304" s="82" t="s">
        <v>81</v>
      </c>
      <c r="N304" s="82">
        <v>0</v>
      </c>
      <c r="O304" s="83" t="str">
        <f>IF(ISNA(_xlfn.XLOOKUP($A304,GCVOA!$B:$B,GCVOA!$N:$N)),"",  _xlfn.XLOOKUP($A304,GCVOA!$B:$B,GCVOA!$N:$N))</f>
        <v/>
      </c>
      <c r="P304" s="83" t="str">
        <f>IF(ISNA(_xlfn.XLOOKUP($A304,GCSEMI!$B:$B,GCSEMI!$N:$N)),"",  _xlfn.XLOOKUP($A304,GCSEMI!$B:$B,GCSEMI!$N:$N))</f>
        <v/>
      </c>
      <c r="Q304" s="83" t="str">
        <f>IF(ISNA(_xlfn.XLOOKUP($A304,ORGPREP!$B:$B,ORGPREP!$N:$N)),"",  _xlfn.XLOOKUP($A304,ORGPREP!$B:$B,ORGPREP!$N:$N))</f>
        <v/>
      </c>
      <c r="R304" s="83" t="str">
        <f>IF(ISNA(_xlfn.XLOOKUP($A304,MSSEMI!$B:$B,MSSEMI!$N:$N)),"",  _xlfn.XLOOKUP($A304,MSSEMI!$B:$B,MSSEMI!$N:$N))</f>
        <v/>
      </c>
      <c r="S304" s="83" t="str">
        <f>IF(ISNA(_xlfn.XLOOKUP($A304,MSVOA!$B:$B,MSVOA!$N:$N)),"",  _xlfn.XLOOKUP($A304,MSVOA!$B:$B,MSVOA!$N:$N))</f>
        <v/>
      </c>
      <c r="T304" s="83" t="str">
        <f>IF(ISNA(_xlfn.XLOOKUP($A304,METALS!$B:$B,METALS!$N:$N)),"",  _xlfn.XLOOKUP($A304,METALS!$B:$B,METALS!$N:$N))</f>
        <v/>
      </c>
      <c r="U304" s="164">
        <f>IF(ISNA(_xlfn.XLOOKUP($A304,GENCHEM!$B:$B,GENCHEM!$N:$N)),"",  _xlfn.XLOOKUP($A304,GENCHEM!$B:$B,GENCHEM!$N:$N))</f>
        <v>45827</v>
      </c>
      <c r="V304" s="83" t="str">
        <f>IF(ISNA(_xlfn.XLOOKUP($A304,HG!$B:$B,HG!$N:$N)),"",  _xlfn.XLOOKUP($A304,HG!$B:$B,HG!$N:$N))</f>
        <v/>
      </c>
    </row>
    <row r="305" spans="1:22" ht="24" hidden="1" customHeight="1">
      <c r="A305" s="77" t="s">
        <v>450</v>
      </c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O305" s="75"/>
      <c r="P305" s="75"/>
      <c r="Q305" s="75"/>
      <c r="R305" s="75"/>
      <c r="S305" s="75"/>
      <c r="T305" s="75"/>
      <c r="U305" s="75"/>
      <c r="V305" s="75"/>
    </row>
    <row r="306" spans="1:22" ht="24" hidden="1" customHeight="1">
      <c r="A306" s="121" t="s">
        <v>451</v>
      </c>
      <c r="B306" s="82" t="s">
        <v>123</v>
      </c>
      <c r="C306" s="82" t="s">
        <v>124</v>
      </c>
      <c r="D306" s="82" t="s">
        <v>56</v>
      </c>
      <c r="E306" s="122">
        <v>45818</v>
      </c>
      <c r="F306" s="122">
        <v>45828</v>
      </c>
      <c r="G306" s="122">
        <v>45828</v>
      </c>
      <c r="H306" s="82">
        <v>10</v>
      </c>
      <c r="I306" s="82">
        <v>1</v>
      </c>
      <c r="J306" s="82">
        <v>-1</v>
      </c>
      <c r="K306" s="82" t="s">
        <v>57</v>
      </c>
      <c r="L306" s="82" t="s">
        <v>80</v>
      </c>
      <c r="M306" s="82" t="s">
        <v>111</v>
      </c>
      <c r="N306" s="82">
        <v>0</v>
      </c>
      <c r="O306" s="83" t="str">
        <f>IF(ISNA(_xlfn.XLOOKUP($A306,GCVOA!$B:$B,GCVOA!$N:$N)),"",  _xlfn.XLOOKUP($A306,GCVOA!$B:$B,GCVOA!$N:$N))</f>
        <v/>
      </c>
      <c r="P306" s="83" t="str">
        <f>IF(ISNA(_xlfn.XLOOKUP($A306,GCSEMI!$B:$B,GCSEMI!$N:$N)),"",  _xlfn.XLOOKUP($A306,GCSEMI!$B:$B,GCSEMI!$N:$N))</f>
        <v/>
      </c>
      <c r="Q306" s="83" t="str">
        <f>IF(ISNA(_xlfn.XLOOKUP($A306,ORGPREP!$B:$B,ORGPREP!$N:$N)),"",  _xlfn.XLOOKUP($A306,ORGPREP!$B:$B,ORGPREP!$N:$N))</f>
        <v/>
      </c>
      <c r="R306" s="83" t="str">
        <f>IF(ISNA(_xlfn.XLOOKUP($A306,MSSEMI!$B:$B,MSSEMI!$N:$N)),"",  _xlfn.XLOOKUP($A306,MSSEMI!$B:$B,MSSEMI!$N:$N))</f>
        <v/>
      </c>
      <c r="S306" s="83" t="str">
        <f>IF(ISNA(_xlfn.XLOOKUP($A306,MSVOA!$B:$B,MSVOA!$N:$N)),"",  _xlfn.XLOOKUP($A306,MSVOA!$B:$B,MSVOA!$N:$N))</f>
        <v/>
      </c>
      <c r="T306" s="83" t="str">
        <f>IF(ISNA(_xlfn.XLOOKUP($A306,METALS!$B:$B,METALS!$N:$N)),"",  _xlfn.XLOOKUP($A306,METALS!$B:$B,METALS!$N:$N))</f>
        <v/>
      </c>
      <c r="U306" s="83" t="str">
        <f>IF(ISNA(_xlfn.XLOOKUP($A306,GENCHEM!$B:$B,GENCHEM!$N:$N)),"",  _xlfn.XLOOKUP($A306,GENCHEM!$B:$B,GENCHEM!$N:$N))</f>
        <v/>
      </c>
      <c r="V306" s="83" t="str">
        <f>IF(ISNA(_xlfn.XLOOKUP($A306,HG!$B:$B,HG!$N:$N)),"",  _xlfn.XLOOKUP($A306,HG!$B:$B,HG!$N:$N))</f>
        <v/>
      </c>
    </row>
    <row r="307" spans="1:22" ht="24" hidden="1" customHeight="1">
      <c r="A307" s="77" t="s">
        <v>112</v>
      </c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O307" s="75"/>
      <c r="P307" s="75"/>
      <c r="Q307" s="75"/>
      <c r="R307" s="75"/>
      <c r="S307" s="75"/>
      <c r="T307" s="75"/>
      <c r="U307" s="75"/>
      <c r="V307" s="75"/>
    </row>
    <row r="308" spans="1:22" ht="24" hidden="1" customHeight="1">
      <c r="A308" s="121" t="s">
        <v>452</v>
      </c>
      <c r="B308" s="82" t="s">
        <v>294</v>
      </c>
      <c r="C308" s="82" t="s">
        <v>295</v>
      </c>
      <c r="D308" s="82" t="s">
        <v>79</v>
      </c>
      <c r="E308" s="122">
        <v>45814</v>
      </c>
      <c r="F308" s="122">
        <v>45828</v>
      </c>
      <c r="G308" s="122">
        <v>45828</v>
      </c>
      <c r="H308" s="82">
        <v>14</v>
      </c>
      <c r="I308" s="82">
        <v>6</v>
      </c>
      <c r="J308" s="82">
        <v>-1</v>
      </c>
      <c r="K308" s="82" t="s">
        <v>128</v>
      </c>
      <c r="L308" s="82" t="s">
        <v>27</v>
      </c>
      <c r="M308" s="82" t="s">
        <v>81</v>
      </c>
      <c r="N308" s="82">
        <v>0</v>
      </c>
      <c r="O308" s="83" t="str">
        <f>IF(ISNA(_xlfn.XLOOKUP($A308,GCVOA!$B:$B,GCVOA!$N:$N)),"",  _xlfn.XLOOKUP($A308,GCVOA!$B:$B,GCVOA!$N:$N))</f>
        <v/>
      </c>
      <c r="P308" s="83" t="str">
        <f>IF(ISNA(_xlfn.XLOOKUP($A308,GCSEMI!$B:$B,GCSEMI!$N:$N)),"",  _xlfn.XLOOKUP($A308,GCSEMI!$B:$B,GCSEMI!$N:$N))</f>
        <v/>
      </c>
      <c r="Q308" s="83" t="str">
        <f>IF(ISNA(_xlfn.XLOOKUP($A308,ORGPREP!$B:$B,ORGPREP!$N:$N)),"",  _xlfn.XLOOKUP($A308,ORGPREP!$B:$B,ORGPREP!$N:$N))</f>
        <v/>
      </c>
      <c r="R308" s="83" t="str">
        <f>IF(ISNA(_xlfn.XLOOKUP($A308,MSSEMI!$B:$B,MSSEMI!$N:$N)),"",  _xlfn.XLOOKUP($A308,MSSEMI!$B:$B,MSSEMI!$N:$N))</f>
        <v/>
      </c>
      <c r="S308" s="83" t="str">
        <f>IF(ISNA(_xlfn.XLOOKUP($A308,MSVOA!$B:$B,MSVOA!$N:$N)),"",  _xlfn.XLOOKUP($A308,MSVOA!$B:$B,MSVOA!$N:$N))</f>
        <v/>
      </c>
      <c r="T308" s="83" t="str">
        <f>IF(ISNA(_xlfn.XLOOKUP($A308,METALS!$B:$B,METALS!$N:$N)),"",  _xlfn.XLOOKUP($A308,METALS!$B:$B,METALS!$N:$N))</f>
        <v/>
      </c>
      <c r="U308" s="164">
        <f>IF(ISNA(_xlfn.XLOOKUP($A308,GENCHEM!$B:$B,GENCHEM!$N:$N)),"",  _xlfn.XLOOKUP($A308,GENCHEM!$B:$B,GENCHEM!$N:$N))</f>
        <v>45827</v>
      </c>
      <c r="V308" s="83" t="str">
        <f>IF(ISNA(_xlfn.XLOOKUP($A308,HG!$B:$B,HG!$N:$N)),"",  _xlfn.XLOOKUP($A308,HG!$B:$B,HG!$N:$N))</f>
        <v/>
      </c>
    </row>
    <row r="309" spans="1:22" ht="24" hidden="1" customHeight="1">
      <c r="A309" s="77" t="s">
        <v>453</v>
      </c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O309" s="75"/>
      <c r="P309" s="75"/>
      <c r="Q309" s="75"/>
      <c r="R309" s="75"/>
      <c r="S309" s="75"/>
      <c r="T309" s="75"/>
      <c r="U309" s="75"/>
      <c r="V309" s="75"/>
    </row>
    <row r="310" spans="1:22" ht="24" hidden="1" customHeight="1">
      <c r="A310" s="121" t="s">
        <v>454</v>
      </c>
      <c r="B310" s="82" t="s">
        <v>294</v>
      </c>
      <c r="C310" s="82" t="s">
        <v>295</v>
      </c>
      <c r="D310" s="82" t="s">
        <v>79</v>
      </c>
      <c r="E310" s="122">
        <v>45814</v>
      </c>
      <c r="F310" s="122">
        <v>45828</v>
      </c>
      <c r="G310" s="122">
        <v>45828</v>
      </c>
      <c r="H310" s="82">
        <v>14</v>
      </c>
      <c r="I310" s="82">
        <v>11</v>
      </c>
      <c r="J310" s="82">
        <v>-1</v>
      </c>
      <c r="K310" s="82" t="s">
        <v>128</v>
      </c>
      <c r="L310" s="82" t="s">
        <v>27</v>
      </c>
      <c r="M310" s="82" t="s">
        <v>81</v>
      </c>
      <c r="N310" s="82">
        <v>0</v>
      </c>
      <c r="O310" s="83" t="str">
        <f>IF(ISNA(_xlfn.XLOOKUP($A310,GCVOA!$B:$B,GCVOA!$N:$N)),"",  _xlfn.XLOOKUP($A310,GCVOA!$B:$B,GCVOA!$N:$N))</f>
        <v/>
      </c>
      <c r="P310" s="83" t="str">
        <f>IF(ISNA(_xlfn.XLOOKUP($A310,GCSEMI!$B:$B,GCSEMI!$N:$N)),"",  _xlfn.XLOOKUP($A310,GCSEMI!$B:$B,GCSEMI!$N:$N))</f>
        <v/>
      </c>
      <c r="Q310" s="83" t="str">
        <f>IF(ISNA(_xlfn.XLOOKUP($A310,ORGPREP!$B:$B,ORGPREP!$N:$N)),"",  _xlfn.XLOOKUP($A310,ORGPREP!$B:$B,ORGPREP!$N:$N))</f>
        <v/>
      </c>
      <c r="R310" s="83" t="str">
        <f>IF(ISNA(_xlfn.XLOOKUP($A310,MSSEMI!$B:$B,MSSEMI!$N:$N)),"",  _xlfn.XLOOKUP($A310,MSSEMI!$B:$B,MSSEMI!$N:$N))</f>
        <v/>
      </c>
      <c r="S310" s="83" t="str">
        <f>IF(ISNA(_xlfn.XLOOKUP($A310,MSVOA!$B:$B,MSVOA!$N:$N)),"",  _xlfn.XLOOKUP($A310,MSVOA!$B:$B,MSVOA!$N:$N))</f>
        <v/>
      </c>
      <c r="T310" s="83" t="str">
        <f>IF(ISNA(_xlfn.XLOOKUP($A310,METALS!$B:$B,METALS!$N:$N)),"",  _xlfn.XLOOKUP($A310,METALS!$B:$B,METALS!$N:$N))</f>
        <v/>
      </c>
      <c r="U310" s="164">
        <f>IF(ISNA(_xlfn.XLOOKUP($A310,GENCHEM!$B:$B,GENCHEM!$N:$N)),"",  _xlfn.XLOOKUP($A310,GENCHEM!$B:$B,GENCHEM!$N:$N))</f>
        <v>45827</v>
      </c>
      <c r="V310" s="83" t="str">
        <f>IF(ISNA(_xlfn.XLOOKUP($A310,HG!$B:$B,HG!$N:$N)),"",  _xlfn.XLOOKUP($A310,HG!$B:$B,HG!$N:$N))</f>
        <v/>
      </c>
    </row>
    <row r="311" spans="1:22" ht="24" hidden="1" customHeight="1">
      <c r="A311" s="77" t="s">
        <v>453</v>
      </c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O311" s="75"/>
      <c r="P311" s="75"/>
      <c r="Q311" s="75"/>
      <c r="R311" s="75"/>
      <c r="S311" s="75"/>
      <c r="T311" s="75"/>
      <c r="U311" s="75"/>
      <c r="V311" s="75"/>
    </row>
    <row r="312" spans="1:22" ht="24" hidden="1" customHeight="1">
      <c r="A312" s="121" t="s">
        <v>455</v>
      </c>
      <c r="B312" s="82" t="s">
        <v>294</v>
      </c>
      <c r="C312" s="82" t="s">
        <v>295</v>
      </c>
      <c r="D312" s="82" t="s">
        <v>79</v>
      </c>
      <c r="E312" s="122">
        <v>45814</v>
      </c>
      <c r="F312" s="122">
        <v>45828</v>
      </c>
      <c r="G312" s="122">
        <v>45828</v>
      </c>
      <c r="H312" s="82">
        <v>14</v>
      </c>
      <c r="I312" s="82">
        <v>4</v>
      </c>
      <c r="J312" s="82">
        <v>-1</v>
      </c>
      <c r="K312" s="82" t="s">
        <v>128</v>
      </c>
      <c r="L312" s="82" t="s">
        <v>27</v>
      </c>
      <c r="M312" s="82" t="s">
        <v>81</v>
      </c>
      <c r="N312" s="82">
        <v>0</v>
      </c>
      <c r="O312" s="83" t="str">
        <f>IF(ISNA(_xlfn.XLOOKUP($A312,GCVOA!$B:$B,GCVOA!$N:$N)),"",  _xlfn.XLOOKUP($A312,GCVOA!$B:$B,GCVOA!$N:$N))</f>
        <v/>
      </c>
      <c r="P312" s="83" t="str">
        <f>IF(ISNA(_xlfn.XLOOKUP($A312,GCSEMI!$B:$B,GCSEMI!$N:$N)),"",  _xlfn.XLOOKUP($A312,GCSEMI!$B:$B,GCSEMI!$N:$N))</f>
        <v/>
      </c>
      <c r="Q312" s="83" t="str">
        <f>IF(ISNA(_xlfn.XLOOKUP($A312,ORGPREP!$B:$B,ORGPREP!$N:$N)),"",  _xlfn.XLOOKUP($A312,ORGPREP!$B:$B,ORGPREP!$N:$N))</f>
        <v/>
      </c>
      <c r="R312" s="83" t="str">
        <f>IF(ISNA(_xlfn.XLOOKUP($A312,MSSEMI!$B:$B,MSSEMI!$N:$N)),"",  _xlfn.XLOOKUP($A312,MSSEMI!$B:$B,MSSEMI!$N:$N))</f>
        <v/>
      </c>
      <c r="S312" s="83" t="str">
        <f>IF(ISNA(_xlfn.XLOOKUP($A312,MSVOA!$B:$B,MSVOA!$N:$N)),"",  _xlfn.XLOOKUP($A312,MSVOA!$B:$B,MSVOA!$N:$N))</f>
        <v/>
      </c>
      <c r="T312" s="83" t="str">
        <f>IF(ISNA(_xlfn.XLOOKUP($A312,METALS!$B:$B,METALS!$N:$N)),"",  _xlfn.XLOOKUP($A312,METALS!$B:$B,METALS!$N:$N))</f>
        <v/>
      </c>
      <c r="U312" s="164">
        <f>IF(ISNA(_xlfn.XLOOKUP($A312,GENCHEM!$B:$B,GENCHEM!$N:$N)),"",  _xlfn.XLOOKUP($A312,GENCHEM!$B:$B,GENCHEM!$N:$N))</f>
        <v>45827</v>
      </c>
      <c r="V312" s="83" t="str">
        <f>IF(ISNA(_xlfn.XLOOKUP($A312,HG!$B:$B,HG!$N:$N)),"",  _xlfn.XLOOKUP($A312,HG!$B:$B,HG!$N:$N))</f>
        <v/>
      </c>
    </row>
    <row r="313" spans="1:22" ht="24" hidden="1" customHeight="1">
      <c r="A313" s="77" t="s">
        <v>453</v>
      </c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O313" s="75"/>
      <c r="P313" s="75"/>
      <c r="Q313" s="75"/>
      <c r="R313" s="75"/>
      <c r="S313" s="75"/>
      <c r="T313" s="75"/>
      <c r="U313" s="75"/>
      <c r="V313" s="75"/>
    </row>
    <row r="314" spans="1:22" ht="24" hidden="1" customHeight="1">
      <c r="A314" s="121" t="s">
        <v>456</v>
      </c>
      <c r="B314" s="82" t="s">
        <v>457</v>
      </c>
      <c r="C314" s="82" t="s">
        <v>458</v>
      </c>
      <c r="D314" s="82" t="s">
        <v>56</v>
      </c>
      <c r="E314" s="122">
        <v>45818</v>
      </c>
      <c r="F314" s="122">
        <v>45828</v>
      </c>
      <c r="G314" s="122">
        <v>45828</v>
      </c>
      <c r="H314" s="82">
        <v>10</v>
      </c>
      <c r="I314" s="82">
        <v>11</v>
      </c>
      <c r="J314" s="82">
        <v>-1</v>
      </c>
      <c r="K314" s="82" t="s">
        <v>57</v>
      </c>
      <c r="L314" s="82" t="s">
        <v>133</v>
      </c>
      <c r="M314" s="82" t="s">
        <v>134</v>
      </c>
      <c r="N314" s="82">
        <v>0</v>
      </c>
      <c r="O314" s="83" t="str">
        <f>IF(ISNA(_xlfn.XLOOKUP($A314,GCVOA!$B:$B,GCVOA!$N:$N)),"",  _xlfn.XLOOKUP($A314,GCVOA!$B:$B,GCVOA!$N:$N))</f>
        <v/>
      </c>
      <c r="P314" s="83" t="str">
        <f>IF(ISNA(_xlfn.XLOOKUP($A314,GCSEMI!$B:$B,GCSEMI!$N:$N)),"",  _xlfn.XLOOKUP($A314,GCSEMI!$B:$B,GCSEMI!$N:$N))</f>
        <v/>
      </c>
      <c r="Q314" s="83" t="str">
        <f>IF(ISNA(_xlfn.XLOOKUP($A314,ORGPREP!$B:$B,ORGPREP!$N:$N)),"",  _xlfn.XLOOKUP($A314,ORGPREP!$B:$B,ORGPREP!$N:$N))</f>
        <v/>
      </c>
      <c r="R314" s="83" t="str">
        <f>IF(ISNA(_xlfn.XLOOKUP($A314,MSSEMI!$B:$B,MSSEMI!$N:$N)),"",  _xlfn.XLOOKUP($A314,MSSEMI!$B:$B,MSSEMI!$N:$N))</f>
        <v/>
      </c>
      <c r="S314" s="83" t="str">
        <f>IF(ISNA(_xlfn.XLOOKUP($A314,MSVOA!$B:$B,MSVOA!$N:$N)),"",  _xlfn.XLOOKUP($A314,MSVOA!$B:$B,MSVOA!$N:$N))</f>
        <v>done</v>
      </c>
      <c r="T314" s="83" t="str">
        <f>IF(ISNA(_xlfn.XLOOKUP($A314,METALS!$B:$B,METALS!$N:$N)),"",  _xlfn.XLOOKUP($A314,METALS!$B:$B,METALS!$N:$N))</f>
        <v/>
      </c>
      <c r="U314" s="83" t="str">
        <f>IF(ISNA(_xlfn.XLOOKUP($A314,GENCHEM!$B:$B,GENCHEM!$N:$N)),"",  _xlfn.XLOOKUP($A314,GENCHEM!$B:$B,GENCHEM!$N:$N))</f>
        <v/>
      </c>
      <c r="V314" s="83" t="str">
        <f>IF(ISNA(_xlfn.XLOOKUP($A314,HG!$B:$B,HG!$N:$N)),"",  _xlfn.XLOOKUP($A314,HG!$B:$B,HG!$N:$N))</f>
        <v/>
      </c>
    </row>
    <row r="315" spans="1:22" ht="24" hidden="1" customHeight="1">
      <c r="A315" s="77" t="s">
        <v>459</v>
      </c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O315" s="75"/>
      <c r="P315" s="75"/>
      <c r="Q315" s="75"/>
      <c r="R315" s="75"/>
      <c r="S315" s="75"/>
      <c r="T315" s="75"/>
      <c r="U315" s="75"/>
      <c r="V315" s="75"/>
    </row>
    <row r="316" spans="1:22" ht="24" hidden="1" customHeight="1">
      <c r="A316" s="121" t="s">
        <v>460</v>
      </c>
      <c r="B316" s="82" t="s">
        <v>77</v>
      </c>
      <c r="C316" s="82" t="s">
        <v>461</v>
      </c>
      <c r="D316" s="82" t="s">
        <v>79</v>
      </c>
      <c r="E316" s="122">
        <v>45818</v>
      </c>
      <c r="F316" s="122">
        <v>45828</v>
      </c>
      <c r="G316" s="122">
        <v>45828</v>
      </c>
      <c r="H316" s="82">
        <v>10</v>
      </c>
      <c r="I316" s="82">
        <v>3</v>
      </c>
      <c r="J316" s="82">
        <v>-1</v>
      </c>
      <c r="K316" s="82" t="s">
        <v>26</v>
      </c>
      <c r="L316" s="82" t="s">
        <v>27</v>
      </c>
      <c r="M316" s="82" t="s">
        <v>28</v>
      </c>
      <c r="N316" s="82">
        <v>0</v>
      </c>
      <c r="O316" s="83" t="str">
        <f>IF(ISNA(_xlfn.XLOOKUP($A316,GCVOA!$B:$B,GCVOA!$N:$N)),"",  _xlfn.XLOOKUP($A316,GCVOA!$B:$B,GCVOA!$N:$N))</f>
        <v/>
      </c>
      <c r="P316" s="83" t="str">
        <f>IF(ISNA(_xlfn.XLOOKUP($A316,GCSEMI!$B:$B,GCSEMI!$N:$N)),"",  _xlfn.XLOOKUP($A316,GCSEMI!$B:$B,GCSEMI!$N:$N))</f>
        <v/>
      </c>
      <c r="Q316" s="83" t="str">
        <f>IF(ISNA(_xlfn.XLOOKUP($A316,ORGPREP!$B:$B,ORGPREP!$N:$N)),"",  _xlfn.XLOOKUP($A316,ORGPREP!$B:$B,ORGPREP!$N:$N))</f>
        <v/>
      </c>
      <c r="R316" s="83" t="str">
        <f>IF(ISNA(_xlfn.XLOOKUP($A316,MSSEMI!$B:$B,MSSEMI!$N:$N)),"",  _xlfn.XLOOKUP($A316,MSSEMI!$B:$B,MSSEMI!$N:$N))</f>
        <v/>
      </c>
      <c r="S316" s="83" t="str">
        <f>IF(ISNA(_xlfn.XLOOKUP($A316,MSVOA!$B:$B,MSVOA!$N:$N)),"",  _xlfn.XLOOKUP($A316,MSVOA!$B:$B,MSVOA!$N:$N))</f>
        <v/>
      </c>
      <c r="T316" s="83" t="str">
        <f>IF(ISNA(_xlfn.XLOOKUP($A316,METALS!$B:$B,METALS!$N:$N)),"",  _xlfn.XLOOKUP($A316,METALS!$B:$B,METALS!$N:$N))</f>
        <v/>
      </c>
      <c r="U316" s="83" t="str">
        <f>IF(ISNA(_xlfn.XLOOKUP($A316,GENCHEM!$B:$B,GENCHEM!$N:$N)),"",  _xlfn.XLOOKUP($A316,GENCHEM!$B:$B,GENCHEM!$N:$N))</f>
        <v/>
      </c>
      <c r="V316" s="83" t="str">
        <f>IF(ISNA(_xlfn.XLOOKUP($A316,HG!$B:$B,HG!$N:$N)),"",  _xlfn.XLOOKUP($A316,HG!$B:$B,HG!$N:$N))</f>
        <v/>
      </c>
    </row>
    <row r="317" spans="1:22" ht="24" hidden="1" customHeight="1">
      <c r="A317" s="77" t="s">
        <v>462</v>
      </c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O317" s="75"/>
      <c r="P317" s="75"/>
      <c r="Q317" s="75"/>
      <c r="R317" s="75"/>
      <c r="S317" s="75"/>
      <c r="T317" s="75"/>
      <c r="U317" s="75"/>
      <c r="V317" s="75"/>
    </row>
    <row r="318" spans="1:22" ht="24" hidden="1" customHeight="1">
      <c r="A318" s="121" t="s">
        <v>463</v>
      </c>
      <c r="B318" s="82" t="s">
        <v>464</v>
      </c>
      <c r="C318" s="82" t="s">
        <v>465</v>
      </c>
      <c r="D318" s="82" t="s">
        <v>79</v>
      </c>
      <c r="E318" s="122">
        <v>45818</v>
      </c>
      <c r="F318" s="122">
        <v>45828</v>
      </c>
      <c r="G318" s="122">
        <v>45828</v>
      </c>
      <c r="H318" s="82">
        <v>10</v>
      </c>
      <c r="I318" s="82">
        <v>1</v>
      </c>
      <c r="J318" s="82">
        <v>-1</v>
      </c>
      <c r="K318" s="82" t="s">
        <v>128</v>
      </c>
      <c r="L318" s="82" t="s">
        <v>27</v>
      </c>
      <c r="M318" s="82" t="s">
        <v>70</v>
      </c>
      <c r="N318" s="82">
        <v>0</v>
      </c>
      <c r="O318" s="83" t="str">
        <f>IF(ISNA(_xlfn.XLOOKUP($A318,GCVOA!$B:$B,GCVOA!$N:$N)),"",  _xlfn.XLOOKUP($A318,GCVOA!$B:$B,GCVOA!$N:$N))</f>
        <v/>
      </c>
      <c r="P318" s="83" t="str">
        <f>IF(ISNA(_xlfn.XLOOKUP($A318,GCSEMI!$B:$B,GCSEMI!$N:$N)),"",  _xlfn.XLOOKUP($A318,GCSEMI!$B:$B,GCSEMI!$N:$N))</f>
        <v/>
      </c>
      <c r="Q318" s="83" t="str">
        <f>IF(ISNA(_xlfn.XLOOKUP($A318,ORGPREP!$B:$B,ORGPREP!$N:$N)),"",  _xlfn.XLOOKUP($A318,ORGPREP!$B:$B,ORGPREP!$N:$N))</f>
        <v/>
      </c>
      <c r="R318" s="83" t="str">
        <f>IF(ISNA(_xlfn.XLOOKUP($A318,MSSEMI!$B:$B,MSSEMI!$N:$N)),"",  _xlfn.XLOOKUP($A318,MSSEMI!$B:$B,MSSEMI!$N:$N))</f>
        <v/>
      </c>
      <c r="S318" s="83" t="str">
        <f>IF(ISNA(_xlfn.XLOOKUP($A318,MSVOA!$B:$B,MSVOA!$N:$N)),"",  _xlfn.XLOOKUP($A318,MSVOA!$B:$B,MSVOA!$N:$N))</f>
        <v/>
      </c>
      <c r="T318" s="83" t="str">
        <f>IF(ISNA(_xlfn.XLOOKUP($A318,METALS!$B:$B,METALS!$N:$N)),"",  _xlfn.XLOOKUP($A318,METALS!$B:$B,METALS!$N:$N))</f>
        <v/>
      </c>
      <c r="U318" s="164">
        <f>IF(ISNA(_xlfn.XLOOKUP($A318,GENCHEM!$B:$B,GENCHEM!$N:$N)),"",  _xlfn.XLOOKUP($A318,GENCHEM!$B:$B,GENCHEM!$N:$N))</f>
        <v>45827</v>
      </c>
      <c r="V318" s="83" t="str">
        <f>IF(ISNA(_xlfn.XLOOKUP($A318,HG!$B:$B,HG!$N:$N)),"",  _xlfn.XLOOKUP($A318,HG!$B:$B,HG!$N:$N))</f>
        <v/>
      </c>
    </row>
    <row r="319" spans="1:22" ht="24" hidden="1" customHeight="1">
      <c r="A319" s="77" t="s">
        <v>466</v>
      </c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O319" s="75"/>
      <c r="P319" s="75"/>
      <c r="Q319" s="75"/>
      <c r="R319" s="75"/>
      <c r="S319" s="75"/>
      <c r="T319" s="75"/>
      <c r="U319" s="75"/>
      <c r="V319" s="75"/>
    </row>
    <row r="320" spans="1:22" ht="24" hidden="1" customHeight="1">
      <c r="A320" s="121" t="s">
        <v>467</v>
      </c>
      <c r="B320" s="82" t="s">
        <v>387</v>
      </c>
      <c r="C320" s="82" t="s">
        <v>468</v>
      </c>
      <c r="D320" s="82" t="s">
        <v>79</v>
      </c>
      <c r="E320" s="122">
        <v>45819</v>
      </c>
      <c r="F320" s="122">
        <v>45828</v>
      </c>
      <c r="G320" s="122">
        <v>45828</v>
      </c>
      <c r="H320" s="82">
        <v>9</v>
      </c>
      <c r="I320" s="82">
        <v>1</v>
      </c>
      <c r="J320" s="82">
        <v>-1</v>
      </c>
      <c r="K320" s="82" t="s">
        <v>94</v>
      </c>
      <c r="L320" s="82" t="s">
        <v>469</v>
      </c>
      <c r="M320" s="82" t="s">
        <v>134</v>
      </c>
      <c r="N320" s="82">
        <v>0</v>
      </c>
      <c r="O320" s="83" t="str">
        <f>IF(ISNA(_xlfn.XLOOKUP($A320,GCVOA!$B:$B,GCVOA!$N:$N)),"",  _xlfn.XLOOKUP($A320,GCVOA!$B:$B,GCVOA!$N:$N))</f>
        <v/>
      </c>
      <c r="P320" s="83" t="str">
        <f>IF(ISNA(_xlfn.XLOOKUP($A320,GCSEMI!$B:$B,GCSEMI!$N:$N)),"",  _xlfn.XLOOKUP($A320,GCSEMI!$B:$B,GCSEMI!$N:$N))</f>
        <v/>
      </c>
      <c r="Q320" s="83" t="str">
        <f>IF(ISNA(_xlfn.XLOOKUP($A320,ORGPREP!$B:$B,ORGPREP!$N:$N)),"",  _xlfn.XLOOKUP($A320,ORGPREP!$B:$B,ORGPREP!$N:$N))</f>
        <v/>
      </c>
      <c r="R320" s="83" t="str">
        <f>IF(ISNA(_xlfn.XLOOKUP($A320,MSSEMI!$B:$B,MSSEMI!$N:$N)),"",  _xlfn.XLOOKUP($A320,MSSEMI!$B:$B,MSSEMI!$N:$N))</f>
        <v>needs dilution, ETA 6/20</v>
      </c>
      <c r="S320" s="83" t="str">
        <f>IF(ISNA(_xlfn.XLOOKUP($A320,MSVOA!$B:$B,MSVOA!$N:$N)),"",  _xlfn.XLOOKUP($A320,MSVOA!$B:$B,MSVOA!$N:$N))</f>
        <v>eta 6/20 RR L - EA 6/19</v>
      </c>
      <c r="T320" s="83" t="str">
        <f>IF(ISNA(_xlfn.XLOOKUP($A320,METALS!$B:$B,METALS!$N:$N)),"",  _xlfn.XLOOKUP($A320,METALS!$B:$B,METALS!$N:$N))</f>
        <v/>
      </c>
      <c r="U320" s="164">
        <f>IF(ISNA(_xlfn.XLOOKUP($A320,GENCHEM!$B:$B,GENCHEM!$N:$N)),"",  _xlfn.XLOOKUP($A320,GENCHEM!$B:$B,GENCHEM!$N:$N))</f>
        <v>45827</v>
      </c>
      <c r="V320" s="83" t="str">
        <f>IF(ISNA(_xlfn.XLOOKUP($A320,HG!$B:$B,HG!$N:$N)),"",  _xlfn.XLOOKUP($A320,HG!$B:$B,HG!$N:$N))</f>
        <v/>
      </c>
    </row>
    <row r="321" spans="1:22" ht="24" hidden="1" customHeight="1">
      <c r="A321" s="77" t="s">
        <v>470</v>
      </c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O321" s="75"/>
      <c r="P321" s="75"/>
      <c r="Q321" s="75"/>
      <c r="R321" s="75"/>
      <c r="S321" s="75"/>
      <c r="T321" s="75"/>
      <c r="U321" s="75"/>
      <c r="V321" s="75"/>
    </row>
    <row r="322" spans="1:22" ht="24" hidden="1" customHeight="1">
      <c r="A322" s="121" t="s">
        <v>471</v>
      </c>
      <c r="B322" s="82" t="s">
        <v>387</v>
      </c>
      <c r="C322" s="82" t="s">
        <v>468</v>
      </c>
      <c r="D322" s="82" t="s">
        <v>79</v>
      </c>
      <c r="E322" s="122">
        <v>45819</v>
      </c>
      <c r="F322" s="122">
        <v>45828</v>
      </c>
      <c r="G322" s="122">
        <v>45828</v>
      </c>
      <c r="H322" s="82">
        <v>9</v>
      </c>
      <c r="I322" s="82">
        <v>1</v>
      </c>
      <c r="J322" s="82">
        <v>-1</v>
      </c>
      <c r="K322" s="82" t="s">
        <v>94</v>
      </c>
      <c r="L322" s="82" t="s">
        <v>80</v>
      </c>
      <c r="M322" s="82" t="s">
        <v>81</v>
      </c>
      <c r="N322" s="82">
        <v>0</v>
      </c>
      <c r="O322" s="83" t="str">
        <f>IF(ISNA(_xlfn.XLOOKUP($A322,GCVOA!$B:$B,GCVOA!$N:$N)),"",  _xlfn.XLOOKUP($A322,GCVOA!$B:$B,GCVOA!$N:$N))</f>
        <v/>
      </c>
      <c r="P322" s="83" t="str">
        <f>IF(ISNA(_xlfn.XLOOKUP($A322,GCSEMI!$B:$B,GCSEMI!$N:$N)),"",  _xlfn.XLOOKUP($A322,GCSEMI!$B:$B,GCSEMI!$N:$N))</f>
        <v/>
      </c>
      <c r="Q322" s="83" t="str">
        <f>IF(ISNA(_xlfn.XLOOKUP($A322,ORGPREP!$B:$B,ORGPREP!$N:$N)),"",  _xlfn.XLOOKUP($A322,ORGPREP!$B:$B,ORGPREP!$N:$N))</f>
        <v/>
      </c>
      <c r="R322" s="83" t="str">
        <f>IF(ISNA(_xlfn.XLOOKUP($A322,MSSEMI!$B:$B,MSSEMI!$N:$N)),"",  _xlfn.XLOOKUP($A322,MSSEMI!$B:$B,MSSEMI!$N:$N))</f>
        <v/>
      </c>
      <c r="S322" s="83" t="str">
        <f>IF(ISNA(_xlfn.XLOOKUP($A322,MSVOA!$B:$B,MSVOA!$N:$N)),"",  _xlfn.XLOOKUP($A322,MSVOA!$B:$B,MSVOA!$N:$N))</f>
        <v/>
      </c>
      <c r="T322" s="83" t="str">
        <f>IF(ISNA(_xlfn.XLOOKUP($A322,METALS!$B:$B,METALS!$N:$N)),"",  _xlfn.XLOOKUP($A322,METALS!$B:$B,METALS!$N:$N))</f>
        <v/>
      </c>
      <c r="U322" s="83" t="str">
        <f>IF(ISNA(_xlfn.XLOOKUP($A322,GENCHEM!$B:$B,GENCHEM!$N:$N)),"",  _xlfn.XLOOKUP($A322,GENCHEM!$B:$B,GENCHEM!$N:$N))</f>
        <v/>
      </c>
      <c r="V322" s="83" t="str">
        <f>IF(ISNA(_xlfn.XLOOKUP($A322,HG!$B:$B,HG!$N:$N)),"",  _xlfn.XLOOKUP($A322,HG!$B:$B,HG!$N:$N))</f>
        <v/>
      </c>
    </row>
    <row r="323" spans="1:22" ht="24" hidden="1" customHeight="1">
      <c r="A323" s="77" t="s">
        <v>472</v>
      </c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O323" s="75"/>
      <c r="P323" s="75"/>
      <c r="Q323" s="75"/>
      <c r="R323" s="75"/>
      <c r="S323" s="75"/>
      <c r="T323" s="75"/>
      <c r="U323" s="75"/>
      <c r="V323" s="75"/>
    </row>
    <row r="324" spans="1:22" ht="24" hidden="1" customHeight="1">
      <c r="A324" s="121" t="s">
        <v>473</v>
      </c>
      <c r="B324" s="82" t="s">
        <v>474</v>
      </c>
      <c r="C324" s="82" t="s">
        <v>475</v>
      </c>
      <c r="D324" s="82" t="s">
        <v>56</v>
      </c>
      <c r="E324" s="122">
        <v>45821</v>
      </c>
      <c r="F324" s="122">
        <v>45828</v>
      </c>
      <c r="G324" s="122">
        <v>45828</v>
      </c>
      <c r="H324" s="82">
        <v>7</v>
      </c>
      <c r="I324" s="82">
        <v>1</v>
      </c>
      <c r="J324" s="82">
        <v>-1</v>
      </c>
      <c r="K324" s="82" t="s">
        <v>57</v>
      </c>
      <c r="L324" s="82" t="s">
        <v>258</v>
      </c>
      <c r="M324" s="82" t="s">
        <v>81</v>
      </c>
      <c r="N324" s="82">
        <v>0</v>
      </c>
      <c r="O324" s="83" t="str">
        <f>IF(ISNA(_xlfn.XLOOKUP($A324,GCVOA!$B:$B,GCVOA!$N:$N)),"",  _xlfn.XLOOKUP($A324,GCVOA!$B:$B,GCVOA!$N:$N))</f>
        <v/>
      </c>
      <c r="P324" s="83" t="str">
        <f>IF(ISNA(_xlfn.XLOOKUP($A324,GCSEMI!$B:$B,GCSEMI!$N:$N)),"",  _xlfn.XLOOKUP($A324,GCSEMI!$B:$B,GCSEMI!$N:$N))</f>
        <v/>
      </c>
      <c r="Q324" s="83" t="str">
        <f>IF(ISNA(_xlfn.XLOOKUP($A324,ORGPREP!$B:$B,ORGPREP!$N:$N)),"",  _xlfn.XLOOKUP($A324,ORGPREP!$B:$B,ORGPREP!$N:$N))</f>
        <v/>
      </c>
      <c r="R324" s="83" t="str">
        <f>IF(ISNA(_xlfn.XLOOKUP($A324,MSSEMI!$B:$B,MSSEMI!$N:$N)),"",  _xlfn.XLOOKUP($A324,MSSEMI!$B:$B,MSSEMI!$N:$N))</f>
        <v/>
      </c>
      <c r="S324" s="83" t="str">
        <f>IF(ISNA(_xlfn.XLOOKUP($A324,MSVOA!$B:$B,MSVOA!$N:$N)),"",  _xlfn.XLOOKUP($A324,MSVOA!$B:$B,MSVOA!$N:$N))</f>
        <v/>
      </c>
      <c r="T324" s="83" t="str">
        <f>IF(ISNA(_xlfn.XLOOKUP($A324,METALS!$B:$B,METALS!$N:$N)),"",  _xlfn.XLOOKUP($A324,METALS!$B:$B,METALS!$N:$N))</f>
        <v/>
      </c>
      <c r="U324" s="164">
        <f>IF(ISNA(_xlfn.XLOOKUP($A324,GENCHEM!$B:$B,GENCHEM!$N:$N)),"",  _xlfn.XLOOKUP($A324,GENCHEM!$B:$B,GENCHEM!$N:$N))</f>
        <v>45827</v>
      </c>
      <c r="V324" s="83" t="str">
        <f>IF(ISNA(_xlfn.XLOOKUP($A324,HG!$B:$B,HG!$N:$N)),"",  _xlfn.XLOOKUP($A324,HG!$B:$B,HG!$N:$N))</f>
        <v/>
      </c>
    </row>
    <row r="325" spans="1:22" ht="24" hidden="1" customHeight="1">
      <c r="A325" s="77" t="s">
        <v>343</v>
      </c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O325" s="75"/>
      <c r="P325" s="75"/>
      <c r="Q325" s="75"/>
      <c r="R325" s="75"/>
      <c r="S325" s="75"/>
      <c r="T325" s="75"/>
      <c r="U325" s="75"/>
      <c r="V325" s="75"/>
    </row>
    <row r="326" spans="1:22" ht="24" hidden="1" customHeight="1">
      <c r="A326" s="121" t="s">
        <v>476</v>
      </c>
      <c r="B326" s="82" t="s">
        <v>474</v>
      </c>
      <c r="C326" s="82" t="s">
        <v>475</v>
      </c>
      <c r="D326" s="82" t="s">
        <v>56</v>
      </c>
      <c r="E326" s="122">
        <v>45821</v>
      </c>
      <c r="F326" s="122">
        <v>45828</v>
      </c>
      <c r="G326" s="122">
        <v>45828</v>
      </c>
      <c r="H326" s="82">
        <v>7</v>
      </c>
      <c r="I326" s="82">
        <v>1</v>
      </c>
      <c r="J326" s="82">
        <v>-1</v>
      </c>
      <c r="K326" s="82" t="s">
        <v>57</v>
      </c>
      <c r="L326" s="82" t="s">
        <v>258</v>
      </c>
      <c r="M326" s="82" t="s">
        <v>81</v>
      </c>
      <c r="N326" s="82">
        <v>0</v>
      </c>
      <c r="O326" s="83" t="str">
        <f>IF(ISNA(_xlfn.XLOOKUP($A326,GCVOA!$B:$B,GCVOA!$N:$N)),"",  _xlfn.XLOOKUP($A326,GCVOA!$B:$B,GCVOA!$N:$N))</f>
        <v/>
      </c>
      <c r="P326" s="83" t="str">
        <f>IF(ISNA(_xlfn.XLOOKUP($A326,GCSEMI!$B:$B,GCSEMI!$N:$N)),"",  _xlfn.XLOOKUP($A326,GCSEMI!$B:$B,GCSEMI!$N:$N))</f>
        <v/>
      </c>
      <c r="Q326" s="83" t="str">
        <f>IF(ISNA(_xlfn.XLOOKUP($A326,ORGPREP!$B:$B,ORGPREP!$N:$N)),"",  _xlfn.XLOOKUP($A326,ORGPREP!$B:$B,ORGPREP!$N:$N))</f>
        <v/>
      </c>
      <c r="R326" s="83" t="str">
        <f>IF(ISNA(_xlfn.XLOOKUP($A326,MSSEMI!$B:$B,MSSEMI!$N:$N)),"",  _xlfn.XLOOKUP($A326,MSSEMI!$B:$B,MSSEMI!$N:$N))</f>
        <v/>
      </c>
      <c r="S326" s="83" t="str">
        <f>IF(ISNA(_xlfn.XLOOKUP($A326,MSVOA!$B:$B,MSVOA!$N:$N)),"",  _xlfn.XLOOKUP($A326,MSVOA!$B:$B,MSVOA!$N:$N))</f>
        <v/>
      </c>
      <c r="T326" s="83" t="str">
        <f>IF(ISNA(_xlfn.XLOOKUP($A326,METALS!$B:$B,METALS!$N:$N)),"",  _xlfn.XLOOKUP($A326,METALS!$B:$B,METALS!$N:$N))</f>
        <v/>
      </c>
      <c r="U326" s="164">
        <f>IF(ISNA(_xlfn.XLOOKUP($A326,GENCHEM!$B:$B,GENCHEM!$N:$N)),"",  _xlfn.XLOOKUP($A326,GENCHEM!$B:$B,GENCHEM!$N:$N))</f>
        <v>45827</v>
      </c>
      <c r="V326" s="83" t="str">
        <f>IF(ISNA(_xlfn.XLOOKUP($A326,HG!$B:$B,HG!$N:$N)),"",  _xlfn.XLOOKUP($A326,HG!$B:$B,HG!$N:$N))</f>
        <v/>
      </c>
    </row>
    <row r="327" spans="1:22" ht="24" hidden="1" customHeight="1">
      <c r="A327" s="77" t="s">
        <v>343</v>
      </c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O327" s="75"/>
      <c r="P327" s="75"/>
      <c r="Q327" s="75"/>
      <c r="R327" s="75"/>
      <c r="S327" s="75"/>
      <c r="T327" s="75"/>
      <c r="U327" s="75"/>
      <c r="V327" s="75"/>
    </row>
    <row r="328" spans="1:22" ht="24" hidden="1" customHeight="1">
      <c r="A328" s="123" t="s">
        <v>477</v>
      </c>
      <c r="B328" s="90" t="s">
        <v>474</v>
      </c>
      <c r="C328" s="90" t="s">
        <v>478</v>
      </c>
      <c r="D328" s="90" t="s">
        <v>56</v>
      </c>
      <c r="E328" s="124">
        <v>45821</v>
      </c>
      <c r="F328" s="124">
        <v>45825</v>
      </c>
      <c r="G328" s="124">
        <v>45828</v>
      </c>
      <c r="H328" s="90" t="s">
        <v>479</v>
      </c>
      <c r="I328" s="90">
        <v>2</v>
      </c>
      <c r="J328" s="90">
        <v>-1</v>
      </c>
      <c r="K328" s="90" t="s">
        <v>57</v>
      </c>
      <c r="L328" s="90" t="s">
        <v>258</v>
      </c>
      <c r="M328" s="90" t="s">
        <v>81</v>
      </c>
      <c r="N328" s="90">
        <v>0</v>
      </c>
      <c r="O328" s="91" t="str">
        <f>IF(ISNA(_xlfn.XLOOKUP($A328,GCVOA!$B:$B,GCVOA!$N:$N)),"",  _xlfn.XLOOKUP($A328,GCVOA!$B:$B,GCVOA!$N:$N))</f>
        <v/>
      </c>
      <c r="P328" s="91" t="str">
        <f>IF(ISNA(_xlfn.XLOOKUP($A328,GCSEMI!$B:$B,GCSEMI!$N:$N)),"",  _xlfn.XLOOKUP($A328,GCSEMI!$B:$B,GCSEMI!$N:$N))</f>
        <v/>
      </c>
      <c r="Q328" s="91" t="str">
        <f>IF(ISNA(_xlfn.XLOOKUP($A328,ORGPREP!$B:$B,ORGPREP!$N:$N)),"",  _xlfn.XLOOKUP($A328,ORGPREP!$B:$B,ORGPREP!$N:$N))</f>
        <v/>
      </c>
      <c r="R328" s="91" t="str">
        <f>IF(ISNA(_xlfn.XLOOKUP($A328,MSSEMI!$B:$B,MSSEMI!$N:$N)),"",  _xlfn.XLOOKUP($A328,MSSEMI!$B:$B,MSSEMI!$N:$N))</f>
        <v/>
      </c>
      <c r="S328" s="91" t="str">
        <f>IF(ISNA(_xlfn.XLOOKUP($A328,MSVOA!$B:$B,MSVOA!$N:$N)),"",  _xlfn.XLOOKUP($A328,MSVOA!$B:$B,MSVOA!$N:$N))</f>
        <v/>
      </c>
      <c r="T328" s="91" t="str">
        <f>IF(ISNA(_xlfn.XLOOKUP($A328,METALS!$B:$B,METALS!$N:$N)),"",  _xlfn.XLOOKUP($A328,METALS!$B:$B,METALS!$N:$N))</f>
        <v/>
      </c>
      <c r="U328" s="165" t="str">
        <f>IF(ISNA(_xlfn.XLOOKUP($A328,GENCHEM!$B:$B,GENCHEM!$N:$N)),"",  _xlfn.XLOOKUP($A328,GENCHEM!$B:$B,GENCHEM!$N:$N))</f>
        <v>DONE</v>
      </c>
      <c r="V328" s="91" t="str">
        <f>IF(ISNA(_xlfn.XLOOKUP($A328,HG!$B:$B,HG!$N:$N)),"",  _xlfn.XLOOKUP($A328,HG!$B:$B,HG!$N:$N))</f>
        <v/>
      </c>
    </row>
    <row r="329" spans="1:22" ht="24" hidden="1" customHeight="1">
      <c r="A329" s="77" t="s">
        <v>329</v>
      </c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O329" s="75"/>
      <c r="P329" s="75"/>
      <c r="Q329" s="75"/>
      <c r="R329" s="75"/>
      <c r="S329" s="75"/>
      <c r="T329" s="75"/>
      <c r="U329" s="75"/>
      <c r="V329" s="75"/>
    </row>
    <row r="330" spans="1:22" ht="24" hidden="1" customHeight="1">
      <c r="A330" s="123" t="s">
        <v>480</v>
      </c>
      <c r="B330" s="90" t="s">
        <v>117</v>
      </c>
      <c r="C330" s="90" t="s">
        <v>414</v>
      </c>
      <c r="D330" s="90" t="s">
        <v>79</v>
      </c>
      <c r="E330" s="124">
        <v>45822</v>
      </c>
      <c r="F330" s="124">
        <v>45825</v>
      </c>
      <c r="G330" s="124">
        <v>45828</v>
      </c>
      <c r="H330" s="90" t="s">
        <v>412</v>
      </c>
      <c r="I330" s="90">
        <v>12</v>
      </c>
      <c r="J330" s="90">
        <v>-1</v>
      </c>
      <c r="K330" s="90" t="s">
        <v>26</v>
      </c>
      <c r="L330" s="90" t="s">
        <v>27</v>
      </c>
      <c r="M330" s="90" t="s">
        <v>81</v>
      </c>
      <c r="N330" s="90">
        <v>0</v>
      </c>
      <c r="O330" s="91" t="str">
        <f>IF(ISNA(_xlfn.XLOOKUP($A330,GCVOA!$B:$B,GCVOA!$N:$N)),"",  _xlfn.XLOOKUP($A330,GCVOA!$B:$B,GCVOA!$N:$N))</f>
        <v/>
      </c>
      <c r="P330" s="91" t="str">
        <f>IF(ISNA(_xlfn.XLOOKUP($A330,GCSEMI!$B:$B,GCSEMI!$N:$N)),"",  _xlfn.XLOOKUP($A330,GCSEMI!$B:$B,GCSEMI!$N:$N))</f>
        <v/>
      </c>
      <c r="Q330" s="91" t="str">
        <f>IF(ISNA(_xlfn.XLOOKUP($A330,ORGPREP!$B:$B,ORGPREP!$N:$N)),"",  _xlfn.XLOOKUP($A330,ORGPREP!$B:$B,ORGPREP!$N:$N))</f>
        <v/>
      </c>
      <c r="R330" s="91" t="str">
        <f>IF(ISNA(_xlfn.XLOOKUP($A330,MSSEMI!$B:$B,MSSEMI!$N:$N)),"",  _xlfn.XLOOKUP($A330,MSSEMI!$B:$B,MSSEMI!$N:$N))</f>
        <v/>
      </c>
      <c r="S330" s="91" t="str">
        <f>IF(ISNA(_xlfn.XLOOKUP($A330,MSVOA!$B:$B,MSVOA!$N:$N)),"",  _xlfn.XLOOKUP($A330,MSVOA!$B:$B,MSVOA!$N:$N))</f>
        <v/>
      </c>
      <c r="T330" s="91" t="str">
        <f>IF(ISNA(_xlfn.XLOOKUP($A330,METALS!$B:$B,METALS!$N:$N)),"",  _xlfn.XLOOKUP($A330,METALS!$B:$B,METALS!$N:$N))</f>
        <v/>
      </c>
      <c r="U330" s="91" t="str">
        <f>IF(ISNA(_xlfn.XLOOKUP($A330,GENCHEM!$B:$B,GENCHEM!$N:$N)),"",  _xlfn.XLOOKUP($A330,GENCHEM!$B:$B,GENCHEM!$N:$N))</f>
        <v>prelogged</v>
      </c>
      <c r="V330" s="91" t="str">
        <f>IF(ISNA(_xlfn.XLOOKUP($A330,HG!$B:$B,HG!$N:$N)),"",  _xlfn.XLOOKUP($A330,HG!$B:$B,HG!$N:$N))</f>
        <v/>
      </c>
    </row>
    <row r="331" spans="1:22" ht="24" hidden="1" customHeight="1">
      <c r="A331" s="77" t="s">
        <v>481</v>
      </c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O331" s="75"/>
      <c r="P331" s="75"/>
      <c r="Q331" s="75"/>
      <c r="R331" s="75"/>
      <c r="S331" s="75"/>
      <c r="T331" s="75"/>
      <c r="U331" s="75"/>
      <c r="V331" s="75"/>
    </row>
    <row r="332" spans="1:22" ht="24" hidden="1" customHeight="1">
      <c r="A332" s="123" t="s">
        <v>482</v>
      </c>
      <c r="B332" s="90" t="s">
        <v>117</v>
      </c>
      <c r="C332" s="90" t="s">
        <v>309</v>
      </c>
      <c r="D332" s="90" t="s">
        <v>79</v>
      </c>
      <c r="E332" s="124">
        <v>45822</v>
      </c>
      <c r="F332" s="124">
        <v>45825</v>
      </c>
      <c r="G332" s="124">
        <v>45828</v>
      </c>
      <c r="H332" s="90" t="s">
        <v>412</v>
      </c>
      <c r="I332" s="90">
        <v>12</v>
      </c>
      <c r="J332" s="90">
        <v>-1</v>
      </c>
      <c r="K332" s="90" t="s">
        <v>26</v>
      </c>
      <c r="L332" s="90" t="s">
        <v>27</v>
      </c>
      <c r="M332" s="90" t="s">
        <v>81</v>
      </c>
      <c r="N332" s="90">
        <v>0</v>
      </c>
      <c r="O332" s="91" t="str">
        <f>IF(ISNA(_xlfn.XLOOKUP($A332,GCVOA!$B:$B,GCVOA!$N:$N)),"",  _xlfn.XLOOKUP($A332,GCVOA!$B:$B,GCVOA!$N:$N))</f>
        <v/>
      </c>
      <c r="P332" s="91" t="str">
        <f>IF(ISNA(_xlfn.XLOOKUP($A332,GCSEMI!$B:$B,GCSEMI!$N:$N)),"",  _xlfn.XLOOKUP($A332,GCSEMI!$B:$B,GCSEMI!$N:$N))</f>
        <v/>
      </c>
      <c r="Q332" s="91" t="str">
        <f>IF(ISNA(_xlfn.XLOOKUP($A332,ORGPREP!$B:$B,ORGPREP!$N:$N)),"",  _xlfn.XLOOKUP($A332,ORGPREP!$B:$B,ORGPREP!$N:$N))</f>
        <v/>
      </c>
      <c r="R332" s="91" t="str">
        <f>IF(ISNA(_xlfn.XLOOKUP($A332,MSSEMI!$B:$B,MSSEMI!$N:$N)),"",  _xlfn.XLOOKUP($A332,MSSEMI!$B:$B,MSSEMI!$N:$N))</f>
        <v/>
      </c>
      <c r="S332" s="91" t="str">
        <f>IF(ISNA(_xlfn.XLOOKUP($A332,MSVOA!$B:$B,MSVOA!$N:$N)),"",  _xlfn.XLOOKUP($A332,MSVOA!$B:$B,MSVOA!$N:$N))</f>
        <v/>
      </c>
      <c r="T332" s="91" t="str">
        <f>IF(ISNA(_xlfn.XLOOKUP($A332,METALS!$B:$B,METALS!$N:$N)),"",  _xlfn.XLOOKUP($A332,METALS!$B:$B,METALS!$N:$N))</f>
        <v/>
      </c>
      <c r="U332" s="165">
        <f>IF(ISNA(_xlfn.XLOOKUP($A332,GENCHEM!$B:$B,GENCHEM!$N:$N)),"",  _xlfn.XLOOKUP($A332,GENCHEM!$B:$B,GENCHEM!$N:$N))</f>
        <v>45827</v>
      </c>
      <c r="V332" s="91" t="str">
        <f>IF(ISNA(_xlfn.XLOOKUP($A332,HG!$B:$B,HG!$N:$N)),"",  _xlfn.XLOOKUP($A332,HG!$B:$B,HG!$N:$N))</f>
        <v/>
      </c>
    </row>
    <row r="333" spans="1:22" ht="24" hidden="1" customHeight="1">
      <c r="A333" s="77" t="s">
        <v>481</v>
      </c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O333" s="75"/>
      <c r="P333" s="75"/>
      <c r="Q333" s="75"/>
      <c r="R333" s="75"/>
      <c r="S333" s="75"/>
      <c r="T333" s="75"/>
      <c r="U333" s="75"/>
      <c r="V333" s="75"/>
    </row>
    <row r="334" spans="1:22" ht="24" hidden="1" customHeight="1">
      <c r="A334" s="121" t="s">
        <v>483</v>
      </c>
      <c r="B334" s="82" t="s">
        <v>400</v>
      </c>
      <c r="C334" s="82" t="s">
        <v>484</v>
      </c>
      <c r="D334" s="82" t="s">
        <v>79</v>
      </c>
      <c r="E334" s="122">
        <v>45821</v>
      </c>
      <c r="F334" s="122">
        <v>45828</v>
      </c>
      <c r="G334" s="122">
        <v>45828</v>
      </c>
      <c r="H334" s="82">
        <v>7</v>
      </c>
      <c r="I334" s="82">
        <v>1</v>
      </c>
      <c r="J334" s="82">
        <v>-1</v>
      </c>
      <c r="K334" s="82" t="s">
        <v>128</v>
      </c>
      <c r="L334" s="82" t="s">
        <v>27</v>
      </c>
      <c r="M334" s="82" t="s">
        <v>89</v>
      </c>
      <c r="N334" s="82">
        <v>0</v>
      </c>
      <c r="O334" s="83" t="str">
        <f>IF(ISNA(_xlfn.XLOOKUP($A334,GCVOA!$B:$B,GCVOA!$N:$N)),"",  _xlfn.XLOOKUP($A334,GCVOA!$B:$B,GCVOA!$N:$N))</f>
        <v/>
      </c>
      <c r="P334" s="83">
        <f>IF(ISNA(_xlfn.XLOOKUP($A334,GCSEMI!$B:$B,GCSEMI!$N:$N)),"",  _xlfn.XLOOKUP($A334,GCSEMI!$B:$B,GCSEMI!$N:$N))</f>
        <v>0</v>
      </c>
      <c r="Q334" s="83" t="str">
        <f>IF(ISNA(_xlfn.XLOOKUP($A334,ORGPREP!$B:$B,ORGPREP!$N:$N)),"",  _xlfn.XLOOKUP($A334,ORGPREP!$B:$B,ORGPREP!$N:$N))</f>
        <v/>
      </c>
      <c r="R334" s="83" t="str">
        <f>IF(ISNA(_xlfn.XLOOKUP($A334,MSSEMI!$B:$B,MSSEMI!$N:$N)),"",  _xlfn.XLOOKUP($A334,MSSEMI!$B:$B,MSSEMI!$N:$N))</f>
        <v/>
      </c>
      <c r="S334" s="83" t="str">
        <f>IF(ISNA(_xlfn.XLOOKUP($A334,MSVOA!$B:$B,MSVOA!$N:$N)),"",  _xlfn.XLOOKUP($A334,MSVOA!$B:$B,MSVOA!$N:$N))</f>
        <v/>
      </c>
      <c r="T334" s="83" t="str">
        <f>IF(ISNA(_xlfn.XLOOKUP($A334,METALS!$B:$B,METALS!$N:$N)),"",  _xlfn.XLOOKUP($A334,METALS!$B:$B,METALS!$N:$N))</f>
        <v/>
      </c>
      <c r="U334" s="83" t="str">
        <f>IF(ISNA(_xlfn.XLOOKUP($A334,GENCHEM!$B:$B,GENCHEM!$N:$N)),"",  _xlfn.XLOOKUP($A334,GENCHEM!$B:$B,GENCHEM!$N:$N))</f>
        <v/>
      </c>
      <c r="V334" s="83" t="str">
        <f>IF(ISNA(_xlfn.XLOOKUP($A334,HG!$B:$B,HG!$N:$N)),"",  _xlfn.XLOOKUP($A334,HG!$B:$B,HG!$N:$N))</f>
        <v/>
      </c>
    </row>
    <row r="335" spans="1:22" ht="24" hidden="1" customHeight="1">
      <c r="A335" s="77" t="s">
        <v>485</v>
      </c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O335" s="75"/>
      <c r="P335" s="75"/>
      <c r="Q335" s="75"/>
      <c r="R335" s="75"/>
      <c r="S335" s="75"/>
      <c r="T335" s="75"/>
      <c r="U335" s="75"/>
      <c r="V335" s="75"/>
    </row>
    <row r="336" spans="1:22" ht="24" hidden="1" customHeight="1">
      <c r="A336" s="121" t="s">
        <v>486</v>
      </c>
      <c r="B336" s="82" t="s">
        <v>487</v>
      </c>
      <c r="C336" s="82" t="s">
        <v>488</v>
      </c>
      <c r="D336" s="82" t="s">
        <v>56</v>
      </c>
      <c r="E336" s="122">
        <v>45821</v>
      </c>
      <c r="F336" s="122">
        <v>45828</v>
      </c>
      <c r="G336" s="122">
        <v>45828</v>
      </c>
      <c r="H336" s="82">
        <v>7</v>
      </c>
      <c r="I336" s="82">
        <v>1</v>
      </c>
      <c r="J336" s="82">
        <v>-1</v>
      </c>
      <c r="K336" s="82" t="s">
        <v>57</v>
      </c>
      <c r="L336" s="82" t="s">
        <v>80</v>
      </c>
      <c r="M336" s="82" t="s">
        <v>81</v>
      </c>
      <c r="N336" s="82">
        <v>0</v>
      </c>
      <c r="O336" s="83" t="str">
        <f>IF(ISNA(_xlfn.XLOOKUP($A336,GCVOA!$B:$B,GCVOA!$N:$N)),"",  _xlfn.XLOOKUP($A336,GCVOA!$B:$B,GCVOA!$N:$N))</f>
        <v/>
      </c>
      <c r="P336" s="83" t="str">
        <f>IF(ISNA(_xlfn.XLOOKUP($A336,GCSEMI!$B:$B,GCSEMI!$N:$N)),"",  _xlfn.XLOOKUP($A336,GCSEMI!$B:$B,GCSEMI!$N:$N))</f>
        <v/>
      </c>
      <c r="Q336" s="83" t="str">
        <f>IF(ISNA(_xlfn.XLOOKUP($A336,ORGPREP!$B:$B,ORGPREP!$N:$N)),"",  _xlfn.XLOOKUP($A336,ORGPREP!$B:$B,ORGPREP!$N:$N))</f>
        <v/>
      </c>
      <c r="R336" s="83" t="str">
        <f>IF(ISNA(_xlfn.XLOOKUP($A336,MSSEMI!$B:$B,MSSEMI!$N:$N)),"",  _xlfn.XLOOKUP($A336,MSSEMI!$B:$B,MSSEMI!$N:$N))</f>
        <v/>
      </c>
      <c r="S336" s="83" t="str">
        <f>IF(ISNA(_xlfn.XLOOKUP($A336,MSVOA!$B:$B,MSVOA!$N:$N)),"",  _xlfn.XLOOKUP($A336,MSVOA!$B:$B,MSVOA!$N:$N))</f>
        <v/>
      </c>
      <c r="T336" s="83" t="str">
        <f>IF(ISNA(_xlfn.XLOOKUP($A336,METALS!$B:$B,METALS!$N:$N)),"",  _xlfn.XLOOKUP($A336,METALS!$B:$B,METALS!$N:$N))</f>
        <v/>
      </c>
      <c r="U336" s="83" t="str">
        <f>IF(ISNA(_xlfn.XLOOKUP($A336,GENCHEM!$B:$B,GENCHEM!$N:$N)),"",  _xlfn.XLOOKUP($A336,GENCHEM!$B:$B,GENCHEM!$N:$N))</f>
        <v/>
      </c>
      <c r="V336" s="83" t="str">
        <f>IF(ISNA(_xlfn.XLOOKUP($A336,HG!$B:$B,HG!$N:$N)),"",  _xlfn.XLOOKUP($A336,HG!$B:$B,HG!$N:$N))</f>
        <v/>
      </c>
    </row>
    <row r="337" spans="1:22" ht="24" hidden="1" customHeight="1">
      <c r="A337" s="77" t="s">
        <v>489</v>
      </c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O337" s="75"/>
      <c r="P337" s="75"/>
      <c r="Q337" s="75"/>
      <c r="R337" s="75"/>
      <c r="S337" s="75"/>
      <c r="T337" s="75"/>
      <c r="U337" s="75"/>
      <c r="V337" s="75"/>
    </row>
    <row r="338" spans="1:22" ht="24" hidden="1" customHeight="1">
      <c r="A338" s="121" t="s">
        <v>490</v>
      </c>
      <c r="B338" s="82" t="s">
        <v>400</v>
      </c>
      <c r="C338" s="82" t="s">
        <v>491</v>
      </c>
      <c r="D338" s="82" t="s">
        <v>79</v>
      </c>
      <c r="E338" s="122">
        <v>45821</v>
      </c>
      <c r="F338" s="122">
        <v>45828</v>
      </c>
      <c r="G338" s="122">
        <v>45828</v>
      </c>
      <c r="H338" s="82">
        <v>7</v>
      </c>
      <c r="I338" s="82">
        <v>4</v>
      </c>
      <c r="J338" s="82">
        <v>-1</v>
      </c>
      <c r="K338" s="82" t="s">
        <v>128</v>
      </c>
      <c r="L338" s="82" t="s">
        <v>27</v>
      </c>
      <c r="M338" s="82" t="s">
        <v>81</v>
      </c>
      <c r="N338" s="82">
        <v>0</v>
      </c>
      <c r="O338" s="83" t="str">
        <f>IF(ISNA(_xlfn.XLOOKUP($A338,GCVOA!$B:$B,GCVOA!$N:$N)),"",  _xlfn.XLOOKUP($A338,GCVOA!$B:$B,GCVOA!$N:$N))</f>
        <v/>
      </c>
      <c r="P338" s="83" t="str">
        <f>IF(ISNA(_xlfn.XLOOKUP($A338,GCSEMI!$B:$B,GCSEMI!$N:$N)),"",  _xlfn.XLOOKUP($A338,GCSEMI!$B:$B,GCSEMI!$N:$N))</f>
        <v/>
      </c>
      <c r="Q338" s="83" t="str">
        <f>IF(ISNA(_xlfn.XLOOKUP($A338,ORGPREP!$B:$B,ORGPREP!$N:$N)),"",  _xlfn.XLOOKUP($A338,ORGPREP!$B:$B,ORGPREP!$N:$N))</f>
        <v/>
      </c>
      <c r="R338" s="83" t="str">
        <f>IF(ISNA(_xlfn.XLOOKUP($A338,MSSEMI!$B:$B,MSSEMI!$N:$N)),"",  _xlfn.XLOOKUP($A338,MSSEMI!$B:$B,MSSEMI!$N:$N))</f>
        <v/>
      </c>
      <c r="S338" s="83" t="str">
        <f>IF(ISNA(_xlfn.XLOOKUP($A338,MSVOA!$B:$B,MSVOA!$N:$N)),"",  _xlfn.XLOOKUP($A338,MSVOA!$B:$B,MSVOA!$N:$N))</f>
        <v/>
      </c>
      <c r="T338" s="83" t="str">
        <f>IF(ISNA(_xlfn.XLOOKUP($A338,METALS!$B:$B,METALS!$N:$N)),"",  _xlfn.XLOOKUP($A338,METALS!$B:$B,METALS!$N:$N))</f>
        <v/>
      </c>
      <c r="U338" s="164">
        <f>IF(ISNA(_xlfn.XLOOKUP($A338,GENCHEM!$B:$B,GENCHEM!$N:$N)),"",  _xlfn.XLOOKUP($A338,GENCHEM!$B:$B,GENCHEM!$N:$N))</f>
        <v>45827</v>
      </c>
      <c r="V338" s="83" t="str">
        <f>IF(ISNA(_xlfn.XLOOKUP($A338,HG!$B:$B,HG!$N:$N)),"",  _xlfn.XLOOKUP($A338,HG!$B:$B,HG!$N:$N))</f>
        <v/>
      </c>
    </row>
    <row r="339" spans="1:22" ht="24" hidden="1" customHeight="1">
      <c r="A339" s="77" t="s">
        <v>453</v>
      </c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O339" s="75"/>
      <c r="P339" s="75"/>
      <c r="Q339" s="75"/>
      <c r="R339" s="75"/>
      <c r="S339" s="75"/>
      <c r="T339" s="75"/>
      <c r="U339" s="75"/>
      <c r="V339" s="75"/>
    </row>
    <row r="340" spans="1:22" ht="24" hidden="1" customHeight="1">
      <c r="A340" s="121" t="s">
        <v>492</v>
      </c>
      <c r="B340" s="82" t="s">
        <v>400</v>
      </c>
      <c r="C340" s="82" t="s">
        <v>493</v>
      </c>
      <c r="D340" s="82" t="s">
        <v>79</v>
      </c>
      <c r="E340" s="122">
        <v>45821</v>
      </c>
      <c r="F340" s="122">
        <v>45828</v>
      </c>
      <c r="G340" s="122">
        <v>45828</v>
      </c>
      <c r="H340" s="82">
        <v>7</v>
      </c>
      <c r="I340" s="82">
        <v>5</v>
      </c>
      <c r="J340" s="82">
        <v>-1</v>
      </c>
      <c r="K340" s="82" t="s">
        <v>128</v>
      </c>
      <c r="L340" s="82" t="s">
        <v>27</v>
      </c>
      <c r="M340" s="82" t="s">
        <v>81</v>
      </c>
      <c r="N340" s="82">
        <v>0</v>
      </c>
      <c r="O340" s="83" t="str">
        <f>IF(ISNA(_xlfn.XLOOKUP($A340,GCVOA!$B:$B,GCVOA!$N:$N)),"",  _xlfn.XLOOKUP($A340,GCVOA!$B:$B,GCVOA!$N:$N))</f>
        <v/>
      </c>
      <c r="P340" s="83" t="str">
        <f>IF(ISNA(_xlfn.XLOOKUP($A340,GCSEMI!$B:$B,GCSEMI!$N:$N)),"",  _xlfn.XLOOKUP($A340,GCSEMI!$B:$B,GCSEMI!$N:$N))</f>
        <v/>
      </c>
      <c r="Q340" s="83" t="str">
        <f>IF(ISNA(_xlfn.XLOOKUP($A340,ORGPREP!$B:$B,ORGPREP!$N:$N)),"",  _xlfn.XLOOKUP($A340,ORGPREP!$B:$B,ORGPREP!$N:$N))</f>
        <v/>
      </c>
      <c r="R340" s="83" t="str">
        <f>IF(ISNA(_xlfn.XLOOKUP($A340,MSSEMI!$B:$B,MSSEMI!$N:$N)),"",  _xlfn.XLOOKUP($A340,MSSEMI!$B:$B,MSSEMI!$N:$N))</f>
        <v/>
      </c>
      <c r="S340" s="83" t="str">
        <f>IF(ISNA(_xlfn.XLOOKUP($A340,MSVOA!$B:$B,MSVOA!$N:$N)),"",  _xlfn.XLOOKUP($A340,MSVOA!$B:$B,MSVOA!$N:$N))</f>
        <v/>
      </c>
      <c r="T340" s="83" t="str">
        <f>IF(ISNA(_xlfn.XLOOKUP($A340,METALS!$B:$B,METALS!$N:$N)),"",  _xlfn.XLOOKUP($A340,METALS!$B:$B,METALS!$N:$N))</f>
        <v/>
      </c>
      <c r="U340" s="164">
        <f>IF(ISNA(_xlfn.XLOOKUP($A340,GENCHEM!$B:$B,GENCHEM!$N:$N)),"",  _xlfn.XLOOKUP($A340,GENCHEM!$B:$B,GENCHEM!$N:$N))</f>
        <v>45827</v>
      </c>
      <c r="V340" s="83" t="str">
        <f>IF(ISNA(_xlfn.XLOOKUP($A340,HG!$B:$B,HG!$N:$N)),"",  _xlfn.XLOOKUP($A340,HG!$B:$B,HG!$N:$N))</f>
        <v/>
      </c>
    </row>
    <row r="341" spans="1:22" ht="24" hidden="1" customHeight="1">
      <c r="A341" s="77" t="s">
        <v>453</v>
      </c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O341" s="75"/>
      <c r="P341" s="75"/>
      <c r="Q341" s="75"/>
      <c r="R341" s="75"/>
      <c r="S341" s="75"/>
      <c r="T341" s="75"/>
      <c r="U341" s="75"/>
      <c r="V341" s="75"/>
    </row>
    <row r="342" spans="1:22" ht="24" hidden="1" customHeight="1">
      <c r="A342" s="121" t="s">
        <v>494</v>
      </c>
      <c r="B342" s="82" t="s">
        <v>495</v>
      </c>
      <c r="C342" s="82" t="s">
        <v>496</v>
      </c>
      <c r="D342" s="82" t="s">
        <v>79</v>
      </c>
      <c r="E342" s="122">
        <v>45821</v>
      </c>
      <c r="F342" s="122">
        <v>45828</v>
      </c>
      <c r="G342" s="122">
        <v>45828</v>
      </c>
      <c r="H342" s="82">
        <v>7</v>
      </c>
      <c r="I342" s="82">
        <v>8</v>
      </c>
      <c r="J342" s="82">
        <v>-1</v>
      </c>
      <c r="K342" s="82" t="s">
        <v>26</v>
      </c>
      <c r="L342" s="82" t="s">
        <v>27</v>
      </c>
      <c r="M342" s="82" t="s">
        <v>134</v>
      </c>
      <c r="N342" s="82">
        <v>0</v>
      </c>
      <c r="O342" s="83" t="str">
        <f>IF(ISNA(_xlfn.XLOOKUP($A342,GCVOA!$B:$B,GCVOA!$N:$N)),"",  _xlfn.XLOOKUP($A342,GCVOA!$B:$B,GCVOA!$N:$N))</f>
        <v/>
      </c>
      <c r="P342" s="83" t="str">
        <f>IF(ISNA(_xlfn.XLOOKUP($A342,GCSEMI!$B:$B,GCSEMI!$N:$N)),"",  _xlfn.XLOOKUP($A342,GCSEMI!$B:$B,GCSEMI!$N:$N))</f>
        <v>Needs %solids/ code missing</v>
      </c>
      <c r="Q342" s="83" t="str">
        <f>IF(ISNA(_xlfn.XLOOKUP($A342,ORGPREP!$B:$B,ORGPREP!$N:$N)),"",  _xlfn.XLOOKUP($A342,ORGPREP!$B:$B,ORGPREP!$N:$N))</f>
        <v/>
      </c>
      <c r="R342" s="83" t="str">
        <f>IF(ISNA(_xlfn.XLOOKUP($A342,MSSEMI!$B:$B,MSSEMI!$N:$N)),"",  _xlfn.XLOOKUP($A342,MSSEMI!$B:$B,MSSEMI!$N:$N))</f>
        <v>ED1557, Ready for Approval</v>
      </c>
      <c r="S342" s="83" t="str">
        <f>IF(ISNA(_xlfn.XLOOKUP($A342,MSVOA!$B:$B,MSVOA!$N:$N)),"",  _xlfn.XLOOKUP($A342,MSVOA!$B:$B,MSVOA!$N:$N))</f>
        <v>done</v>
      </c>
      <c r="T342" s="83" t="str">
        <f>IF(ISNA(_xlfn.XLOOKUP($A342,METALS!$B:$B,METALS!$N:$N)),"",  _xlfn.XLOOKUP($A342,METALS!$B:$B,METALS!$N:$N))</f>
        <v/>
      </c>
      <c r="U342" s="83" t="str">
        <f>IF(ISNA(_xlfn.XLOOKUP($A342,GENCHEM!$B:$B,GENCHEM!$N:$N)),"",  _xlfn.XLOOKUP($A342,GENCHEM!$B:$B,GENCHEM!$N:$N))</f>
        <v/>
      </c>
      <c r="V342" s="83" t="str">
        <f>IF(ISNA(_xlfn.XLOOKUP($A342,HG!$B:$B,HG!$N:$N)),"",  _xlfn.XLOOKUP($A342,HG!$B:$B,HG!$N:$N))</f>
        <v/>
      </c>
    </row>
    <row r="343" spans="1:22" ht="24" hidden="1" customHeight="1">
      <c r="A343" s="77" t="s">
        <v>497</v>
      </c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O343" s="75"/>
      <c r="P343" s="75"/>
      <c r="Q343" s="75"/>
      <c r="R343" s="75"/>
      <c r="S343" s="75"/>
      <c r="T343" s="75"/>
      <c r="U343" s="75"/>
      <c r="V343" s="75"/>
    </row>
    <row r="344" spans="1:22" ht="24" hidden="1" customHeight="1">
      <c r="A344" s="121" t="s">
        <v>498</v>
      </c>
      <c r="B344" s="82" t="s">
        <v>487</v>
      </c>
      <c r="C344" s="82" t="s">
        <v>499</v>
      </c>
      <c r="D344" s="82" t="s">
        <v>56</v>
      </c>
      <c r="E344" s="122">
        <v>45821</v>
      </c>
      <c r="F344" s="122">
        <v>45828</v>
      </c>
      <c r="G344" s="122">
        <v>45828</v>
      </c>
      <c r="H344" s="82">
        <v>7</v>
      </c>
      <c r="I344" s="82">
        <v>2</v>
      </c>
      <c r="J344" s="82">
        <v>-1</v>
      </c>
      <c r="K344" s="82" t="s">
        <v>57</v>
      </c>
      <c r="L344" s="82" t="s">
        <v>27</v>
      </c>
      <c r="M344" s="82" t="s">
        <v>81</v>
      </c>
      <c r="N344" s="82">
        <v>0</v>
      </c>
      <c r="O344" s="83" t="str">
        <f>IF(ISNA(_xlfn.XLOOKUP($A344,GCVOA!$B:$B,GCVOA!$N:$N)),"",  _xlfn.XLOOKUP($A344,GCVOA!$B:$B,GCVOA!$N:$N))</f>
        <v/>
      </c>
      <c r="P344" s="83" t="str">
        <f>IF(ISNA(_xlfn.XLOOKUP($A344,GCSEMI!$B:$B,GCSEMI!$N:$N)),"",  _xlfn.XLOOKUP($A344,GCSEMI!$B:$B,GCSEMI!$N:$N))</f>
        <v/>
      </c>
      <c r="Q344" s="83" t="str">
        <f>IF(ISNA(_xlfn.XLOOKUP($A344,ORGPREP!$B:$B,ORGPREP!$N:$N)),"",  _xlfn.XLOOKUP($A344,ORGPREP!$B:$B,ORGPREP!$N:$N))</f>
        <v/>
      </c>
      <c r="R344" s="83" t="str">
        <f>IF(ISNA(_xlfn.XLOOKUP($A344,MSSEMI!$B:$B,MSSEMI!$N:$N)),"",  _xlfn.XLOOKUP($A344,MSSEMI!$B:$B,MSSEMI!$N:$N))</f>
        <v/>
      </c>
      <c r="S344" s="83" t="str">
        <f>IF(ISNA(_xlfn.XLOOKUP($A344,MSVOA!$B:$B,MSVOA!$N:$N)),"",  _xlfn.XLOOKUP($A344,MSVOA!$B:$B,MSVOA!$N:$N))</f>
        <v/>
      </c>
      <c r="T344" s="83" t="str">
        <f>IF(ISNA(_xlfn.XLOOKUP($A344,METALS!$B:$B,METALS!$N:$N)),"",  _xlfn.XLOOKUP($A344,METALS!$B:$B,METALS!$N:$N))</f>
        <v/>
      </c>
      <c r="U344" s="164">
        <f>IF(ISNA(_xlfn.XLOOKUP($A344,GENCHEM!$B:$B,GENCHEM!$N:$N)),"",  _xlfn.XLOOKUP($A344,GENCHEM!$B:$B,GENCHEM!$N:$N))</f>
        <v>45827</v>
      </c>
      <c r="V344" s="83" t="str">
        <f>IF(ISNA(_xlfn.XLOOKUP($A344,HG!$B:$B,HG!$N:$N)),"",  _xlfn.XLOOKUP($A344,HG!$B:$B,HG!$N:$N))</f>
        <v/>
      </c>
    </row>
    <row r="345" spans="1:22" ht="24" hidden="1" customHeight="1">
      <c r="A345" s="77" t="s">
        <v>500</v>
      </c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O345" s="75"/>
      <c r="P345" s="75"/>
      <c r="Q345" s="75"/>
      <c r="R345" s="75"/>
      <c r="S345" s="75"/>
      <c r="T345" s="75"/>
      <c r="U345" s="75"/>
      <c r="V345" s="75"/>
    </row>
    <row r="346" spans="1:22" ht="24" hidden="1" customHeight="1">
      <c r="A346" s="121" t="s">
        <v>501</v>
      </c>
      <c r="B346" s="82" t="s">
        <v>502</v>
      </c>
      <c r="C346" s="82" t="s">
        <v>503</v>
      </c>
      <c r="D346" s="82" t="s">
        <v>79</v>
      </c>
      <c r="E346" s="122">
        <v>45821</v>
      </c>
      <c r="F346" s="122">
        <v>45828</v>
      </c>
      <c r="G346" s="122">
        <v>45828</v>
      </c>
      <c r="H346" s="82">
        <v>7</v>
      </c>
      <c r="I346" s="82">
        <v>1</v>
      </c>
      <c r="J346" s="82">
        <v>-1</v>
      </c>
      <c r="K346" s="82" t="s">
        <v>26</v>
      </c>
      <c r="L346" s="82" t="s">
        <v>258</v>
      </c>
      <c r="M346" s="82" t="s">
        <v>81</v>
      </c>
      <c r="N346" s="82">
        <v>0</v>
      </c>
      <c r="O346" s="83" t="str">
        <f>IF(ISNA(_xlfn.XLOOKUP($A346,GCVOA!$B:$B,GCVOA!$N:$N)),"",  _xlfn.XLOOKUP($A346,GCVOA!$B:$B,GCVOA!$N:$N))</f>
        <v/>
      </c>
      <c r="P346" s="83" t="str">
        <f>IF(ISNA(_xlfn.XLOOKUP($A346,GCSEMI!$B:$B,GCSEMI!$N:$N)),"",  _xlfn.XLOOKUP($A346,GCSEMI!$B:$B,GCSEMI!$N:$N))</f>
        <v/>
      </c>
      <c r="Q346" s="83" t="str">
        <f>IF(ISNA(_xlfn.XLOOKUP($A346,ORGPREP!$B:$B,ORGPREP!$N:$N)),"",  _xlfn.XLOOKUP($A346,ORGPREP!$B:$B,ORGPREP!$N:$N))</f>
        <v/>
      </c>
      <c r="R346" s="83" t="str">
        <f>IF(ISNA(_xlfn.XLOOKUP($A346,MSSEMI!$B:$B,MSSEMI!$N:$N)),"",  _xlfn.XLOOKUP($A346,MSSEMI!$B:$B,MSSEMI!$N:$N))</f>
        <v/>
      </c>
      <c r="S346" s="83" t="str">
        <f>IF(ISNA(_xlfn.XLOOKUP($A346,MSVOA!$B:$B,MSVOA!$N:$N)),"",  _xlfn.XLOOKUP($A346,MSVOA!$B:$B,MSVOA!$N:$N))</f>
        <v/>
      </c>
      <c r="T346" s="83" t="str">
        <f>IF(ISNA(_xlfn.XLOOKUP($A346,METALS!$B:$B,METALS!$N:$N)),"",  _xlfn.XLOOKUP($A346,METALS!$B:$B,METALS!$N:$N))</f>
        <v/>
      </c>
      <c r="U346" s="83" t="str">
        <f>IF(ISNA(_xlfn.XLOOKUP($A346,GENCHEM!$B:$B,GENCHEM!$N:$N)),"",  _xlfn.XLOOKUP($A346,GENCHEM!$B:$B,GENCHEM!$N:$N))</f>
        <v>SCH</v>
      </c>
      <c r="V346" s="83" t="str">
        <f>IF(ISNA(_xlfn.XLOOKUP($A346,HG!$B:$B,HG!$N:$N)),"",  _xlfn.XLOOKUP($A346,HG!$B:$B,HG!$N:$N))</f>
        <v/>
      </c>
    </row>
    <row r="347" spans="1:22" ht="24" hidden="1" customHeight="1">
      <c r="A347" s="77" t="s">
        <v>310</v>
      </c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O347" s="75"/>
      <c r="P347" s="75"/>
      <c r="Q347" s="75"/>
      <c r="R347" s="75"/>
      <c r="S347" s="75"/>
      <c r="T347" s="75"/>
      <c r="U347" s="75"/>
      <c r="V347" s="75"/>
    </row>
    <row r="348" spans="1:22" ht="24" hidden="1" customHeight="1">
      <c r="A348" s="125" t="s">
        <v>504</v>
      </c>
      <c r="B348" s="98" t="s">
        <v>92</v>
      </c>
      <c r="C348" s="98" t="s">
        <v>505</v>
      </c>
      <c r="D348" s="98" t="s">
        <v>79</v>
      </c>
      <c r="E348" s="126">
        <v>45822</v>
      </c>
      <c r="F348" s="126">
        <v>45828</v>
      </c>
      <c r="G348" s="126">
        <v>45828</v>
      </c>
      <c r="H348" s="98">
        <v>6</v>
      </c>
      <c r="I348" s="98">
        <v>1</v>
      </c>
      <c r="J348" s="98">
        <v>-1</v>
      </c>
      <c r="K348" s="98" t="s">
        <v>94</v>
      </c>
      <c r="L348" s="98" t="s">
        <v>27</v>
      </c>
      <c r="M348" s="98" t="s">
        <v>81</v>
      </c>
      <c r="N348" s="98">
        <v>0</v>
      </c>
      <c r="O348" s="99" t="str">
        <f>IF(ISNA(_xlfn.XLOOKUP($A348,GCVOA!$B:$B,GCVOA!$N:$N)),"",  _xlfn.XLOOKUP($A348,GCVOA!$B:$B,GCVOA!$N:$N))</f>
        <v/>
      </c>
      <c r="P348" s="99" t="str">
        <f>IF(ISNA(_xlfn.XLOOKUP($A348,GCSEMI!$B:$B,GCSEMI!$N:$N)),"",  _xlfn.XLOOKUP($A348,GCSEMI!$B:$B,GCSEMI!$N:$N))</f>
        <v/>
      </c>
      <c r="Q348" s="99" t="str">
        <f>IF(ISNA(_xlfn.XLOOKUP($A348,ORGPREP!$B:$B,ORGPREP!$N:$N)),"",  _xlfn.XLOOKUP($A348,ORGPREP!$B:$B,ORGPREP!$N:$N))</f>
        <v/>
      </c>
      <c r="R348" s="99" t="str">
        <f>IF(ISNA(_xlfn.XLOOKUP($A348,MSSEMI!$B:$B,MSSEMI!$N:$N)),"",  _xlfn.XLOOKUP($A348,MSSEMI!$B:$B,MSSEMI!$N:$N))</f>
        <v/>
      </c>
      <c r="S348" s="99" t="str">
        <f>IF(ISNA(_xlfn.XLOOKUP($A348,MSVOA!$B:$B,MSVOA!$N:$N)),"",  _xlfn.XLOOKUP($A348,MSVOA!$B:$B,MSVOA!$N:$N))</f>
        <v/>
      </c>
      <c r="T348" s="99" t="str">
        <f>IF(ISNA(_xlfn.XLOOKUP($A348,METALS!$B:$B,METALS!$N:$N)),"",  _xlfn.XLOOKUP($A348,METALS!$B:$B,METALS!$N:$N))</f>
        <v/>
      </c>
      <c r="U348" s="166">
        <f>IF(ISNA(_xlfn.XLOOKUP($A348,GENCHEM!$B:$B,GENCHEM!$N:$N)),"",  _xlfn.XLOOKUP($A348,GENCHEM!$B:$B,GENCHEM!$N:$N))</f>
        <v>45827</v>
      </c>
      <c r="V348" s="99" t="str">
        <f>IF(ISNA(_xlfn.XLOOKUP($A348,HG!$B:$B,HG!$N:$N)),"",  _xlfn.XLOOKUP($A348,HG!$B:$B,HG!$N:$N))</f>
        <v/>
      </c>
    </row>
    <row r="349" spans="1:22" ht="24" hidden="1" customHeight="1">
      <c r="A349" s="77" t="s">
        <v>310</v>
      </c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O349" s="75"/>
      <c r="P349" s="75"/>
      <c r="Q349" s="75"/>
      <c r="R349" s="75"/>
      <c r="S349" s="75"/>
      <c r="T349" s="75"/>
      <c r="U349" s="75"/>
      <c r="V349" s="75"/>
    </row>
    <row r="350" spans="1:22" ht="24" hidden="1" customHeight="1">
      <c r="A350" s="125" t="s">
        <v>506</v>
      </c>
      <c r="B350" s="98" t="s">
        <v>92</v>
      </c>
      <c r="C350" s="98" t="s">
        <v>507</v>
      </c>
      <c r="D350" s="98" t="s">
        <v>79</v>
      </c>
      <c r="E350" s="126">
        <v>45822</v>
      </c>
      <c r="F350" s="126">
        <v>45828</v>
      </c>
      <c r="G350" s="126">
        <v>45828</v>
      </c>
      <c r="H350" s="98">
        <v>6</v>
      </c>
      <c r="I350" s="98">
        <v>1</v>
      </c>
      <c r="J350" s="98">
        <v>-1</v>
      </c>
      <c r="K350" s="98" t="s">
        <v>94</v>
      </c>
      <c r="L350" s="98" t="s">
        <v>27</v>
      </c>
      <c r="M350" s="98" t="s">
        <v>81</v>
      </c>
      <c r="N350" s="98">
        <v>0</v>
      </c>
      <c r="O350" s="99" t="str">
        <f>IF(ISNA(_xlfn.XLOOKUP($A350,GCVOA!$B:$B,GCVOA!$N:$N)),"",  _xlfn.XLOOKUP($A350,GCVOA!$B:$B,GCVOA!$N:$N))</f>
        <v/>
      </c>
      <c r="P350" s="99" t="str">
        <f>IF(ISNA(_xlfn.XLOOKUP($A350,GCSEMI!$B:$B,GCSEMI!$N:$N)),"",  _xlfn.XLOOKUP($A350,GCSEMI!$B:$B,GCSEMI!$N:$N))</f>
        <v/>
      </c>
      <c r="Q350" s="99" t="str">
        <f>IF(ISNA(_xlfn.XLOOKUP($A350,ORGPREP!$B:$B,ORGPREP!$N:$N)),"",  _xlfn.XLOOKUP($A350,ORGPREP!$B:$B,ORGPREP!$N:$N))</f>
        <v/>
      </c>
      <c r="R350" s="99" t="str">
        <f>IF(ISNA(_xlfn.XLOOKUP($A350,MSSEMI!$B:$B,MSSEMI!$N:$N)),"",  _xlfn.XLOOKUP($A350,MSSEMI!$B:$B,MSSEMI!$N:$N))</f>
        <v/>
      </c>
      <c r="S350" s="99" t="str">
        <f>IF(ISNA(_xlfn.XLOOKUP($A350,MSVOA!$B:$B,MSVOA!$N:$N)),"",  _xlfn.XLOOKUP($A350,MSVOA!$B:$B,MSVOA!$N:$N))</f>
        <v/>
      </c>
      <c r="T350" s="99" t="str">
        <f>IF(ISNA(_xlfn.XLOOKUP($A350,METALS!$B:$B,METALS!$N:$N)),"",  _xlfn.XLOOKUP($A350,METALS!$B:$B,METALS!$N:$N))</f>
        <v/>
      </c>
      <c r="U350" s="166">
        <f>IF(ISNA(_xlfn.XLOOKUP($A350,GENCHEM!$B:$B,GENCHEM!$N:$N)),"",  _xlfn.XLOOKUP($A350,GENCHEM!$B:$B,GENCHEM!$N:$N))</f>
        <v>45827</v>
      </c>
      <c r="V350" s="99" t="str">
        <f>IF(ISNA(_xlfn.XLOOKUP($A350,HG!$B:$B,HG!$N:$N)),"",  _xlfn.XLOOKUP($A350,HG!$B:$B,HG!$N:$N))</f>
        <v/>
      </c>
    </row>
    <row r="351" spans="1:22" ht="24" hidden="1" customHeight="1">
      <c r="A351" s="77" t="s">
        <v>343</v>
      </c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O351" s="75"/>
      <c r="P351" s="75"/>
      <c r="Q351" s="75"/>
      <c r="R351" s="75"/>
      <c r="S351" s="75"/>
      <c r="T351" s="75"/>
      <c r="U351" s="75"/>
      <c r="V351" s="75"/>
    </row>
    <row r="352" spans="1:22" ht="24" hidden="1" customHeight="1">
      <c r="A352" s="125" t="s">
        <v>508</v>
      </c>
      <c r="B352" s="98" t="s">
        <v>92</v>
      </c>
      <c r="C352" s="98" t="s">
        <v>507</v>
      </c>
      <c r="D352" s="98" t="s">
        <v>79</v>
      </c>
      <c r="E352" s="126">
        <v>45822</v>
      </c>
      <c r="F352" s="126">
        <v>45828</v>
      </c>
      <c r="G352" s="126">
        <v>45828</v>
      </c>
      <c r="H352" s="98">
        <v>6</v>
      </c>
      <c r="I352" s="98">
        <v>1</v>
      </c>
      <c r="J352" s="98">
        <v>-1</v>
      </c>
      <c r="K352" s="98" t="s">
        <v>94</v>
      </c>
      <c r="L352" s="98" t="s">
        <v>27</v>
      </c>
      <c r="M352" s="98" t="s">
        <v>81</v>
      </c>
      <c r="N352" s="98">
        <v>0</v>
      </c>
      <c r="O352" s="99" t="str">
        <f>IF(ISNA(_xlfn.XLOOKUP($A352,GCVOA!$B:$B,GCVOA!$N:$N)),"",  _xlfn.XLOOKUP($A352,GCVOA!$B:$B,GCVOA!$N:$N))</f>
        <v/>
      </c>
      <c r="P352" s="99" t="str">
        <f>IF(ISNA(_xlfn.XLOOKUP($A352,GCSEMI!$B:$B,GCSEMI!$N:$N)),"",  _xlfn.XLOOKUP($A352,GCSEMI!$B:$B,GCSEMI!$N:$N))</f>
        <v/>
      </c>
      <c r="Q352" s="99" t="str">
        <f>IF(ISNA(_xlfn.XLOOKUP($A352,ORGPREP!$B:$B,ORGPREP!$N:$N)),"",  _xlfn.XLOOKUP($A352,ORGPREP!$B:$B,ORGPREP!$N:$N))</f>
        <v/>
      </c>
      <c r="R352" s="99" t="str">
        <f>IF(ISNA(_xlfn.XLOOKUP($A352,MSSEMI!$B:$B,MSSEMI!$N:$N)),"",  _xlfn.XLOOKUP($A352,MSSEMI!$B:$B,MSSEMI!$N:$N))</f>
        <v/>
      </c>
      <c r="S352" s="99" t="str">
        <f>IF(ISNA(_xlfn.XLOOKUP($A352,MSVOA!$B:$B,MSVOA!$N:$N)),"",  _xlfn.XLOOKUP($A352,MSVOA!$B:$B,MSVOA!$N:$N))</f>
        <v/>
      </c>
      <c r="T352" s="99" t="str">
        <f>IF(ISNA(_xlfn.XLOOKUP($A352,METALS!$B:$B,METALS!$N:$N)),"",  _xlfn.XLOOKUP($A352,METALS!$B:$B,METALS!$N:$N))</f>
        <v/>
      </c>
      <c r="U352" s="166">
        <f>IF(ISNA(_xlfn.XLOOKUP($A352,GENCHEM!$B:$B,GENCHEM!$N:$N)),"",  _xlfn.XLOOKUP($A352,GENCHEM!$B:$B,GENCHEM!$N:$N))</f>
        <v>45827</v>
      </c>
      <c r="V352" s="99" t="str">
        <f>IF(ISNA(_xlfn.XLOOKUP($A352,HG!$B:$B,HG!$N:$N)),"",  _xlfn.XLOOKUP($A352,HG!$B:$B,HG!$N:$N))</f>
        <v/>
      </c>
    </row>
    <row r="353" spans="1:22" ht="24" hidden="1" customHeight="1">
      <c r="A353" s="77" t="s">
        <v>343</v>
      </c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O353" s="75"/>
      <c r="P353" s="75"/>
      <c r="Q353" s="75"/>
      <c r="R353" s="75"/>
      <c r="S353" s="75"/>
      <c r="T353" s="75"/>
      <c r="U353" s="75"/>
      <c r="V353" s="75"/>
    </row>
    <row r="354" spans="1:22" ht="24" hidden="1" customHeight="1">
      <c r="A354" s="125" t="s">
        <v>509</v>
      </c>
      <c r="B354" s="98" t="s">
        <v>92</v>
      </c>
      <c r="C354" s="98" t="s">
        <v>408</v>
      </c>
      <c r="D354" s="98" t="s">
        <v>79</v>
      </c>
      <c r="E354" s="126">
        <v>45822</v>
      </c>
      <c r="F354" s="126">
        <v>45828</v>
      </c>
      <c r="G354" s="126">
        <v>45828</v>
      </c>
      <c r="H354" s="98">
        <v>6</v>
      </c>
      <c r="I354" s="98">
        <v>2</v>
      </c>
      <c r="J354" s="98">
        <v>-1</v>
      </c>
      <c r="K354" s="98" t="s">
        <v>94</v>
      </c>
      <c r="L354" s="98" t="s">
        <v>258</v>
      </c>
      <c r="M354" s="98" t="s">
        <v>81</v>
      </c>
      <c r="N354" s="98">
        <v>0</v>
      </c>
      <c r="O354" s="99" t="str">
        <f>IF(ISNA(_xlfn.XLOOKUP($A354,GCVOA!$B:$B,GCVOA!$N:$N)),"",  _xlfn.XLOOKUP($A354,GCVOA!$B:$B,GCVOA!$N:$N))</f>
        <v/>
      </c>
      <c r="P354" s="99" t="str">
        <f>IF(ISNA(_xlfn.XLOOKUP($A354,GCSEMI!$B:$B,GCSEMI!$N:$N)),"",  _xlfn.XLOOKUP($A354,GCSEMI!$B:$B,GCSEMI!$N:$N))</f>
        <v/>
      </c>
      <c r="Q354" s="99" t="str">
        <f>IF(ISNA(_xlfn.XLOOKUP($A354,ORGPREP!$B:$B,ORGPREP!$N:$N)),"",  _xlfn.XLOOKUP($A354,ORGPREP!$B:$B,ORGPREP!$N:$N))</f>
        <v/>
      </c>
      <c r="R354" s="99" t="str">
        <f>IF(ISNA(_xlfn.XLOOKUP($A354,MSSEMI!$B:$B,MSSEMI!$N:$N)),"",  _xlfn.XLOOKUP($A354,MSSEMI!$B:$B,MSSEMI!$N:$N))</f>
        <v/>
      </c>
      <c r="S354" s="99" t="str">
        <f>IF(ISNA(_xlfn.XLOOKUP($A354,MSVOA!$B:$B,MSVOA!$N:$N)),"",  _xlfn.XLOOKUP($A354,MSVOA!$B:$B,MSVOA!$N:$N))</f>
        <v/>
      </c>
      <c r="T354" s="99" t="str">
        <f>IF(ISNA(_xlfn.XLOOKUP($A354,METALS!$B:$B,METALS!$N:$N)),"",  _xlfn.XLOOKUP($A354,METALS!$B:$B,METALS!$N:$N))</f>
        <v/>
      </c>
      <c r="U354" s="166" t="str">
        <f>IF(ISNA(_xlfn.XLOOKUP($A354,GENCHEM!$B:$B,GENCHEM!$N:$N)),"",  _xlfn.XLOOKUP($A354,GENCHEM!$B:$B,GENCHEM!$N:$N))</f>
        <v>DONE</v>
      </c>
      <c r="V354" s="99" t="str">
        <f>IF(ISNA(_xlfn.XLOOKUP($A354,HG!$B:$B,HG!$N:$N)),"",  _xlfn.XLOOKUP($A354,HG!$B:$B,HG!$N:$N))</f>
        <v/>
      </c>
    </row>
    <row r="355" spans="1:22" ht="24" hidden="1" customHeight="1">
      <c r="A355" s="77" t="s">
        <v>409</v>
      </c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O355" s="75"/>
      <c r="P355" s="75"/>
      <c r="Q355" s="75"/>
      <c r="R355" s="75"/>
      <c r="S355" s="75"/>
      <c r="T355" s="75"/>
      <c r="U355" s="75"/>
      <c r="V355" s="75"/>
    </row>
    <row r="356" spans="1:22" ht="24" hidden="1" customHeight="1">
      <c r="A356" s="125" t="s">
        <v>510</v>
      </c>
      <c r="B356" s="98" t="s">
        <v>92</v>
      </c>
      <c r="C356" s="98" t="s">
        <v>408</v>
      </c>
      <c r="D356" s="98" t="s">
        <v>79</v>
      </c>
      <c r="E356" s="126">
        <v>45822</v>
      </c>
      <c r="F356" s="126">
        <v>45828</v>
      </c>
      <c r="G356" s="126">
        <v>45828</v>
      </c>
      <c r="H356" s="98">
        <v>6</v>
      </c>
      <c r="I356" s="98">
        <v>1</v>
      </c>
      <c r="J356" s="98">
        <v>-1</v>
      </c>
      <c r="K356" s="98" t="s">
        <v>94</v>
      </c>
      <c r="L356" s="98" t="s">
        <v>258</v>
      </c>
      <c r="M356" s="98" t="s">
        <v>81</v>
      </c>
      <c r="N356" s="98">
        <v>0</v>
      </c>
      <c r="O356" s="99" t="str">
        <f>IF(ISNA(_xlfn.XLOOKUP($A356,GCVOA!$B:$B,GCVOA!$N:$N)),"",  _xlfn.XLOOKUP($A356,GCVOA!$B:$B,GCVOA!$N:$N))</f>
        <v/>
      </c>
      <c r="P356" s="99" t="str">
        <f>IF(ISNA(_xlfn.XLOOKUP($A356,GCSEMI!$B:$B,GCSEMI!$N:$N)),"",  _xlfn.XLOOKUP($A356,GCSEMI!$B:$B,GCSEMI!$N:$N))</f>
        <v/>
      </c>
      <c r="Q356" s="99" t="str">
        <f>IF(ISNA(_xlfn.XLOOKUP($A356,ORGPREP!$B:$B,ORGPREP!$N:$N)),"",  _xlfn.XLOOKUP($A356,ORGPREP!$B:$B,ORGPREP!$N:$N))</f>
        <v/>
      </c>
      <c r="R356" s="99" t="str">
        <f>IF(ISNA(_xlfn.XLOOKUP($A356,MSSEMI!$B:$B,MSSEMI!$N:$N)),"",  _xlfn.XLOOKUP($A356,MSSEMI!$B:$B,MSSEMI!$N:$N))</f>
        <v/>
      </c>
      <c r="S356" s="99" t="str">
        <f>IF(ISNA(_xlfn.XLOOKUP($A356,MSVOA!$B:$B,MSVOA!$N:$N)),"",  _xlfn.XLOOKUP($A356,MSVOA!$B:$B,MSVOA!$N:$N))</f>
        <v/>
      </c>
      <c r="T356" s="99" t="str">
        <f>IF(ISNA(_xlfn.XLOOKUP($A356,METALS!$B:$B,METALS!$N:$N)),"",  _xlfn.XLOOKUP($A356,METALS!$B:$B,METALS!$N:$N))</f>
        <v/>
      </c>
      <c r="U356" s="166" t="str">
        <f>IF(ISNA(_xlfn.XLOOKUP($A356,GENCHEM!$B:$B,GENCHEM!$N:$N)),"",  _xlfn.XLOOKUP($A356,GENCHEM!$B:$B,GENCHEM!$N:$N))</f>
        <v>DONE</v>
      </c>
      <c r="V356" s="99" t="str">
        <f>IF(ISNA(_xlfn.XLOOKUP($A356,HG!$B:$B,HG!$N:$N)),"",  _xlfn.XLOOKUP($A356,HG!$B:$B,HG!$N:$N))</f>
        <v/>
      </c>
    </row>
    <row r="357" spans="1:22" ht="24" hidden="1" customHeight="1">
      <c r="A357" s="77" t="s">
        <v>409</v>
      </c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O357" s="75"/>
      <c r="P357" s="75"/>
      <c r="Q357" s="75"/>
      <c r="R357" s="75"/>
      <c r="S357" s="75"/>
      <c r="T357" s="75"/>
      <c r="U357" s="75"/>
      <c r="V357" s="75"/>
    </row>
    <row r="358" spans="1:22" ht="24" hidden="1" customHeight="1">
      <c r="A358" s="123" t="s">
        <v>511</v>
      </c>
      <c r="B358" s="90" t="s">
        <v>97</v>
      </c>
      <c r="C358" s="90" t="s">
        <v>187</v>
      </c>
      <c r="D358" s="90" t="s">
        <v>25</v>
      </c>
      <c r="E358" s="124">
        <v>45825</v>
      </c>
      <c r="F358" s="124">
        <v>45828</v>
      </c>
      <c r="G358" s="124">
        <v>45828</v>
      </c>
      <c r="H358" s="90">
        <v>3</v>
      </c>
      <c r="I358" s="90">
        <v>1</v>
      </c>
      <c r="J358" s="90">
        <v>-1</v>
      </c>
      <c r="K358" s="90" t="s">
        <v>57</v>
      </c>
      <c r="L358" s="90" t="s">
        <v>27</v>
      </c>
      <c r="M358" s="90" t="s">
        <v>28</v>
      </c>
      <c r="N358" s="90">
        <v>0</v>
      </c>
      <c r="O358" s="91" t="str">
        <f>IF(ISNA(_xlfn.XLOOKUP($A358,GCVOA!$B:$B,GCVOA!$N:$N)),"",  _xlfn.XLOOKUP($A358,GCVOA!$B:$B,GCVOA!$N:$N))</f>
        <v/>
      </c>
      <c r="P358" s="91" t="str">
        <f>IF(ISNA(_xlfn.XLOOKUP($A358,GCSEMI!$B:$B,GCSEMI!$N:$N)),"",  _xlfn.XLOOKUP($A358,GCSEMI!$B:$B,GCSEMI!$N:$N))</f>
        <v/>
      </c>
      <c r="Q358" s="91" t="str">
        <f>IF(ISNA(_xlfn.XLOOKUP($A358,ORGPREP!$B:$B,ORGPREP!$N:$N)),"",  _xlfn.XLOOKUP($A358,ORGPREP!$B:$B,ORGPREP!$N:$N))</f>
        <v/>
      </c>
      <c r="R358" s="91" t="str">
        <f>IF(ISNA(_xlfn.XLOOKUP($A358,MSSEMI!$B:$B,MSSEMI!$N:$N)),"",  _xlfn.XLOOKUP($A358,MSSEMI!$B:$B,MSSEMI!$N:$N))</f>
        <v/>
      </c>
      <c r="S358" s="91" t="str">
        <f>IF(ISNA(_xlfn.XLOOKUP($A358,MSVOA!$B:$B,MSVOA!$N:$N)),"",  _xlfn.XLOOKUP($A358,MSVOA!$B:$B,MSVOA!$N:$N))</f>
        <v/>
      </c>
      <c r="T358" s="91" t="str">
        <f>IF(ISNA(_xlfn.XLOOKUP($A358,METALS!$B:$B,METALS!$N:$N)),"",  _xlfn.XLOOKUP($A358,METALS!$B:$B,METALS!$N:$N))</f>
        <v/>
      </c>
      <c r="U358" s="91" t="str">
        <f>IF(ISNA(_xlfn.XLOOKUP($A358,GENCHEM!$B:$B,GENCHEM!$N:$N)),"",  _xlfn.XLOOKUP($A358,GENCHEM!$B:$B,GENCHEM!$N:$N))</f>
        <v/>
      </c>
      <c r="V358" s="91" t="str">
        <f>IF(ISNA(_xlfn.XLOOKUP($A358,HG!$B:$B,HG!$N:$N)),"",  _xlfn.XLOOKUP($A358,HG!$B:$B,HG!$N:$N))</f>
        <v/>
      </c>
    </row>
    <row r="359" spans="1:22" ht="24" hidden="1" customHeight="1">
      <c r="A359" s="77" t="s">
        <v>62</v>
      </c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O359" s="75"/>
      <c r="P359" s="75"/>
      <c r="Q359" s="75"/>
      <c r="R359" s="75"/>
      <c r="S359" s="75"/>
      <c r="T359" s="75"/>
      <c r="U359" s="75"/>
      <c r="V359" s="75"/>
    </row>
    <row r="360" spans="1:22" ht="24" hidden="1" customHeight="1">
      <c r="A360" s="123" t="s">
        <v>512</v>
      </c>
      <c r="B360" s="90" t="s">
        <v>347</v>
      </c>
      <c r="C360" s="90" t="s">
        <v>348</v>
      </c>
      <c r="D360" s="90" t="s">
        <v>25</v>
      </c>
      <c r="E360" s="124">
        <v>45825</v>
      </c>
      <c r="F360" s="124">
        <v>45828</v>
      </c>
      <c r="G360" s="124">
        <v>45828</v>
      </c>
      <c r="H360" s="90">
        <v>3</v>
      </c>
      <c r="I360" s="90">
        <v>6</v>
      </c>
      <c r="J360" s="90">
        <v>-1</v>
      </c>
      <c r="K360" s="90" t="s">
        <v>57</v>
      </c>
      <c r="L360" s="90" t="s">
        <v>27</v>
      </c>
      <c r="M360" s="90" t="s">
        <v>28</v>
      </c>
      <c r="N360" s="90">
        <v>0</v>
      </c>
      <c r="O360" s="91" t="str">
        <f>IF(ISNA(_xlfn.XLOOKUP($A360,GCVOA!$B:$B,GCVOA!$N:$N)),"",  _xlfn.XLOOKUP($A360,GCVOA!$B:$B,GCVOA!$N:$N))</f>
        <v/>
      </c>
      <c r="P360" s="91" t="str">
        <f>IF(ISNA(_xlfn.XLOOKUP($A360,GCSEMI!$B:$B,GCSEMI!$N:$N)),"",  _xlfn.XLOOKUP($A360,GCSEMI!$B:$B,GCSEMI!$N:$N))</f>
        <v/>
      </c>
      <c r="Q360" s="91" t="str">
        <f>IF(ISNA(_xlfn.XLOOKUP($A360,ORGPREP!$B:$B,ORGPREP!$N:$N)),"",  _xlfn.XLOOKUP($A360,ORGPREP!$B:$B,ORGPREP!$N:$N))</f>
        <v/>
      </c>
      <c r="R360" s="91" t="str">
        <f>IF(ISNA(_xlfn.XLOOKUP($A360,MSSEMI!$B:$B,MSSEMI!$N:$N)),"",  _xlfn.XLOOKUP($A360,MSSEMI!$B:$B,MSSEMI!$N:$N))</f>
        <v/>
      </c>
      <c r="S360" s="91" t="str">
        <f>IF(ISNA(_xlfn.XLOOKUP($A360,MSVOA!$B:$B,MSVOA!$N:$N)),"",  _xlfn.XLOOKUP($A360,MSVOA!$B:$B,MSVOA!$N:$N))</f>
        <v/>
      </c>
      <c r="T360" s="91" t="str">
        <f>IF(ISNA(_xlfn.XLOOKUP($A360,METALS!$B:$B,METALS!$N:$N)),"",  _xlfn.XLOOKUP($A360,METALS!$B:$B,METALS!$N:$N))</f>
        <v/>
      </c>
      <c r="U360" s="91" t="str">
        <f>IF(ISNA(_xlfn.XLOOKUP($A360,GENCHEM!$B:$B,GENCHEM!$N:$N)),"",  _xlfn.XLOOKUP($A360,GENCHEM!$B:$B,GENCHEM!$N:$N))</f>
        <v/>
      </c>
      <c r="V360" s="91" t="str">
        <f>IF(ISNA(_xlfn.XLOOKUP($A360,HG!$B:$B,HG!$N:$N)),"",  _xlfn.XLOOKUP($A360,HG!$B:$B,HG!$N:$N))</f>
        <v/>
      </c>
    </row>
    <row r="361" spans="1:22" ht="24" hidden="1" customHeight="1">
      <c r="A361" s="77" t="s">
        <v>62</v>
      </c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O361" s="75"/>
      <c r="P361" s="75"/>
      <c r="Q361" s="75"/>
      <c r="R361" s="75"/>
      <c r="S361" s="75"/>
      <c r="T361" s="75"/>
      <c r="U361" s="75"/>
      <c r="V361" s="75"/>
    </row>
    <row r="362" spans="1:22" ht="24" hidden="1" customHeight="1">
      <c r="A362" s="123" t="s">
        <v>513</v>
      </c>
      <c r="B362" s="90" t="s">
        <v>347</v>
      </c>
      <c r="C362" s="90" t="s">
        <v>350</v>
      </c>
      <c r="D362" s="90" t="s">
        <v>25</v>
      </c>
      <c r="E362" s="124">
        <v>45825</v>
      </c>
      <c r="F362" s="124">
        <v>45828</v>
      </c>
      <c r="G362" s="124">
        <v>45828</v>
      </c>
      <c r="H362" s="90">
        <v>3</v>
      </c>
      <c r="I362" s="90">
        <v>1</v>
      </c>
      <c r="J362" s="90">
        <v>-1</v>
      </c>
      <c r="K362" s="90" t="s">
        <v>57</v>
      </c>
      <c r="L362" s="90" t="s">
        <v>27</v>
      </c>
      <c r="M362" s="90" t="s">
        <v>28</v>
      </c>
      <c r="N362" s="90">
        <v>0</v>
      </c>
      <c r="O362" s="91" t="str">
        <f>IF(ISNA(_xlfn.XLOOKUP($A362,GCVOA!$B:$B,GCVOA!$N:$N)),"",  _xlfn.XLOOKUP($A362,GCVOA!$B:$B,GCVOA!$N:$N))</f>
        <v/>
      </c>
      <c r="P362" s="91" t="str">
        <f>IF(ISNA(_xlfn.XLOOKUP($A362,GCSEMI!$B:$B,GCSEMI!$N:$N)),"",  _xlfn.XLOOKUP($A362,GCSEMI!$B:$B,GCSEMI!$N:$N))</f>
        <v/>
      </c>
      <c r="Q362" s="91" t="str">
        <f>IF(ISNA(_xlfn.XLOOKUP($A362,ORGPREP!$B:$B,ORGPREP!$N:$N)),"",  _xlfn.XLOOKUP($A362,ORGPREP!$B:$B,ORGPREP!$N:$N))</f>
        <v/>
      </c>
      <c r="R362" s="91" t="str">
        <f>IF(ISNA(_xlfn.XLOOKUP($A362,MSSEMI!$B:$B,MSSEMI!$N:$N)),"",  _xlfn.XLOOKUP($A362,MSSEMI!$B:$B,MSSEMI!$N:$N))</f>
        <v/>
      </c>
      <c r="S362" s="91" t="str">
        <f>IF(ISNA(_xlfn.XLOOKUP($A362,MSVOA!$B:$B,MSVOA!$N:$N)),"",  _xlfn.XLOOKUP($A362,MSVOA!$B:$B,MSVOA!$N:$N))</f>
        <v/>
      </c>
      <c r="T362" s="91" t="str">
        <f>IF(ISNA(_xlfn.XLOOKUP($A362,METALS!$B:$B,METALS!$N:$N)),"",  _xlfn.XLOOKUP($A362,METALS!$B:$B,METALS!$N:$N))</f>
        <v/>
      </c>
      <c r="U362" s="91" t="str">
        <f>IF(ISNA(_xlfn.XLOOKUP($A362,GENCHEM!$B:$B,GENCHEM!$N:$N)),"",  _xlfn.XLOOKUP($A362,GENCHEM!$B:$B,GENCHEM!$N:$N))</f>
        <v/>
      </c>
      <c r="V362" s="91" t="str">
        <f>IF(ISNA(_xlfn.XLOOKUP($A362,HG!$B:$B,HG!$N:$N)),"",  _xlfn.XLOOKUP($A362,HG!$B:$B,HG!$N:$N))</f>
        <v/>
      </c>
    </row>
    <row r="363" spans="1:22" ht="24" hidden="1" customHeight="1">
      <c r="A363" s="77" t="s">
        <v>62</v>
      </c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O363" s="75"/>
      <c r="P363" s="75"/>
      <c r="Q363" s="75"/>
      <c r="R363" s="75"/>
      <c r="S363" s="75"/>
      <c r="T363" s="75"/>
      <c r="U363" s="75"/>
      <c r="V363" s="75"/>
    </row>
    <row r="364" spans="1:22" ht="24" hidden="1" customHeight="1">
      <c r="A364" s="123" t="s">
        <v>514</v>
      </c>
      <c r="B364" s="90" t="s">
        <v>117</v>
      </c>
      <c r="C364" s="90" t="s">
        <v>515</v>
      </c>
      <c r="D364" s="90" t="s">
        <v>79</v>
      </c>
      <c r="E364" s="124">
        <v>45825</v>
      </c>
      <c r="F364" s="124">
        <v>45828</v>
      </c>
      <c r="G364" s="124">
        <v>45828</v>
      </c>
      <c r="H364" s="90">
        <v>3</v>
      </c>
      <c r="I364" s="90">
        <v>1</v>
      </c>
      <c r="J364" s="90">
        <v>-1</v>
      </c>
      <c r="K364" s="90" t="s">
        <v>26</v>
      </c>
      <c r="L364" s="90" t="s">
        <v>27</v>
      </c>
      <c r="M364" s="90" t="s">
        <v>134</v>
      </c>
      <c r="N364" s="90" t="e">
        <v>#N/A</v>
      </c>
      <c r="O364" s="91" t="str">
        <f>IF(ISNA(_xlfn.XLOOKUP($A364,GCVOA!$B:$B,GCVOA!$N:$N)),"",  _xlfn.XLOOKUP($A364,GCVOA!$B:$B,GCVOA!$N:$N))</f>
        <v/>
      </c>
      <c r="P364" s="91" t="str">
        <f>IF(ISNA(_xlfn.XLOOKUP($A364,GCSEMI!$B:$B,GCSEMI!$N:$N)),"",  _xlfn.XLOOKUP($A364,GCSEMI!$B:$B,GCSEMI!$N:$N))</f>
        <v/>
      </c>
      <c r="Q364" s="91" t="str">
        <f>IF(ISNA(_xlfn.XLOOKUP($A364,ORGPREP!$B:$B,ORGPREP!$N:$N)),"",  _xlfn.XLOOKUP($A364,ORGPREP!$B:$B,ORGPREP!$N:$N))</f>
        <v>done</v>
      </c>
      <c r="R364" s="91">
        <f>IF(ISNA(_xlfn.XLOOKUP($A364,MSSEMI!$B:$B,MSSEMI!$N:$N)),"",  _xlfn.XLOOKUP($A364,MSSEMI!$B:$B,MSSEMI!$N:$N))</f>
        <v>0</v>
      </c>
      <c r="S364" s="91" t="str">
        <f>IF(ISNA(_xlfn.XLOOKUP($A364,MSVOA!$B:$B,MSVOA!$N:$N)),"",  _xlfn.XLOOKUP($A364,MSVOA!$B:$B,MSVOA!$N:$N))</f>
        <v/>
      </c>
      <c r="T364" s="91" t="str">
        <f>IF(ISNA(_xlfn.XLOOKUP($A364,METALS!$B:$B,METALS!$N:$N)),"",  _xlfn.XLOOKUP($A364,METALS!$B:$B,METALS!$N:$N))</f>
        <v/>
      </c>
      <c r="U364" s="91" t="str">
        <f>IF(ISNA(_xlfn.XLOOKUP($A364,GENCHEM!$B:$B,GENCHEM!$N:$N)),"",  _xlfn.XLOOKUP($A364,GENCHEM!$B:$B,GENCHEM!$N:$N))</f>
        <v/>
      </c>
      <c r="V364" s="91" t="str">
        <f>IF(ISNA(_xlfn.XLOOKUP($A364,HG!$B:$B,HG!$N:$N)),"",  _xlfn.XLOOKUP($A364,HG!$B:$B,HG!$N:$N))</f>
        <v/>
      </c>
    </row>
    <row r="365" spans="1:22" ht="24" hidden="1" customHeight="1">
      <c r="A365" s="77" t="s">
        <v>516</v>
      </c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O365" s="75"/>
      <c r="P365" s="75"/>
      <c r="Q365" s="75"/>
      <c r="R365" s="75"/>
      <c r="S365" s="75"/>
      <c r="T365" s="75"/>
      <c r="U365" s="75"/>
      <c r="V365" s="75"/>
    </row>
    <row r="366" spans="1:22" ht="24" hidden="1" customHeight="1">
      <c r="A366" s="129" t="s">
        <v>517</v>
      </c>
      <c r="B366" s="84" t="s">
        <v>204</v>
      </c>
      <c r="C366" s="84" t="s">
        <v>205</v>
      </c>
      <c r="D366" s="84" t="s">
        <v>56</v>
      </c>
      <c r="E366" s="130">
        <v>45820</v>
      </c>
      <c r="F366" s="130">
        <v>45831</v>
      </c>
      <c r="G366" s="130">
        <v>45831</v>
      </c>
      <c r="H366" s="84">
        <v>10</v>
      </c>
      <c r="I366" s="84">
        <v>2</v>
      </c>
      <c r="J366" s="84">
        <v>-4</v>
      </c>
      <c r="K366" s="84" t="s">
        <v>57</v>
      </c>
      <c r="L366" s="84" t="s">
        <v>80</v>
      </c>
      <c r="M366" s="84" t="s">
        <v>111</v>
      </c>
      <c r="N366" s="84">
        <v>0</v>
      </c>
      <c r="O366" s="85" t="str">
        <f>IF(ISNA(_xlfn.XLOOKUP($A366,GCVOA!$B:$B,GCVOA!$N:$N)),"",  _xlfn.XLOOKUP($A366,GCVOA!$B:$B,GCVOA!$N:$N))</f>
        <v/>
      </c>
      <c r="P366" s="85" t="str">
        <f>IF(ISNA(_xlfn.XLOOKUP($A366,GCSEMI!$B:$B,GCSEMI!$N:$N)),"",  _xlfn.XLOOKUP($A366,GCSEMI!$B:$B,GCSEMI!$N:$N))</f>
        <v/>
      </c>
      <c r="Q366" s="85" t="str">
        <f>IF(ISNA(_xlfn.XLOOKUP($A366,ORGPREP!$B:$B,ORGPREP!$N:$N)),"",  _xlfn.XLOOKUP($A366,ORGPREP!$B:$B,ORGPREP!$N:$N))</f>
        <v/>
      </c>
      <c r="R366" s="85" t="str">
        <f>IF(ISNA(_xlfn.XLOOKUP($A366,MSSEMI!$B:$B,MSSEMI!$N:$N)),"",  _xlfn.XLOOKUP($A366,MSSEMI!$B:$B,MSSEMI!$N:$N))</f>
        <v/>
      </c>
      <c r="S366" s="85" t="str">
        <f>IF(ISNA(_xlfn.XLOOKUP($A366,MSVOA!$B:$B,MSVOA!$N:$N)),"",  _xlfn.XLOOKUP($A366,MSVOA!$B:$B,MSVOA!$N:$N))</f>
        <v/>
      </c>
      <c r="T366" s="85" t="str">
        <f>IF(ISNA(_xlfn.XLOOKUP($A366,METALS!$B:$B,METALS!$N:$N)),"",  _xlfn.XLOOKUP($A366,METALS!$B:$B,METALS!$N:$N))</f>
        <v/>
      </c>
      <c r="U366" s="85" t="str">
        <f>IF(ISNA(_xlfn.XLOOKUP($A366,GENCHEM!$B:$B,GENCHEM!$N:$N)),"",  _xlfn.XLOOKUP($A366,GENCHEM!$B:$B,GENCHEM!$N:$N))</f>
        <v/>
      </c>
      <c r="V366" s="85" t="str">
        <f>IF(ISNA(_xlfn.XLOOKUP($A366,HG!$B:$B,HG!$N:$N)),"",  _xlfn.XLOOKUP($A366,HG!$B:$B,HG!$N:$N))</f>
        <v/>
      </c>
    </row>
    <row r="367" spans="1:22" ht="24" hidden="1" customHeight="1">
      <c r="A367" s="77" t="s">
        <v>206</v>
      </c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O367" s="75"/>
      <c r="P367" s="75"/>
      <c r="Q367" s="75"/>
      <c r="R367" s="75"/>
      <c r="S367" s="75"/>
      <c r="T367" s="75"/>
      <c r="U367" s="75"/>
      <c r="V367" s="75"/>
    </row>
    <row r="368" spans="1:22" ht="24" hidden="1" customHeight="1">
      <c r="A368" s="129" t="s">
        <v>518</v>
      </c>
      <c r="B368" s="84" t="s">
        <v>519</v>
      </c>
      <c r="C368" s="84" t="s">
        <v>520</v>
      </c>
      <c r="D368" s="84" t="s">
        <v>56</v>
      </c>
      <c r="E368" s="130">
        <v>45812</v>
      </c>
      <c r="F368" s="130">
        <v>45824</v>
      </c>
      <c r="G368" s="130">
        <v>45831</v>
      </c>
      <c r="H368" s="84">
        <v>10</v>
      </c>
      <c r="I368" s="84">
        <v>8</v>
      </c>
      <c r="J368" s="84">
        <v>-4</v>
      </c>
      <c r="K368" s="84" t="s">
        <v>128</v>
      </c>
      <c r="L368" s="84" t="s">
        <v>27</v>
      </c>
      <c r="M368" s="84" t="s">
        <v>134</v>
      </c>
      <c r="N368" s="84">
        <v>0</v>
      </c>
      <c r="O368" s="85" t="str">
        <f>IF(ISNA(_xlfn.XLOOKUP($A368,GCVOA!$B:$B,GCVOA!$N:$N)),"",  _xlfn.XLOOKUP($A368,GCVOA!$B:$B,GCVOA!$N:$N))</f>
        <v/>
      </c>
      <c r="P368" s="85" t="str">
        <f>IF(ISNA(_xlfn.XLOOKUP($A368,GCSEMI!$B:$B,GCSEMI!$N:$N)),"",  _xlfn.XLOOKUP($A368,GCSEMI!$B:$B,GCSEMI!$N:$N))</f>
        <v/>
      </c>
      <c r="Q368" s="85" t="str">
        <f>IF(ISNA(_xlfn.XLOOKUP($A368,ORGPREP!$B:$B,ORGPREP!$N:$N)),"",  _xlfn.XLOOKUP($A368,ORGPREP!$B:$B,ORGPREP!$N:$N))</f>
        <v>eta 6/20</v>
      </c>
      <c r="R368" s="85">
        <f>IF(ISNA(_xlfn.XLOOKUP($A368,MSSEMI!$B:$B,MSSEMI!$N:$N)),"",  _xlfn.XLOOKUP($A368,MSSEMI!$B:$B,MSSEMI!$N:$N))</f>
        <v>0</v>
      </c>
      <c r="S368" s="85" t="str">
        <f>IF(ISNA(_xlfn.XLOOKUP($A368,MSVOA!$B:$B,MSVOA!$N:$N)),"",  _xlfn.XLOOKUP($A368,MSVOA!$B:$B,MSVOA!$N:$N))</f>
        <v/>
      </c>
      <c r="T368" s="85" t="str">
        <f>IF(ISNA(_xlfn.XLOOKUP($A368,METALS!$B:$B,METALS!$N:$N)),"",  _xlfn.XLOOKUP($A368,METALS!$B:$B,METALS!$N:$N))</f>
        <v/>
      </c>
      <c r="U368" s="85" t="str">
        <f>IF(ISNA(_xlfn.XLOOKUP($A368,GENCHEM!$B:$B,GENCHEM!$N:$N)),"",  _xlfn.XLOOKUP($A368,GENCHEM!$B:$B,GENCHEM!$N:$N))</f>
        <v/>
      </c>
      <c r="V368" s="85" t="str">
        <f>IF(ISNA(_xlfn.XLOOKUP($A368,HG!$B:$B,HG!$N:$N)),"",  _xlfn.XLOOKUP($A368,HG!$B:$B,HG!$N:$N))</f>
        <v/>
      </c>
    </row>
    <row r="369" spans="1:22" ht="24" hidden="1" customHeight="1">
      <c r="A369" s="77" t="s">
        <v>521</v>
      </c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O369" s="75"/>
      <c r="P369" s="75"/>
      <c r="Q369" s="75"/>
      <c r="R369" s="75"/>
      <c r="S369" s="75"/>
      <c r="T369" s="75"/>
      <c r="U369" s="75"/>
      <c r="V369" s="75"/>
    </row>
    <row r="370" spans="1:22" ht="24" hidden="1" customHeight="1">
      <c r="A370" s="129" t="s">
        <v>522</v>
      </c>
      <c r="B370" s="84" t="s">
        <v>104</v>
      </c>
      <c r="C370" s="84" t="s">
        <v>215</v>
      </c>
      <c r="D370" s="84" t="s">
        <v>56</v>
      </c>
      <c r="E370" s="130">
        <v>45819</v>
      </c>
      <c r="F370" s="130">
        <v>45831</v>
      </c>
      <c r="G370" s="130">
        <v>45831</v>
      </c>
      <c r="H370" s="84">
        <v>10</v>
      </c>
      <c r="I370" s="84">
        <v>1</v>
      </c>
      <c r="J370" s="84">
        <v>-4</v>
      </c>
      <c r="K370" s="84" t="s">
        <v>57</v>
      </c>
      <c r="L370" s="84" t="s">
        <v>27</v>
      </c>
      <c r="M370" s="84" t="s">
        <v>89</v>
      </c>
      <c r="N370" s="84">
        <v>0</v>
      </c>
      <c r="O370" s="85">
        <f>IF(ISNA(_xlfn.XLOOKUP($A370,GCVOA!$B:$B,GCVOA!$N:$N)),"",  _xlfn.XLOOKUP($A370,GCVOA!$B:$B,GCVOA!$N:$N))</f>
        <v>0</v>
      </c>
      <c r="P370" s="85" t="str">
        <f>IF(ISNA(_xlfn.XLOOKUP($A370,GCSEMI!$B:$B,GCSEMI!$N:$N)),"",  _xlfn.XLOOKUP($A370,GCSEMI!$B:$B,GCSEMI!$N:$N))</f>
        <v/>
      </c>
      <c r="Q370" s="85" t="str">
        <f>IF(ISNA(_xlfn.XLOOKUP($A370,ORGPREP!$B:$B,ORGPREP!$N:$N)),"",  _xlfn.XLOOKUP($A370,ORGPREP!$B:$B,ORGPREP!$N:$N))</f>
        <v/>
      </c>
      <c r="R370" s="85" t="str">
        <f>IF(ISNA(_xlfn.XLOOKUP($A370,MSSEMI!$B:$B,MSSEMI!$N:$N)),"",  _xlfn.XLOOKUP($A370,MSSEMI!$B:$B,MSSEMI!$N:$N))</f>
        <v/>
      </c>
      <c r="S370" s="85" t="str">
        <f>IF(ISNA(_xlfn.XLOOKUP($A370,MSVOA!$B:$B,MSVOA!$N:$N)),"",  _xlfn.XLOOKUP($A370,MSVOA!$B:$B,MSVOA!$N:$N))</f>
        <v/>
      </c>
      <c r="T370" s="85" t="str">
        <f>IF(ISNA(_xlfn.XLOOKUP($A370,METALS!$B:$B,METALS!$N:$N)),"",  _xlfn.XLOOKUP($A370,METALS!$B:$B,METALS!$N:$N))</f>
        <v/>
      </c>
      <c r="U370" s="85" t="str">
        <f>IF(ISNA(_xlfn.XLOOKUP($A370,GENCHEM!$B:$B,GENCHEM!$N:$N)),"",  _xlfn.XLOOKUP($A370,GENCHEM!$B:$B,GENCHEM!$N:$N))</f>
        <v/>
      </c>
      <c r="V370" s="85" t="str">
        <f>IF(ISNA(_xlfn.XLOOKUP($A370,HG!$B:$B,HG!$N:$N)),"",  _xlfn.XLOOKUP($A370,HG!$B:$B,HG!$N:$N))</f>
        <v/>
      </c>
    </row>
    <row r="371" spans="1:22" ht="24" hidden="1" customHeight="1">
      <c r="A371" s="77" t="s">
        <v>523</v>
      </c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O371" s="75"/>
      <c r="P371" s="75"/>
      <c r="Q371" s="75"/>
      <c r="R371" s="75"/>
      <c r="S371" s="75"/>
      <c r="T371" s="75"/>
      <c r="U371" s="75"/>
      <c r="V371" s="75"/>
    </row>
    <row r="372" spans="1:22" ht="24" hidden="1" customHeight="1">
      <c r="A372" s="131" t="s">
        <v>524</v>
      </c>
      <c r="B372" s="92" t="s">
        <v>104</v>
      </c>
      <c r="C372" s="92" t="s">
        <v>525</v>
      </c>
      <c r="D372" s="92" t="s">
        <v>56</v>
      </c>
      <c r="E372" s="132">
        <v>45819</v>
      </c>
      <c r="F372" s="132">
        <v>45821</v>
      </c>
      <c r="G372" s="132">
        <v>45831</v>
      </c>
      <c r="H372" s="92" t="s">
        <v>479</v>
      </c>
      <c r="I372" s="92">
        <v>4</v>
      </c>
      <c r="J372" s="92">
        <v>-4</v>
      </c>
      <c r="K372" s="92" t="s">
        <v>57</v>
      </c>
      <c r="L372" s="92" t="s">
        <v>27</v>
      </c>
      <c r="M372" s="92" t="s">
        <v>81</v>
      </c>
      <c r="N372" s="92">
        <v>0</v>
      </c>
      <c r="O372" s="93" t="str">
        <f>IF(ISNA(_xlfn.XLOOKUP($A372,GCVOA!$B:$B,GCVOA!$N:$N)),"",  _xlfn.XLOOKUP($A372,GCVOA!$B:$B,GCVOA!$N:$N))</f>
        <v/>
      </c>
      <c r="P372" s="93" t="str">
        <f>IF(ISNA(_xlfn.XLOOKUP($A372,GCSEMI!$B:$B,GCSEMI!$N:$N)),"",  _xlfn.XLOOKUP($A372,GCSEMI!$B:$B,GCSEMI!$N:$N))</f>
        <v/>
      </c>
      <c r="Q372" s="93" t="str">
        <f>IF(ISNA(_xlfn.XLOOKUP($A372,ORGPREP!$B:$B,ORGPREP!$N:$N)),"",  _xlfn.XLOOKUP($A372,ORGPREP!$B:$B,ORGPREP!$N:$N))</f>
        <v/>
      </c>
      <c r="R372" s="93" t="str">
        <f>IF(ISNA(_xlfn.XLOOKUP($A372,MSSEMI!$B:$B,MSSEMI!$N:$N)),"",  _xlfn.XLOOKUP($A372,MSSEMI!$B:$B,MSSEMI!$N:$N))</f>
        <v/>
      </c>
      <c r="S372" s="93" t="str">
        <f>IF(ISNA(_xlfn.XLOOKUP($A372,MSVOA!$B:$B,MSVOA!$N:$N)),"",  _xlfn.XLOOKUP($A372,MSVOA!$B:$B,MSVOA!$N:$N))</f>
        <v/>
      </c>
      <c r="T372" s="93" t="str">
        <f>IF(ISNA(_xlfn.XLOOKUP($A372,METALS!$B:$B,METALS!$N:$N)),"",  _xlfn.XLOOKUP($A372,METALS!$B:$B,METALS!$N:$N))</f>
        <v/>
      </c>
      <c r="U372" s="167">
        <f>IF(ISNA(_xlfn.XLOOKUP($A372,GENCHEM!$B:$B,GENCHEM!$N:$N)),"",  _xlfn.XLOOKUP($A372,GENCHEM!$B:$B,GENCHEM!$N:$N))</f>
        <v>45828</v>
      </c>
      <c r="V372" s="93" t="str">
        <f>IF(ISNA(_xlfn.XLOOKUP($A372,HG!$B:$B,HG!$N:$N)),"",  _xlfn.XLOOKUP($A372,HG!$B:$B,HG!$N:$N))</f>
        <v/>
      </c>
    </row>
    <row r="373" spans="1:22" ht="24" hidden="1" customHeight="1">
      <c r="A373" s="77" t="s">
        <v>343</v>
      </c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O373" s="75"/>
      <c r="P373" s="75"/>
      <c r="Q373" s="75"/>
      <c r="R373" s="75"/>
      <c r="S373" s="75"/>
      <c r="T373" s="75"/>
      <c r="U373" s="75"/>
      <c r="V373" s="75"/>
    </row>
    <row r="374" spans="1:22" ht="24" hidden="1" customHeight="1">
      <c r="A374" s="129" t="s">
        <v>526</v>
      </c>
      <c r="B374" s="84" t="s">
        <v>527</v>
      </c>
      <c r="C374" s="84" t="s">
        <v>528</v>
      </c>
      <c r="D374" s="84" t="s">
        <v>56</v>
      </c>
      <c r="E374" s="130">
        <v>45819</v>
      </c>
      <c r="F374" s="130">
        <v>45831</v>
      </c>
      <c r="G374" s="130">
        <v>45831</v>
      </c>
      <c r="H374" s="84">
        <v>10</v>
      </c>
      <c r="I374" s="84">
        <v>3</v>
      </c>
      <c r="J374" s="84">
        <v>-4</v>
      </c>
      <c r="K374" s="84" t="s">
        <v>57</v>
      </c>
      <c r="L374" s="84" t="s">
        <v>27</v>
      </c>
      <c r="M374" s="84" t="s">
        <v>81</v>
      </c>
      <c r="N374" s="84">
        <v>0</v>
      </c>
      <c r="O374" s="85" t="str">
        <f>IF(ISNA(_xlfn.XLOOKUP($A374,GCVOA!$B:$B,GCVOA!$N:$N)),"",  _xlfn.XLOOKUP($A374,GCVOA!$B:$B,GCVOA!$N:$N))</f>
        <v/>
      </c>
      <c r="P374" s="85" t="str">
        <f>IF(ISNA(_xlfn.XLOOKUP($A374,GCSEMI!$B:$B,GCSEMI!$N:$N)),"",  _xlfn.XLOOKUP($A374,GCSEMI!$B:$B,GCSEMI!$N:$N))</f>
        <v/>
      </c>
      <c r="Q374" s="85" t="str">
        <f>IF(ISNA(_xlfn.XLOOKUP($A374,ORGPREP!$B:$B,ORGPREP!$N:$N)),"",  _xlfn.XLOOKUP($A374,ORGPREP!$B:$B,ORGPREP!$N:$N))</f>
        <v/>
      </c>
      <c r="R374" s="85" t="str">
        <f>IF(ISNA(_xlfn.XLOOKUP($A374,MSSEMI!$B:$B,MSSEMI!$N:$N)),"",  _xlfn.XLOOKUP($A374,MSSEMI!$B:$B,MSSEMI!$N:$N))</f>
        <v/>
      </c>
      <c r="S374" s="85" t="str">
        <f>IF(ISNA(_xlfn.XLOOKUP($A374,MSVOA!$B:$B,MSVOA!$N:$N)),"",  _xlfn.XLOOKUP($A374,MSVOA!$B:$B,MSVOA!$N:$N))</f>
        <v/>
      </c>
      <c r="T374" s="85" t="str">
        <f>IF(ISNA(_xlfn.XLOOKUP($A374,METALS!$B:$B,METALS!$N:$N)),"",  _xlfn.XLOOKUP($A374,METALS!$B:$B,METALS!$N:$N))</f>
        <v/>
      </c>
      <c r="U374" s="168">
        <f>IF(ISNA(_xlfn.XLOOKUP($A374,GENCHEM!$B:$B,GENCHEM!$N:$N)),"",  _xlfn.XLOOKUP($A374,GENCHEM!$B:$B,GENCHEM!$N:$N))</f>
        <v>45828</v>
      </c>
      <c r="V374" s="85" t="str">
        <f>IF(ISNA(_xlfn.XLOOKUP($A374,HG!$B:$B,HG!$N:$N)),"",  _xlfn.XLOOKUP($A374,HG!$B:$B,HG!$N:$N))</f>
        <v/>
      </c>
    </row>
    <row r="375" spans="1:22" ht="24" hidden="1" customHeight="1">
      <c r="A375" s="77" t="s">
        <v>343</v>
      </c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O375" s="75"/>
      <c r="P375" s="75"/>
      <c r="Q375" s="75"/>
      <c r="R375" s="75"/>
      <c r="S375" s="75"/>
      <c r="T375" s="75"/>
      <c r="U375" s="75"/>
      <c r="V375" s="75"/>
    </row>
    <row r="376" spans="1:22" ht="24" hidden="1" customHeight="1">
      <c r="A376" s="131" t="s">
        <v>529</v>
      </c>
      <c r="B376" s="92" t="s">
        <v>530</v>
      </c>
      <c r="C376" s="92" t="s">
        <v>531</v>
      </c>
      <c r="D376" s="92" t="s">
        <v>56</v>
      </c>
      <c r="E376" s="132">
        <v>45819</v>
      </c>
      <c r="F376" s="132">
        <v>45820</v>
      </c>
      <c r="G376" s="132">
        <v>45831</v>
      </c>
      <c r="H376" s="92" t="s">
        <v>412</v>
      </c>
      <c r="I376" s="92">
        <v>3</v>
      </c>
      <c r="J376" s="92">
        <v>-4</v>
      </c>
      <c r="K376" s="92" t="s">
        <v>128</v>
      </c>
      <c r="L376" s="92" t="s">
        <v>27</v>
      </c>
      <c r="M376" s="92" t="s">
        <v>81</v>
      </c>
      <c r="N376" s="92">
        <v>0</v>
      </c>
      <c r="O376" s="93" t="str">
        <f>IF(ISNA(_xlfn.XLOOKUP($A376,GCVOA!$B:$B,GCVOA!$N:$N)),"",  _xlfn.XLOOKUP($A376,GCVOA!$B:$B,GCVOA!$N:$N))</f>
        <v/>
      </c>
      <c r="P376" s="93" t="str">
        <f>IF(ISNA(_xlfn.XLOOKUP($A376,GCSEMI!$B:$B,GCSEMI!$N:$N)),"",  _xlfn.XLOOKUP($A376,GCSEMI!$B:$B,GCSEMI!$N:$N))</f>
        <v/>
      </c>
      <c r="Q376" s="93" t="str">
        <f>IF(ISNA(_xlfn.XLOOKUP($A376,ORGPREP!$B:$B,ORGPREP!$N:$N)),"",  _xlfn.XLOOKUP($A376,ORGPREP!$B:$B,ORGPREP!$N:$N))</f>
        <v/>
      </c>
      <c r="R376" s="93" t="str">
        <f>IF(ISNA(_xlfn.XLOOKUP($A376,MSSEMI!$B:$B,MSSEMI!$N:$N)),"",  _xlfn.XLOOKUP($A376,MSSEMI!$B:$B,MSSEMI!$N:$N))</f>
        <v/>
      </c>
      <c r="S376" s="93" t="str">
        <f>IF(ISNA(_xlfn.XLOOKUP($A376,MSVOA!$B:$B,MSVOA!$N:$N)),"",  _xlfn.XLOOKUP($A376,MSVOA!$B:$B,MSVOA!$N:$N))</f>
        <v/>
      </c>
      <c r="T376" s="93" t="str">
        <f>IF(ISNA(_xlfn.XLOOKUP($A376,METALS!$B:$B,METALS!$N:$N)),"",  _xlfn.XLOOKUP($A376,METALS!$B:$B,METALS!$N:$N))</f>
        <v/>
      </c>
      <c r="U376" s="167">
        <f>IF(ISNA(_xlfn.XLOOKUP($A376,GENCHEM!$B:$B,GENCHEM!$N:$N)),"",  _xlfn.XLOOKUP($A376,GENCHEM!$B:$B,GENCHEM!$N:$N))</f>
        <v>45828</v>
      </c>
      <c r="V376" s="93" t="str">
        <f>IF(ISNA(_xlfn.XLOOKUP($A376,HG!$B:$B,HG!$N:$N)),"",  _xlfn.XLOOKUP($A376,HG!$B:$B,HG!$N:$N))</f>
        <v/>
      </c>
    </row>
    <row r="377" spans="1:22" ht="24" hidden="1" customHeight="1">
      <c r="A377" s="77" t="s">
        <v>532</v>
      </c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O377" s="75"/>
      <c r="P377" s="75"/>
      <c r="Q377" s="75"/>
      <c r="R377" s="75"/>
      <c r="S377" s="75"/>
      <c r="T377" s="75"/>
      <c r="U377" s="75"/>
      <c r="V377" s="75"/>
    </row>
    <row r="378" spans="1:22" ht="24" hidden="1" customHeight="1">
      <c r="A378" s="129" t="s">
        <v>533</v>
      </c>
      <c r="B378" s="84" t="s">
        <v>519</v>
      </c>
      <c r="C378" s="84" t="s">
        <v>534</v>
      </c>
      <c r="D378" s="84" t="s">
        <v>56</v>
      </c>
      <c r="E378" s="130">
        <v>45819</v>
      </c>
      <c r="F378" s="130">
        <v>45831</v>
      </c>
      <c r="G378" s="130">
        <v>45831</v>
      </c>
      <c r="H378" s="84">
        <v>10</v>
      </c>
      <c r="I378" s="84">
        <v>12</v>
      </c>
      <c r="J378" s="84">
        <v>-4</v>
      </c>
      <c r="K378" s="84" t="s">
        <v>128</v>
      </c>
      <c r="L378" s="84" t="s">
        <v>133</v>
      </c>
      <c r="M378" s="84" t="s">
        <v>89</v>
      </c>
      <c r="N378" s="84">
        <v>0</v>
      </c>
      <c r="O378" s="85" t="str">
        <f>IF(ISNA(_xlfn.XLOOKUP($A378,GCVOA!$B:$B,GCVOA!$N:$N)),"",  _xlfn.XLOOKUP($A378,GCVOA!$B:$B,GCVOA!$N:$N))</f>
        <v/>
      </c>
      <c r="P378" s="85">
        <f>IF(ISNA(_xlfn.XLOOKUP($A378,GCSEMI!$B:$B,GCSEMI!$N:$N)),"",  _xlfn.XLOOKUP($A378,GCSEMI!$B:$B,GCSEMI!$N:$N))</f>
        <v>0</v>
      </c>
      <c r="Q378" s="85" t="str">
        <f>IF(ISNA(_xlfn.XLOOKUP($A378,ORGPREP!$B:$B,ORGPREP!$N:$N)),"",  _xlfn.XLOOKUP($A378,ORGPREP!$B:$B,ORGPREP!$N:$N))</f>
        <v/>
      </c>
      <c r="R378" s="85" t="str">
        <f>IF(ISNA(_xlfn.XLOOKUP($A378,MSSEMI!$B:$B,MSSEMI!$N:$N)),"",  _xlfn.XLOOKUP($A378,MSSEMI!$B:$B,MSSEMI!$N:$N))</f>
        <v/>
      </c>
      <c r="S378" s="85" t="str">
        <f>IF(ISNA(_xlfn.XLOOKUP($A378,MSVOA!$B:$B,MSVOA!$N:$N)),"",  _xlfn.XLOOKUP($A378,MSVOA!$B:$B,MSVOA!$N:$N))</f>
        <v/>
      </c>
      <c r="T378" s="85" t="str">
        <f>IF(ISNA(_xlfn.XLOOKUP($A378,METALS!$B:$B,METALS!$N:$N)),"",  _xlfn.XLOOKUP($A378,METALS!$B:$B,METALS!$N:$N))</f>
        <v/>
      </c>
      <c r="U378" s="85" t="str">
        <f>IF(ISNA(_xlfn.XLOOKUP($A378,GENCHEM!$B:$B,GENCHEM!$N:$N)),"",  _xlfn.XLOOKUP($A378,GENCHEM!$B:$B,GENCHEM!$N:$N))</f>
        <v/>
      </c>
      <c r="V378" s="85" t="str">
        <f>IF(ISNA(_xlfn.XLOOKUP($A378,HG!$B:$B,HG!$N:$N)),"",  _xlfn.XLOOKUP($A378,HG!$B:$B,HG!$N:$N))</f>
        <v/>
      </c>
    </row>
    <row r="379" spans="1:22" ht="24" hidden="1" customHeight="1">
      <c r="A379" s="77" t="s">
        <v>535</v>
      </c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O379" s="75"/>
      <c r="P379" s="75"/>
      <c r="Q379" s="75"/>
      <c r="R379" s="75"/>
      <c r="S379" s="75"/>
      <c r="T379" s="75"/>
      <c r="U379" s="75"/>
      <c r="V379" s="75"/>
    </row>
    <row r="380" spans="1:22" ht="24" hidden="1" customHeight="1">
      <c r="A380" s="129" t="s">
        <v>536</v>
      </c>
      <c r="B380" s="84" t="s">
        <v>537</v>
      </c>
      <c r="C380" s="84" t="s">
        <v>538</v>
      </c>
      <c r="D380" s="84" t="s">
        <v>361</v>
      </c>
      <c r="E380" s="130">
        <v>45819</v>
      </c>
      <c r="F380" s="130">
        <v>45831</v>
      </c>
      <c r="G380" s="130">
        <v>45831</v>
      </c>
      <c r="H380" s="84">
        <v>10</v>
      </c>
      <c r="I380" s="84">
        <v>1</v>
      </c>
      <c r="J380" s="84">
        <v>-4</v>
      </c>
      <c r="K380" s="84" t="s">
        <v>128</v>
      </c>
      <c r="L380" s="84" t="s">
        <v>80</v>
      </c>
      <c r="M380" s="84" t="s">
        <v>81</v>
      </c>
      <c r="N380" s="84">
        <v>0</v>
      </c>
      <c r="O380" s="85" t="str">
        <f>IF(ISNA(_xlfn.XLOOKUP($A380,GCVOA!$B:$B,GCVOA!$N:$N)),"",  _xlfn.XLOOKUP($A380,GCVOA!$B:$B,GCVOA!$N:$N))</f>
        <v/>
      </c>
      <c r="P380" s="85" t="str">
        <f>IF(ISNA(_xlfn.XLOOKUP($A380,GCSEMI!$B:$B,GCSEMI!$N:$N)),"",  _xlfn.XLOOKUP($A380,GCSEMI!$B:$B,GCSEMI!$N:$N))</f>
        <v/>
      </c>
      <c r="Q380" s="85" t="str">
        <f>IF(ISNA(_xlfn.XLOOKUP($A380,ORGPREP!$B:$B,ORGPREP!$N:$N)),"",  _xlfn.XLOOKUP($A380,ORGPREP!$B:$B,ORGPREP!$N:$N))</f>
        <v/>
      </c>
      <c r="R380" s="85" t="str">
        <f>IF(ISNA(_xlfn.XLOOKUP($A380,MSSEMI!$B:$B,MSSEMI!$N:$N)),"",  _xlfn.XLOOKUP($A380,MSSEMI!$B:$B,MSSEMI!$N:$N))</f>
        <v/>
      </c>
      <c r="S380" s="85" t="str">
        <f>IF(ISNA(_xlfn.XLOOKUP($A380,MSVOA!$B:$B,MSVOA!$N:$N)),"",  _xlfn.XLOOKUP($A380,MSVOA!$B:$B,MSVOA!$N:$N))</f>
        <v/>
      </c>
      <c r="T380" s="85" t="str">
        <f>IF(ISNA(_xlfn.XLOOKUP($A380,METALS!$B:$B,METALS!$N:$N)),"",  _xlfn.XLOOKUP($A380,METALS!$B:$B,METALS!$N:$N))</f>
        <v/>
      </c>
      <c r="U380" s="85" t="str">
        <f>IF(ISNA(_xlfn.XLOOKUP($A380,GENCHEM!$B:$B,GENCHEM!$N:$N)),"",  _xlfn.XLOOKUP($A380,GENCHEM!$B:$B,GENCHEM!$N:$N))</f>
        <v/>
      </c>
      <c r="V380" s="85" t="str">
        <f>IF(ISNA(_xlfn.XLOOKUP($A380,HG!$B:$B,HG!$N:$N)),"",  _xlfn.XLOOKUP($A380,HG!$B:$B,HG!$N:$N))</f>
        <v/>
      </c>
    </row>
    <row r="381" spans="1:22" ht="24" hidden="1" customHeight="1">
      <c r="A381" s="77" t="s">
        <v>216</v>
      </c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O381" s="75"/>
      <c r="P381" s="75"/>
      <c r="Q381" s="75"/>
      <c r="R381" s="75"/>
      <c r="S381" s="75"/>
      <c r="T381" s="75"/>
      <c r="U381" s="75"/>
      <c r="V381" s="75"/>
    </row>
    <row r="382" spans="1:22" ht="24" hidden="1" customHeight="1">
      <c r="A382" s="129" t="s">
        <v>539</v>
      </c>
      <c r="B382" s="84" t="s">
        <v>537</v>
      </c>
      <c r="C382" s="84" t="s">
        <v>538</v>
      </c>
      <c r="D382" s="84" t="s">
        <v>361</v>
      </c>
      <c r="E382" s="130">
        <v>45819</v>
      </c>
      <c r="F382" s="130">
        <v>45831</v>
      </c>
      <c r="G382" s="130">
        <v>45831</v>
      </c>
      <c r="H382" s="84">
        <v>10</v>
      </c>
      <c r="I382" s="84">
        <v>1</v>
      </c>
      <c r="J382" s="84">
        <v>-4</v>
      </c>
      <c r="K382" s="84" t="s">
        <v>128</v>
      </c>
      <c r="L382" s="84" t="s">
        <v>27</v>
      </c>
      <c r="M382" s="84" t="s">
        <v>81</v>
      </c>
      <c r="N382" s="84">
        <v>0</v>
      </c>
      <c r="O382" s="85" t="str">
        <f>IF(ISNA(_xlfn.XLOOKUP($A382,GCVOA!$B:$B,GCVOA!$N:$N)),"",  _xlfn.XLOOKUP($A382,GCVOA!$B:$B,GCVOA!$N:$N))</f>
        <v/>
      </c>
      <c r="P382" s="85" t="str">
        <f>IF(ISNA(_xlfn.XLOOKUP($A382,GCSEMI!$B:$B,GCSEMI!$N:$N)),"",  _xlfn.XLOOKUP($A382,GCSEMI!$B:$B,GCSEMI!$N:$N))</f>
        <v/>
      </c>
      <c r="Q382" s="85" t="str">
        <f>IF(ISNA(_xlfn.XLOOKUP($A382,ORGPREP!$B:$B,ORGPREP!$N:$N)),"",  _xlfn.XLOOKUP($A382,ORGPREP!$B:$B,ORGPREP!$N:$N))</f>
        <v/>
      </c>
      <c r="R382" s="85" t="str">
        <f>IF(ISNA(_xlfn.XLOOKUP($A382,MSSEMI!$B:$B,MSSEMI!$N:$N)),"",  _xlfn.XLOOKUP($A382,MSSEMI!$B:$B,MSSEMI!$N:$N))</f>
        <v/>
      </c>
      <c r="S382" s="85" t="str">
        <f>IF(ISNA(_xlfn.XLOOKUP($A382,MSVOA!$B:$B,MSVOA!$N:$N)),"",  _xlfn.XLOOKUP($A382,MSVOA!$B:$B,MSVOA!$N:$N))</f>
        <v/>
      </c>
      <c r="T382" s="85" t="str">
        <f>IF(ISNA(_xlfn.XLOOKUP($A382,METALS!$B:$B,METALS!$N:$N)),"",  _xlfn.XLOOKUP($A382,METALS!$B:$B,METALS!$N:$N))</f>
        <v/>
      </c>
      <c r="U382" s="168">
        <f>IF(ISNA(_xlfn.XLOOKUP($A382,GENCHEM!$B:$B,GENCHEM!$N:$N)),"",  _xlfn.XLOOKUP($A382,GENCHEM!$B:$B,GENCHEM!$N:$N))</f>
        <v>45826</v>
      </c>
      <c r="V382" s="85" t="str">
        <f>IF(ISNA(_xlfn.XLOOKUP($A382,HG!$B:$B,HG!$N:$N)),"",  _xlfn.XLOOKUP($A382,HG!$B:$B,HG!$N:$N))</f>
        <v/>
      </c>
    </row>
    <row r="383" spans="1:22" ht="24" hidden="1" customHeight="1">
      <c r="A383" s="77" t="s">
        <v>540</v>
      </c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O383" s="75"/>
      <c r="P383" s="75"/>
      <c r="Q383" s="75"/>
      <c r="R383" s="75"/>
      <c r="S383" s="75"/>
      <c r="T383" s="75"/>
      <c r="U383" s="75"/>
      <c r="V383" s="75"/>
    </row>
    <row r="384" spans="1:22" ht="24" hidden="1" customHeight="1">
      <c r="A384" s="129" t="s">
        <v>541</v>
      </c>
      <c r="B384" s="84" t="s">
        <v>519</v>
      </c>
      <c r="C384" s="84" t="s">
        <v>534</v>
      </c>
      <c r="D384" s="84" t="s">
        <v>56</v>
      </c>
      <c r="E384" s="130">
        <v>45819</v>
      </c>
      <c r="F384" s="130">
        <v>45831</v>
      </c>
      <c r="G384" s="130">
        <v>45831</v>
      </c>
      <c r="H384" s="84">
        <v>10</v>
      </c>
      <c r="I384" s="84">
        <v>1</v>
      </c>
      <c r="J384" s="84">
        <v>-4</v>
      </c>
      <c r="K384" s="84" t="s">
        <v>128</v>
      </c>
      <c r="L384" s="84" t="s">
        <v>258</v>
      </c>
      <c r="M384" s="84" t="s">
        <v>134</v>
      </c>
      <c r="N384" s="84">
        <v>0</v>
      </c>
      <c r="O384" s="85" t="str">
        <f>IF(ISNA(_xlfn.XLOOKUP($A384,GCVOA!$B:$B,GCVOA!$N:$N)),"",  _xlfn.XLOOKUP($A384,GCVOA!$B:$B,GCVOA!$N:$N))</f>
        <v/>
      </c>
      <c r="P384" s="85" t="str">
        <f>IF(ISNA(_xlfn.XLOOKUP($A384,GCSEMI!$B:$B,GCSEMI!$N:$N)),"",  _xlfn.XLOOKUP($A384,GCSEMI!$B:$B,GCSEMI!$N:$N))</f>
        <v/>
      </c>
      <c r="Q384" s="85" t="str">
        <f>IF(ISNA(_xlfn.XLOOKUP($A384,ORGPREP!$B:$B,ORGPREP!$N:$N)),"",  _xlfn.XLOOKUP($A384,ORGPREP!$B:$B,ORGPREP!$N:$N))</f>
        <v/>
      </c>
      <c r="R384" s="85" t="str">
        <f>IF(ISNA(_xlfn.XLOOKUP($A384,MSSEMI!$B:$B,MSSEMI!$N:$N)),"",  _xlfn.XLOOKUP($A384,MSSEMI!$B:$B,MSSEMI!$N:$N))</f>
        <v/>
      </c>
      <c r="S384" s="85" t="str">
        <f>IF(ISNA(_xlfn.XLOOKUP($A384,MSVOA!$B:$B,MSVOA!$N:$N)),"",  _xlfn.XLOOKUP($A384,MSVOA!$B:$B,MSVOA!$N:$N))</f>
        <v>done</v>
      </c>
      <c r="T384" s="85" t="str">
        <f>IF(ISNA(_xlfn.XLOOKUP($A384,METALS!$B:$B,METALS!$N:$N)),"",  _xlfn.XLOOKUP($A384,METALS!$B:$B,METALS!$N:$N))</f>
        <v/>
      </c>
      <c r="U384" s="85" t="str">
        <f>IF(ISNA(_xlfn.XLOOKUP($A384,GENCHEM!$B:$B,GENCHEM!$N:$N)),"",  _xlfn.XLOOKUP($A384,GENCHEM!$B:$B,GENCHEM!$N:$N))</f>
        <v/>
      </c>
      <c r="V384" s="85" t="str">
        <f>IF(ISNA(_xlfn.XLOOKUP($A384,HG!$B:$B,HG!$N:$N)),"",  _xlfn.XLOOKUP($A384,HG!$B:$B,HG!$N:$N))</f>
        <v/>
      </c>
    </row>
    <row r="385" spans="1:22" ht="24" hidden="1" customHeight="1">
      <c r="A385" s="77" t="s">
        <v>542</v>
      </c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O385" s="75"/>
      <c r="P385" s="75"/>
      <c r="Q385" s="75"/>
      <c r="R385" s="75"/>
      <c r="S385" s="75"/>
      <c r="T385" s="75"/>
      <c r="U385" s="75"/>
      <c r="V385" s="75"/>
    </row>
    <row r="386" spans="1:22" ht="24" hidden="1" customHeight="1">
      <c r="A386" s="129" t="s">
        <v>543</v>
      </c>
      <c r="B386" s="84" t="s">
        <v>519</v>
      </c>
      <c r="C386" s="84" t="s">
        <v>544</v>
      </c>
      <c r="D386" s="84" t="s">
        <v>56</v>
      </c>
      <c r="E386" s="130">
        <v>45819</v>
      </c>
      <c r="F386" s="130">
        <v>45831</v>
      </c>
      <c r="G386" s="130">
        <v>45831</v>
      </c>
      <c r="H386" s="84">
        <v>10</v>
      </c>
      <c r="I386" s="84">
        <v>1</v>
      </c>
      <c r="J386" s="84">
        <v>-4</v>
      </c>
      <c r="K386" s="84" t="s">
        <v>128</v>
      </c>
      <c r="L386" s="84" t="s">
        <v>133</v>
      </c>
      <c r="M386" s="84" t="s">
        <v>89</v>
      </c>
      <c r="N386" s="84">
        <v>0</v>
      </c>
      <c r="O386" s="85" t="str">
        <f>IF(ISNA(_xlfn.XLOOKUP($A386,GCVOA!$B:$B,GCVOA!$N:$N)),"",  _xlfn.XLOOKUP($A386,GCVOA!$B:$B,GCVOA!$N:$N))</f>
        <v/>
      </c>
      <c r="P386" s="85">
        <f>IF(ISNA(_xlfn.XLOOKUP($A386,GCSEMI!$B:$B,GCSEMI!$N:$N)),"",  _xlfn.XLOOKUP($A386,GCSEMI!$B:$B,GCSEMI!$N:$N))</f>
        <v>0</v>
      </c>
      <c r="Q386" s="85" t="str">
        <f>IF(ISNA(_xlfn.XLOOKUP($A386,ORGPREP!$B:$B,ORGPREP!$N:$N)),"",  _xlfn.XLOOKUP($A386,ORGPREP!$B:$B,ORGPREP!$N:$N))</f>
        <v/>
      </c>
      <c r="R386" s="85" t="str">
        <f>IF(ISNA(_xlfn.XLOOKUP($A386,MSSEMI!$B:$B,MSSEMI!$N:$N)),"",  _xlfn.XLOOKUP($A386,MSSEMI!$B:$B,MSSEMI!$N:$N))</f>
        <v/>
      </c>
      <c r="S386" s="85" t="str">
        <f>IF(ISNA(_xlfn.XLOOKUP($A386,MSVOA!$B:$B,MSVOA!$N:$N)),"",  _xlfn.XLOOKUP($A386,MSVOA!$B:$B,MSVOA!$N:$N))</f>
        <v/>
      </c>
      <c r="T386" s="85" t="str">
        <f>IF(ISNA(_xlfn.XLOOKUP($A386,METALS!$B:$B,METALS!$N:$N)),"",  _xlfn.XLOOKUP($A386,METALS!$B:$B,METALS!$N:$N))</f>
        <v/>
      </c>
      <c r="U386" s="85" t="str">
        <f>IF(ISNA(_xlfn.XLOOKUP($A386,GENCHEM!$B:$B,GENCHEM!$N:$N)),"",  _xlfn.XLOOKUP($A386,GENCHEM!$B:$B,GENCHEM!$N:$N))</f>
        <v/>
      </c>
      <c r="V386" s="85" t="str">
        <f>IF(ISNA(_xlfn.XLOOKUP($A386,HG!$B:$B,HG!$N:$N)),"",  _xlfn.XLOOKUP($A386,HG!$B:$B,HG!$N:$N))</f>
        <v/>
      </c>
    </row>
    <row r="387" spans="1:22" ht="24" hidden="1" customHeight="1">
      <c r="A387" s="77" t="s">
        <v>535</v>
      </c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O387" s="75"/>
      <c r="P387" s="75"/>
      <c r="Q387" s="75"/>
      <c r="R387" s="75"/>
      <c r="S387" s="75"/>
      <c r="T387" s="75"/>
      <c r="U387" s="75"/>
      <c r="V387" s="75"/>
    </row>
    <row r="388" spans="1:22" ht="24" hidden="1" customHeight="1">
      <c r="A388" s="129" t="s">
        <v>545</v>
      </c>
      <c r="B388" s="84" t="s">
        <v>546</v>
      </c>
      <c r="C388" s="84" t="s">
        <v>547</v>
      </c>
      <c r="D388" s="84" t="s">
        <v>79</v>
      </c>
      <c r="E388" s="130">
        <v>45819</v>
      </c>
      <c r="F388" s="130">
        <v>45831</v>
      </c>
      <c r="G388" s="130">
        <v>45831</v>
      </c>
      <c r="H388" s="84">
        <v>10</v>
      </c>
      <c r="I388" s="84">
        <v>2</v>
      </c>
      <c r="J388" s="84">
        <v>-4</v>
      </c>
      <c r="K388" s="84" t="s">
        <v>26</v>
      </c>
      <c r="L388" s="84" t="s">
        <v>133</v>
      </c>
      <c r="M388" s="84" t="s">
        <v>134</v>
      </c>
      <c r="N388" s="84">
        <v>0</v>
      </c>
      <c r="O388" s="85" t="str">
        <f>IF(ISNA(_xlfn.XLOOKUP($A388,GCVOA!$B:$B,GCVOA!$N:$N)),"",  _xlfn.XLOOKUP($A388,GCVOA!$B:$B,GCVOA!$N:$N))</f>
        <v/>
      </c>
      <c r="P388" s="85" t="str">
        <f>IF(ISNA(_xlfn.XLOOKUP($A388,GCSEMI!$B:$B,GCSEMI!$N:$N)),"",  _xlfn.XLOOKUP($A388,GCSEMI!$B:$B,GCSEMI!$N:$N))</f>
        <v/>
      </c>
      <c r="Q388" s="85" t="str">
        <f>IF(ISNA(_xlfn.XLOOKUP($A388,ORGPREP!$B:$B,ORGPREP!$N:$N)),"",  _xlfn.XLOOKUP($A388,ORGPREP!$B:$B,ORGPREP!$N:$N))</f>
        <v/>
      </c>
      <c r="R388" s="85">
        <f>IF(ISNA(_xlfn.XLOOKUP($A388,MSSEMI!$B:$B,MSSEMI!$N:$N)),"",  _xlfn.XLOOKUP($A388,MSSEMI!$B:$B,MSSEMI!$N:$N))</f>
        <v>0</v>
      </c>
      <c r="S388" s="85" t="str">
        <f>IF(ISNA(_xlfn.XLOOKUP($A388,MSVOA!$B:$B,MSVOA!$N:$N)),"",  _xlfn.XLOOKUP($A388,MSVOA!$B:$B,MSVOA!$N:$N))</f>
        <v/>
      </c>
      <c r="T388" s="85" t="str">
        <f>IF(ISNA(_xlfn.XLOOKUP($A388,METALS!$B:$B,METALS!$N:$N)),"",  _xlfn.XLOOKUP($A388,METALS!$B:$B,METALS!$N:$N))</f>
        <v/>
      </c>
      <c r="U388" s="85" t="str">
        <f>IF(ISNA(_xlfn.XLOOKUP($A388,GENCHEM!$B:$B,GENCHEM!$N:$N)),"",  _xlfn.XLOOKUP($A388,GENCHEM!$B:$B,GENCHEM!$N:$N))</f>
        <v/>
      </c>
      <c r="V388" s="85" t="str">
        <f>IF(ISNA(_xlfn.XLOOKUP($A388,HG!$B:$B,HG!$N:$N)),"",  _xlfn.XLOOKUP($A388,HG!$B:$B,HG!$N:$N))</f>
        <v/>
      </c>
    </row>
    <row r="389" spans="1:22" ht="24" hidden="1" customHeight="1">
      <c r="A389" s="77" t="s">
        <v>548</v>
      </c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O389" s="75"/>
      <c r="P389" s="75"/>
      <c r="Q389" s="75"/>
      <c r="R389" s="75"/>
      <c r="S389" s="75"/>
      <c r="T389" s="75"/>
      <c r="U389" s="75"/>
      <c r="V389" s="75"/>
    </row>
    <row r="390" spans="1:22" ht="24" hidden="1" customHeight="1">
      <c r="A390" s="129" t="s">
        <v>549</v>
      </c>
      <c r="B390" s="84" t="s">
        <v>77</v>
      </c>
      <c r="C390" s="84" t="s">
        <v>550</v>
      </c>
      <c r="D390" s="84" t="s">
        <v>79</v>
      </c>
      <c r="E390" s="130">
        <v>45819</v>
      </c>
      <c r="F390" s="130">
        <v>45831</v>
      </c>
      <c r="G390" s="130">
        <v>45831</v>
      </c>
      <c r="H390" s="84">
        <v>10</v>
      </c>
      <c r="I390" s="84">
        <v>2</v>
      </c>
      <c r="J390" s="84">
        <v>-4</v>
      </c>
      <c r="K390" s="84" t="s">
        <v>26</v>
      </c>
      <c r="L390" s="84" t="s">
        <v>27</v>
      </c>
      <c r="M390" s="84" t="s">
        <v>134</v>
      </c>
      <c r="N390" s="84">
        <v>0</v>
      </c>
      <c r="O390" s="85" t="str">
        <f>IF(ISNA(_xlfn.XLOOKUP($A390,GCVOA!$B:$B,GCVOA!$N:$N)),"",  _xlfn.XLOOKUP($A390,GCVOA!$B:$B,GCVOA!$N:$N))</f>
        <v/>
      </c>
      <c r="P390" s="85" t="str">
        <f>IF(ISNA(_xlfn.XLOOKUP($A390,GCSEMI!$B:$B,GCSEMI!$N:$N)),"",  _xlfn.XLOOKUP($A390,GCSEMI!$B:$B,GCSEMI!$N:$N))</f>
        <v/>
      </c>
      <c r="Q390" s="85" t="str">
        <f>IF(ISNA(_xlfn.XLOOKUP($A390,ORGPREP!$B:$B,ORGPREP!$N:$N)),"",  _xlfn.XLOOKUP($A390,ORGPREP!$B:$B,ORGPREP!$N:$N))</f>
        <v/>
      </c>
      <c r="R390" s="85">
        <f>IF(ISNA(_xlfn.XLOOKUP($A390,MSSEMI!$B:$B,MSSEMI!$N:$N)),"",  _xlfn.XLOOKUP($A390,MSSEMI!$B:$B,MSSEMI!$N:$N))</f>
        <v>0</v>
      </c>
      <c r="S390" s="85" t="str">
        <f>IF(ISNA(_xlfn.XLOOKUP($A390,MSVOA!$B:$B,MSVOA!$N:$N)),"",  _xlfn.XLOOKUP($A390,MSVOA!$B:$B,MSVOA!$N:$N))</f>
        <v/>
      </c>
      <c r="T390" s="85" t="str">
        <f>IF(ISNA(_xlfn.XLOOKUP($A390,METALS!$B:$B,METALS!$N:$N)),"",  _xlfn.XLOOKUP($A390,METALS!$B:$B,METALS!$N:$N))</f>
        <v/>
      </c>
      <c r="U390" s="85" t="str">
        <f>IF(ISNA(_xlfn.XLOOKUP($A390,GENCHEM!$B:$B,GENCHEM!$N:$N)),"",  _xlfn.XLOOKUP($A390,GENCHEM!$B:$B,GENCHEM!$N:$N))</f>
        <v/>
      </c>
      <c r="V390" s="85" t="str">
        <f>IF(ISNA(_xlfn.XLOOKUP($A390,HG!$B:$B,HG!$N:$N)),"",  _xlfn.XLOOKUP($A390,HG!$B:$B,HG!$N:$N))</f>
        <v/>
      </c>
    </row>
    <row r="391" spans="1:22" ht="24" hidden="1" customHeight="1">
      <c r="A391" s="77" t="s">
        <v>551</v>
      </c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O391" s="75"/>
      <c r="P391" s="75"/>
      <c r="Q391" s="75"/>
      <c r="R391" s="75"/>
      <c r="S391" s="75"/>
      <c r="T391" s="75"/>
      <c r="U391" s="75"/>
      <c r="V391" s="75"/>
    </row>
    <row r="392" spans="1:22" ht="24" hidden="1" customHeight="1">
      <c r="A392" s="129" t="s">
        <v>552</v>
      </c>
      <c r="B392" s="84" t="s">
        <v>553</v>
      </c>
      <c r="C392" s="84" t="s">
        <v>554</v>
      </c>
      <c r="D392" s="84" t="s">
        <v>79</v>
      </c>
      <c r="E392" s="130">
        <v>45819</v>
      </c>
      <c r="F392" s="130">
        <v>45831</v>
      </c>
      <c r="G392" s="130">
        <v>45831</v>
      </c>
      <c r="H392" s="84">
        <v>10</v>
      </c>
      <c r="I392" s="84">
        <v>15</v>
      </c>
      <c r="J392" s="84">
        <v>-4</v>
      </c>
      <c r="K392" s="84" t="s">
        <v>26</v>
      </c>
      <c r="L392" s="84" t="s">
        <v>469</v>
      </c>
      <c r="M392" s="84" t="s">
        <v>134</v>
      </c>
      <c r="N392" s="84">
        <v>0</v>
      </c>
      <c r="O392" s="85" t="str">
        <f>IF(ISNA(_xlfn.XLOOKUP($A392,GCVOA!$B:$B,GCVOA!$N:$N)),"",  _xlfn.XLOOKUP($A392,GCVOA!$B:$B,GCVOA!$N:$N))</f>
        <v/>
      </c>
      <c r="P392" s="85" t="str">
        <f>IF(ISNA(_xlfn.XLOOKUP($A392,GCSEMI!$B:$B,GCSEMI!$N:$N)),"",  _xlfn.XLOOKUP($A392,GCSEMI!$B:$B,GCSEMI!$N:$N))</f>
        <v/>
      </c>
      <c r="Q392" s="85" t="str">
        <f>IF(ISNA(_xlfn.XLOOKUP($A392,ORGPREP!$B:$B,ORGPREP!$N:$N)),"",  _xlfn.XLOOKUP($A392,ORGPREP!$B:$B,ORGPREP!$N:$N))</f>
        <v/>
      </c>
      <c r="R392" s="85" t="str">
        <f>IF(ISNA(_xlfn.XLOOKUP($A392,MSSEMI!$B:$B,MSSEMI!$N:$N)),"",  _xlfn.XLOOKUP($A392,MSSEMI!$B:$B,MSSEMI!$N:$N))</f>
        <v/>
      </c>
      <c r="S392" s="85" t="str">
        <f>IF(ISNA(_xlfn.XLOOKUP($A392,MSVOA!$B:$B,MSVOA!$N:$N)),"",  _xlfn.XLOOKUP($A392,MSVOA!$B:$B,MSVOA!$N:$N))</f>
        <v>eta 6/20 RR L - EA 6/19</v>
      </c>
      <c r="T392" s="85" t="str">
        <f>IF(ISNA(_xlfn.XLOOKUP($A392,METALS!$B:$B,METALS!$N:$N)),"",  _xlfn.XLOOKUP($A392,METALS!$B:$B,METALS!$N:$N))</f>
        <v/>
      </c>
      <c r="U392" s="85" t="str">
        <f>IF(ISNA(_xlfn.XLOOKUP($A392,GENCHEM!$B:$B,GENCHEM!$N:$N)),"",  _xlfn.XLOOKUP($A392,GENCHEM!$B:$B,GENCHEM!$N:$N))</f>
        <v/>
      </c>
      <c r="V392" s="85" t="str">
        <f>IF(ISNA(_xlfn.XLOOKUP($A392,HG!$B:$B,HG!$N:$N)),"",  _xlfn.XLOOKUP($A392,HG!$B:$B,HG!$N:$N))</f>
        <v/>
      </c>
    </row>
    <row r="393" spans="1:22" ht="24" hidden="1" customHeight="1">
      <c r="A393" s="77" t="s">
        <v>555</v>
      </c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O393" s="75"/>
      <c r="P393" s="75"/>
      <c r="Q393" s="75"/>
      <c r="R393" s="75"/>
      <c r="S393" s="75"/>
      <c r="T393" s="75"/>
      <c r="U393" s="75"/>
      <c r="V393" s="75"/>
    </row>
    <row r="394" spans="1:22" ht="24" hidden="1" customHeight="1">
      <c r="A394" s="129" t="s">
        <v>556</v>
      </c>
      <c r="B394" s="84" t="s">
        <v>68</v>
      </c>
      <c r="C394" s="84" t="s">
        <v>557</v>
      </c>
      <c r="D394" s="84" t="s">
        <v>56</v>
      </c>
      <c r="E394" s="130">
        <v>45820</v>
      </c>
      <c r="F394" s="130">
        <v>45831</v>
      </c>
      <c r="G394" s="130">
        <v>45831</v>
      </c>
      <c r="H394" s="84">
        <v>10</v>
      </c>
      <c r="I394" s="84">
        <v>1</v>
      </c>
      <c r="J394" s="84">
        <v>-4</v>
      </c>
      <c r="K394" s="84" t="s">
        <v>57</v>
      </c>
      <c r="L394" s="84" t="s">
        <v>80</v>
      </c>
      <c r="M394" s="84" t="s">
        <v>81</v>
      </c>
      <c r="N394" s="84">
        <v>0</v>
      </c>
      <c r="O394" s="85" t="str">
        <f>IF(ISNA(_xlfn.XLOOKUP($A394,GCVOA!$B:$B,GCVOA!$N:$N)),"",  _xlfn.XLOOKUP($A394,GCVOA!$B:$B,GCVOA!$N:$N))</f>
        <v/>
      </c>
      <c r="P394" s="85" t="str">
        <f>IF(ISNA(_xlfn.XLOOKUP($A394,GCSEMI!$B:$B,GCSEMI!$N:$N)),"",  _xlfn.XLOOKUP($A394,GCSEMI!$B:$B,GCSEMI!$N:$N))</f>
        <v/>
      </c>
      <c r="Q394" s="85" t="str">
        <f>IF(ISNA(_xlfn.XLOOKUP($A394,ORGPREP!$B:$B,ORGPREP!$N:$N)),"",  _xlfn.XLOOKUP($A394,ORGPREP!$B:$B,ORGPREP!$N:$N))</f>
        <v/>
      </c>
      <c r="R394" s="85" t="str">
        <f>IF(ISNA(_xlfn.XLOOKUP($A394,MSSEMI!$B:$B,MSSEMI!$N:$N)),"",  _xlfn.XLOOKUP($A394,MSSEMI!$B:$B,MSSEMI!$N:$N))</f>
        <v/>
      </c>
      <c r="S394" s="85" t="str">
        <f>IF(ISNA(_xlfn.XLOOKUP($A394,MSVOA!$B:$B,MSVOA!$N:$N)),"",  _xlfn.XLOOKUP($A394,MSVOA!$B:$B,MSVOA!$N:$N))</f>
        <v/>
      </c>
      <c r="T394" s="85" t="str">
        <f>IF(ISNA(_xlfn.XLOOKUP($A394,METALS!$B:$B,METALS!$N:$N)),"",  _xlfn.XLOOKUP($A394,METALS!$B:$B,METALS!$N:$N))</f>
        <v/>
      </c>
      <c r="U394" s="85" t="str">
        <f>IF(ISNA(_xlfn.XLOOKUP($A394,GENCHEM!$B:$B,GENCHEM!$N:$N)),"",  _xlfn.XLOOKUP($A394,GENCHEM!$B:$B,GENCHEM!$N:$N))</f>
        <v/>
      </c>
      <c r="V394" s="85" t="str">
        <f>IF(ISNA(_xlfn.XLOOKUP($A394,HG!$B:$B,HG!$N:$N)),"",  _xlfn.XLOOKUP($A394,HG!$B:$B,HG!$N:$N))</f>
        <v/>
      </c>
    </row>
    <row r="395" spans="1:22" ht="24" hidden="1" customHeight="1">
      <c r="A395" s="77" t="s">
        <v>216</v>
      </c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O395" s="75"/>
      <c r="P395" s="75"/>
      <c r="Q395" s="75"/>
      <c r="R395" s="75"/>
      <c r="S395" s="75"/>
      <c r="T395" s="75"/>
      <c r="U395" s="75"/>
      <c r="V395" s="75"/>
    </row>
    <row r="396" spans="1:22" ht="24" hidden="1" customHeight="1">
      <c r="A396" s="129" t="s">
        <v>558</v>
      </c>
      <c r="B396" s="84" t="s">
        <v>68</v>
      </c>
      <c r="C396" s="84" t="s">
        <v>84</v>
      </c>
      <c r="D396" s="84" t="s">
        <v>56</v>
      </c>
      <c r="E396" s="130">
        <v>45820</v>
      </c>
      <c r="F396" s="130">
        <v>45831</v>
      </c>
      <c r="G396" s="130">
        <v>45831</v>
      </c>
      <c r="H396" s="84">
        <v>10</v>
      </c>
      <c r="I396" s="84">
        <v>1</v>
      </c>
      <c r="J396" s="84">
        <v>-4</v>
      </c>
      <c r="K396" s="84" t="s">
        <v>57</v>
      </c>
      <c r="L396" s="84" t="s">
        <v>27</v>
      </c>
      <c r="M396" s="84" t="s">
        <v>81</v>
      </c>
      <c r="N396" s="84">
        <v>0</v>
      </c>
      <c r="O396" s="85" t="str">
        <f>IF(ISNA(_xlfn.XLOOKUP($A396,GCVOA!$B:$B,GCVOA!$N:$N)),"",  _xlfn.XLOOKUP($A396,GCVOA!$B:$B,GCVOA!$N:$N))</f>
        <v/>
      </c>
      <c r="P396" s="85" t="str">
        <f>IF(ISNA(_xlfn.XLOOKUP($A396,GCSEMI!$B:$B,GCSEMI!$N:$N)),"",  _xlfn.XLOOKUP($A396,GCSEMI!$B:$B,GCSEMI!$N:$N))</f>
        <v/>
      </c>
      <c r="Q396" s="85" t="str">
        <f>IF(ISNA(_xlfn.XLOOKUP($A396,ORGPREP!$B:$B,ORGPREP!$N:$N)),"",  _xlfn.XLOOKUP($A396,ORGPREP!$B:$B,ORGPREP!$N:$N))</f>
        <v/>
      </c>
      <c r="R396" s="85" t="str">
        <f>IF(ISNA(_xlfn.XLOOKUP($A396,MSSEMI!$B:$B,MSSEMI!$N:$N)),"",  _xlfn.XLOOKUP($A396,MSSEMI!$B:$B,MSSEMI!$N:$N))</f>
        <v/>
      </c>
      <c r="S396" s="85" t="str">
        <f>IF(ISNA(_xlfn.XLOOKUP($A396,MSVOA!$B:$B,MSVOA!$N:$N)),"",  _xlfn.XLOOKUP($A396,MSVOA!$B:$B,MSVOA!$N:$N))</f>
        <v/>
      </c>
      <c r="T396" s="85" t="str">
        <f>IF(ISNA(_xlfn.XLOOKUP($A396,METALS!$B:$B,METALS!$N:$N)),"",  _xlfn.XLOOKUP($A396,METALS!$B:$B,METALS!$N:$N))</f>
        <v/>
      </c>
      <c r="U396" s="168">
        <f>IF(ISNA(_xlfn.XLOOKUP($A396,GENCHEM!$B:$B,GENCHEM!$N:$N)),"",  _xlfn.XLOOKUP($A396,GENCHEM!$B:$B,GENCHEM!$N:$N))</f>
        <v>45827</v>
      </c>
      <c r="V396" s="85" t="str">
        <f>IF(ISNA(_xlfn.XLOOKUP($A396,HG!$B:$B,HG!$N:$N)),"",  _xlfn.XLOOKUP($A396,HG!$B:$B,HG!$N:$N))</f>
        <v/>
      </c>
    </row>
    <row r="397" spans="1:22" ht="24" hidden="1" customHeight="1">
      <c r="A397" s="77" t="s">
        <v>559</v>
      </c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O397" s="75"/>
      <c r="P397" s="75"/>
      <c r="Q397" s="75"/>
      <c r="R397" s="75"/>
      <c r="S397" s="75"/>
      <c r="T397" s="75"/>
      <c r="U397" s="75"/>
      <c r="V397" s="75"/>
    </row>
    <row r="398" spans="1:22" ht="24" hidden="1" customHeight="1">
      <c r="A398" s="129" t="s">
        <v>560</v>
      </c>
      <c r="B398" s="84" t="s">
        <v>68</v>
      </c>
      <c r="C398" s="84" t="s">
        <v>84</v>
      </c>
      <c r="D398" s="84" t="s">
        <v>56</v>
      </c>
      <c r="E398" s="130">
        <v>45820</v>
      </c>
      <c r="F398" s="130">
        <v>45831</v>
      </c>
      <c r="G398" s="130">
        <v>45831</v>
      </c>
      <c r="H398" s="84">
        <v>10</v>
      </c>
      <c r="I398" s="84">
        <v>1</v>
      </c>
      <c r="J398" s="84">
        <v>-4</v>
      </c>
      <c r="K398" s="84" t="s">
        <v>57</v>
      </c>
      <c r="L398" s="84" t="s">
        <v>27</v>
      </c>
      <c r="M398" s="84" t="s">
        <v>81</v>
      </c>
      <c r="N398" s="84">
        <v>0</v>
      </c>
      <c r="O398" s="85" t="str">
        <f>IF(ISNA(_xlfn.XLOOKUP($A398,GCVOA!$B:$B,GCVOA!$N:$N)),"",  _xlfn.XLOOKUP($A398,GCVOA!$B:$B,GCVOA!$N:$N))</f>
        <v/>
      </c>
      <c r="P398" s="85" t="str">
        <f>IF(ISNA(_xlfn.XLOOKUP($A398,GCSEMI!$B:$B,GCSEMI!$N:$N)),"",  _xlfn.XLOOKUP($A398,GCSEMI!$B:$B,GCSEMI!$N:$N))</f>
        <v/>
      </c>
      <c r="Q398" s="85" t="str">
        <f>IF(ISNA(_xlfn.XLOOKUP($A398,ORGPREP!$B:$B,ORGPREP!$N:$N)),"",  _xlfn.XLOOKUP($A398,ORGPREP!$B:$B,ORGPREP!$N:$N))</f>
        <v/>
      </c>
      <c r="R398" s="85" t="str">
        <f>IF(ISNA(_xlfn.XLOOKUP($A398,MSSEMI!$B:$B,MSSEMI!$N:$N)),"",  _xlfn.XLOOKUP($A398,MSSEMI!$B:$B,MSSEMI!$N:$N))</f>
        <v/>
      </c>
      <c r="S398" s="85" t="str">
        <f>IF(ISNA(_xlfn.XLOOKUP($A398,MSVOA!$B:$B,MSVOA!$N:$N)),"",  _xlfn.XLOOKUP($A398,MSVOA!$B:$B,MSVOA!$N:$N))</f>
        <v/>
      </c>
      <c r="T398" s="85" t="str">
        <f>IF(ISNA(_xlfn.XLOOKUP($A398,METALS!$B:$B,METALS!$N:$N)),"",  _xlfn.XLOOKUP($A398,METALS!$B:$B,METALS!$N:$N))</f>
        <v/>
      </c>
      <c r="U398" s="168">
        <f>IF(ISNA(_xlfn.XLOOKUP($A398,GENCHEM!$B:$B,GENCHEM!$N:$N)),"",  _xlfn.XLOOKUP($A398,GENCHEM!$B:$B,GENCHEM!$N:$N))</f>
        <v>45827</v>
      </c>
      <c r="V398" s="85" t="str">
        <f>IF(ISNA(_xlfn.XLOOKUP($A398,HG!$B:$B,HG!$N:$N)),"",  _xlfn.XLOOKUP($A398,HG!$B:$B,HG!$N:$N))</f>
        <v/>
      </c>
    </row>
    <row r="399" spans="1:22" ht="24" hidden="1" customHeight="1">
      <c r="A399" s="77" t="s">
        <v>559</v>
      </c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O399" s="75"/>
      <c r="P399" s="75"/>
      <c r="Q399" s="75"/>
      <c r="R399" s="75"/>
      <c r="S399" s="75"/>
      <c r="T399" s="75"/>
      <c r="U399" s="75"/>
      <c r="V399" s="75"/>
    </row>
    <row r="400" spans="1:22" ht="24" hidden="1" customHeight="1">
      <c r="A400" s="129" t="s">
        <v>561</v>
      </c>
      <c r="B400" s="84" t="s">
        <v>390</v>
      </c>
      <c r="C400" s="84" t="s">
        <v>391</v>
      </c>
      <c r="D400" s="84" t="s">
        <v>392</v>
      </c>
      <c r="E400" s="130">
        <v>45819</v>
      </c>
      <c r="F400" s="130">
        <v>45831</v>
      </c>
      <c r="G400" s="130">
        <v>45831</v>
      </c>
      <c r="H400" s="84">
        <v>10</v>
      </c>
      <c r="I400" s="84">
        <v>19</v>
      </c>
      <c r="J400" s="84">
        <v>-4</v>
      </c>
      <c r="K400" s="84" t="s">
        <v>26</v>
      </c>
      <c r="L400" s="84" t="s">
        <v>133</v>
      </c>
      <c r="M400" s="84" t="s">
        <v>134</v>
      </c>
      <c r="N400" s="84">
        <v>0</v>
      </c>
      <c r="O400" s="85" t="str">
        <f>IF(ISNA(_xlfn.XLOOKUP($A400,GCVOA!$B:$B,GCVOA!$N:$N)),"",  _xlfn.XLOOKUP($A400,GCVOA!$B:$B,GCVOA!$N:$N))</f>
        <v/>
      </c>
      <c r="P400" s="85" t="str">
        <f>IF(ISNA(_xlfn.XLOOKUP($A400,GCSEMI!$B:$B,GCSEMI!$N:$N)),"",  _xlfn.XLOOKUP($A400,GCSEMI!$B:$B,GCSEMI!$N:$N))</f>
        <v/>
      </c>
      <c r="Q400" s="85" t="str">
        <f>IF(ISNA(_xlfn.XLOOKUP($A400,ORGPREP!$B:$B,ORGPREP!$N:$N)),"",  _xlfn.XLOOKUP($A400,ORGPREP!$B:$B,ORGPREP!$N:$N))</f>
        <v/>
      </c>
      <c r="R400" s="85" t="str">
        <f>IF(ISNA(_xlfn.XLOOKUP($A400,MSSEMI!$B:$B,MSSEMI!$N:$N)),"",  _xlfn.XLOOKUP($A400,MSSEMI!$B:$B,MSSEMI!$N:$N))</f>
        <v>done</v>
      </c>
      <c r="S400" s="85" t="str">
        <f>IF(ISNA(_xlfn.XLOOKUP($A400,MSVOA!$B:$B,MSVOA!$N:$N)),"",  _xlfn.XLOOKUP($A400,MSVOA!$B:$B,MSVOA!$N:$N))</f>
        <v>eta 6/19 RR L - GApm 6/18</v>
      </c>
      <c r="T400" s="85" t="str">
        <f>IF(ISNA(_xlfn.XLOOKUP($A400,METALS!$B:$B,METALS!$N:$N)),"",  _xlfn.XLOOKUP($A400,METALS!$B:$B,METALS!$N:$N))</f>
        <v/>
      </c>
      <c r="U400" s="85" t="str">
        <f>IF(ISNA(_xlfn.XLOOKUP($A400,GENCHEM!$B:$B,GENCHEM!$N:$N)),"",  _xlfn.XLOOKUP($A400,GENCHEM!$B:$B,GENCHEM!$N:$N))</f>
        <v/>
      </c>
      <c r="V400" s="85" t="str">
        <f>IF(ISNA(_xlfn.XLOOKUP($A400,HG!$B:$B,HG!$N:$N)),"",  _xlfn.XLOOKUP($A400,HG!$B:$B,HG!$N:$N))</f>
        <v/>
      </c>
    </row>
    <row r="401" spans="1:22" ht="24" hidden="1" customHeight="1">
      <c r="A401" s="77" t="s">
        <v>562</v>
      </c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O401" s="75"/>
      <c r="P401" s="75"/>
      <c r="Q401" s="75"/>
      <c r="R401" s="75"/>
      <c r="S401" s="75"/>
      <c r="T401" s="75"/>
      <c r="U401" s="75"/>
      <c r="V401" s="75"/>
    </row>
    <row r="402" spans="1:22" ht="24" hidden="1" customHeight="1">
      <c r="A402" s="129" t="s">
        <v>563</v>
      </c>
      <c r="B402" s="84" t="s">
        <v>390</v>
      </c>
      <c r="C402" s="84" t="s">
        <v>391</v>
      </c>
      <c r="D402" s="84" t="s">
        <v>392</v>
      </c>
      <c r="E402" s="130">
        <v>45819</v>
      </c>
      <c r="F402" s="130">
        <v>45831</v>
      </c>
      <c r="G402" s="130">
        <v>45831</v>
      </c>
      <c r="H402" s="84">
        <v>10</v>
      </c>
      <c r="I402" s="84">
        <v>10</v>
      </c>
      <c r="J402" s="84">
        <v>-4</v>
      </c>
      <c r="K402" s="84" t="s">
        <v>26</v>
      </c>
      <c r="L402" s="84" t="s">
        <v>80</v>
      </c>
      <c r="M402" s="84" t="s">
        <v>89</v>
      </c>
      <c r="N402" s="84">
        <v>0</v>
      </c>
      <c r="O402" s="85" t="str">
        <f>IF(ISNA(_xlfn.XLOOKUP($A402,GCVOA!$B:$B,GCVOA!$N:$N)),"",  _xlfn.XLOOKUP($A402,GCVOA!$B:$B,GCVOA!$N:$N))</f>
        <v/>
      </c>
      <c r="P402" s="85" t="str">
        <f>IF(ISNA(_xlfn.XLOOKUP($A402,GCSEMI!$B:$B,GCSEMI!$N:$N)),"",  _xlfn.XLOOKUP($A402,GCSEMI!$B:$B,GCSEMI!$N:$N))</f>
        <v/>
      </c>
      <c r="Q402" s="85" t="str">
        <f>IF(ISNA(_xlfn.XLOOKUP($A402,ORGPREP!$B:$B,ORGPREP!$N:$N)),"",  _xlfn.XLOOKUP($A402,ORGPREP!$B:$B,ORGPREP!$N:$N))</f>
        <v/>
      </c>
      <c r="R402" s="85" t="str">
        <f>IF(ISNA(_xlfn.XLOOKUP($A402,MSSEMI!$B:$B,MSSEMI!$N:$N)),"",  _xlfn.XLOOKUP($A402,MSSEMI!$B:$B,MSSEMI!$N:$N))</f>
        <v/>
      </c>
      <c r="S402" s="85" t="str">
        <f>IF(ISNA(_xlfn.XLOOKUP($A402,MSVOA!$B:$B,MSVOA!$N:$N)),"",  _xlfn.XLOOKUP($A402,MSVOA!$B:$B,MSVOA!$N:$N))</f>
        <v/>
      </c>
      <c r="T402" s="85" t="str">
        <f>IF(ISNA(_xlfn.XLOOKUP($A402,METALS!$B:$B,METALS!$N:$N)),"",  _xlfn.XLOOKUP($A402,METALS!$B:$B,METALS!$N:$N))</f>
        <v/>
      </c>
      <c r="U402" s="85" t="str">
        <f>IF(ISNA(_xlfn.XLOOKUP($A402,GENCHEM!$B:$B,GENCHEM!$N:$N)),"",  _xlfn.XLOOKUP($A402,GENCHEM!$B:$B,GENCHEM!$N:$N))</f>
        <v/>
      </c>
      <c r="V402" s="85" t="str">
        <f>IF(ISNA(_xlfn.XLOOKUP($A402,HG!$B:$B,HG!$N:$N)),"",  _xlfn.XLOOKUP($A402,HG!$B:$B,HG!$N:$N))</f>
        <v/>
      </c>
    </row>
    <row r="403" spans="1:22" ht="24" hidden="1" customHeight="1">
      <c r="A403" s="77" t="s">
        <v>564</v>
      </c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O403" s="75"/>
      <c r="P403" s="75"/>
      <c r="Q403" s="75"/>
      <c r="R403" s="75"/>
      <c r="S403" s="75"/>
      <c r="T403" s="75"/>
      <c r="U403" s="75"/>
      <c r="V403" s="75"/>
    </row>
    <row r="404" spans="1:22" ht="24" hidden="1" customHeight="1">
      <c r="A404" s="129" t="s">
        <v>565</v>
      </c>
      <c r="B404" s="84" t="s">
        <v>519</v>
      </c>
      <c r="C404" s="84" t="s">
        <v>566</v>
      </c>
      <c r="D404" s="84" t="s">
        <v>56</v>
      </c>
      <c r="E404" s="130">
        <v>45820</v>
      </c>
      <c r="F404" s="130">
        <v>45831</v>
      </c>
      <c r="G404" s="130">
        <v>45831</v>
      </c>
      <c r="H404" s="84">
        <v>10</v>
      </c>
      <c r="I404" s="84">
        <v>11</v>
      </c>
      <c r="J404" s="84">
        <v>-4</v>
      </c>
      <c r="K404" s="84" t="s">
        <v>128</v>
      </c>
      <c r="L404" s="84" t="s">
        <v>27</v>
      </c>
      <c r="M404" s="84" t="s">
        <v>89</v>
      </c>
      <c r="N404" s="84">
        <v>0</v>
      </c>
      <c r="O404" s="85" t="str">
        <f>IF(ISNA(_xlfn.XLOOKUP($A404,GCVOA!$B:$B,GCVOA!$N:$N)),"",  _xlfn.XLOOKUP($A404,GCVOA!$B:$B,GCVOA!$N:$N))</f>
        <v/>
      </c>
      <c r="P404" s="85">
        <f>IF(ISNA(_xlfn.XLOOKUP($A404,GCSEMI!$B:$B,GCSEMI!$N:$N)),"",  _xlfn.XLOOKUP($A404,GCSEMI!$B:$B,GCSEMI!$N:$N))</f>
        <v>0</v>
      </c>
      <c r="Q404" s="85" t="str">
        <f>IF(ISNA(_xlfn.XLOOKUP($A404,ORGPREP!$B:$B,ORGPREP!$N:$N)),"",  _xlfn.XLOOKUP($A404,ORGPREP!$B:$B,ORGPREP!$N:$N))</f>
        <v/>
      </c>
      <c r="R404" s="85" t="str">
        <f>IF(ISNA(_xlfn.XLOOKUP($A404,MSSEMI!$B:$B,MSSEMI!$N:$N)),"",  _xlfn.XLOOKUP($A404,MSSEMI!$B:$B,MSSEMI!$N:$N))</f>
        <v>EL1936, ETA 6/17</v>
      </c>
      <c r="S404" s="85" t="str">
        <f>IF(ISNA(_xlfn.XLOOKUP($A404,MSVOA!$B:$B,MSVOA!$N:$N)),"",  _xlfn.XLOOKUP($A404,MSVOA!$B:$B,MSVOA!$N:$N))</f>
        <v/>
      </c>
      <c r="T404" s="85" t="str">
        <f>IF(ISNA(_xlfn.XLOOKUP($A404,METALS!$B:$B,METALS!$N:$N)),"",  _xlfn.XLOOKUP($A404,METALS!$B:$B,METALS!$N:$N))</f>
        <v/>
      </c>
      <c r="U404" s="85" t="str">
        <f>IF(ISNA(_xlfn.XLOOKUP($A404,GENCHEM!$B:$B,GENCHEM!$N:$N)),"",  _xlfn.XLOOKUP($A404,GENCHEM!$B:$B,GENCHEM!$N:$N))</f>
        <v/>
      </c>
      <c r="V404" s="85" t="str">
        <f>IF(ISNA(_xlfn.XLOOKUP($A404,HG!$B:$B,HG!$N:$N)),"",  _xlfn.XLOOKUP($A404,HG!$B:$B,HG!$N:$N))</f>
        <v/>
      </c>
    </row>
    <row r="405" spans="1:22" ht="24" hidden="1" customHeight="1">
      <c r="A405" s="77" t="s">
        <v>567</v>
      </c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O405" s="75"/>
      <c r="P405" s="75"/>
      <c r="Q405" s="75"/>
      <c r="R405" s="75"/>
      <c r="S405" s="75"/>
      <c r="T405" s="75"/>
      <c r="U405" s="75"/>
      <c r="V405" s="75"/>
    </row>
    <row r="406" spans="1:22" ht="24" hidden="1" customHeight="1">
      <c r="A406" s="129" t="s">
        <v>568</v>
      </c>
      <c r="B406" s="84" t="s">
        <v>77</v>
      </c>
      <c r="C406" s="84" t="s">
        <v>550</v>
      </c>
      <c r="D406" s="84" t="s">
        <v>79</v>
      </c>
      <c r="E406" s="130">
        <v>45820</v>
      </c>
      <c r="F406" s="130">
        <v>45831</v>
      </c>
      <c r="G406" s="130">
        <v>45831</v>
      </c>
      <c r="H406" s="84">
        <v>10</v>
      </c>
      <c r="I406" s="84">
        <v>2</v>
      </c>
      <c r="J406" s="84">
        <v>-4</v>
      </c>
      <c r="K406" s="84" t="s">
        <v>26</v>
      </c>
      <c r="L406" s="84" t="s">
        <v>80</v>
      </c>
      <c r="M406" s="84" t="s">
        <v>81</v>
      </c>
      <c r="N406" s="84">
        <v>0</v>
      </c>
      <c r="O406" s="85" t="str">
        <f>IF(ISNA(_xlfn.XLOOKUP($A406,GCVOA!$B:$B,GCVOA!$N:$N)),"",  _xlfn.XLOOKUP($A406,GCVOA!$B:$B,GCVOA!$N:$N))</f>
        <v/>
      </c>
      <c r="P406" s="85" t="str">
        <f>IF(ISNA(_xlfn.XLOOKUP($A406,GCSEMI!$B:$B,GCSEMI!$N:$N)),"",  _xlfn.XLOOKUP($A406,GCSEMI!$B:$B,GCSEMI!$N:$N))</f>
        <v/>
      </c>
      <c r="Q406" s="85" t="str">
        <f>IF(ISNA(_xlfn.XLOOKUP($A406,ORGPREP!$B:$B,ORGPREP!$N:$N)),"",  _xlfn.XLOOKUP($A406,ORGPREP!$B:$B,ORGPREP!$N:$N))</f>
        <v/>
      </c>
      <c r="R406" s="85" t="str">
        <f>IF(ISNA(_xlfn.XLOOKUP($A406,MSSEMI!$B:$B,MSSEMI!$N:$N)),"",  _xlfn.XLOOKUP($A406,MSSEMI!$B:$B,MSSEMI!$N:$N))</f>
        <v/>
      </c>
      <c r="S406" s="85" t="str">
        <f>IF(ISNA(_xlfn.XLOOKUP($A406,MSVOA!$B:$B,MSVOA!$N:$N)),"",  _xlfn.XLOOKUP($A406,MSVOA!$B:$B,MSVOA!$N:$N))</f>
        <v/>
      </c>
      <c r="T406" s="85" t="str">
        <f>IF(ISNA(_xlfn.XLOOKUP($A406,METALS!$B:$B,METALS!$N:$N)),"",  _xlfn.XLOOKUP($A406,METALS!$B:$B,METALS!$N:$N))</f>
        <v/>
      </c>
      <c r="U406" s="85" t="str">
        <f>IF(ISNA(_xlfn.XLOOKUP($A406,GENCHEM!$B:$B,GENCHEM!$N:$N)),"",  _xlfn.XLOOKUP($A406,GENCHEM!$B:$B,GENCHEM!$N:$N))</f>
        <v/>
      </c>
      <c r="V406" s="85" t="str">
        <f>IF(ISNA(_xlfn.XLOOKUP($A406,HG!$B:$B,HG!$N:$N)),"",  _xlfn.XLOOKUP($A406,HG!$B:$B,HG!$N:$N))</f>
        <v/>
      </c>
    </row>
    <row r="407" spans="1:22" ht="24" hidden="1" customHeight="1">
      <c r="A407" s="77" t="s">
        <v>201</v>
      </c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O407" s="75"/>
      <c r="P407" s="75"/>
      <c r="Q407" s="75"/>
      <c r="R407" s="75"/>
      <c r="S407" s="75"/>
      <c r="T407" s="75"/>
      <c r="U407" s="75"/>
      <c r="V407" s="75"/>
    </row>
    <row r="408" spans="1:22" ht="24" hidden="1" customHeight="1">
      <c r="A408" s="129" t="s">
        <v>569</v>
      </c>
      <c r="B408" s="84" t="s">
        <v>570</v>
      </c>
      <c r="C408" s="84" t="s">
        <v>571</v>
      </c>
      <c r="D408" s="84" t="s">
        <v>79</v>
      </c>
      <c r="E408" s="130">
        <v>45820</v>
      </c>
      <c r="F408" s="130">
        <v>45831</v>
      </c>
      <c r="G408" s="130">
        <v>45831</v>
      </c>
      <c r="H408" s="84">
        <v>10</v>
      </c>
      <c r="I408" s="84">
        <v>6</v>
      </c>
      <c r="J408" s="84">
        <v>-4</v>
      </c>
      <c r="K408" s="84" t="s">
        <v>94</v>
      </c>
      <c r="L408" s="84" t="s">
        <v>27</v>
      </c>
      <c r="M408" s="84" t="s">
        <v>134</v>
      </c>
      <c r="N408" s="84">
        <v>0</v>
      </c>
      <c r="O408" s="85" t="str">
        <f>IF(ISNA(_xlfn.XLOOKUP($A408,GCVOA!$B:$B,GCVOA!$N:$N)),"",  _xlfn.XLOOKUP($A408,GCVOA!$B:$B,GCVOA!$N:$N))</f>
        <v/>
      </c>
      <c r="P408" s="85" t="str">
        <f>IF(ISNA(_xlfn.XLOOKUP($A408,GCSEMI!$B:$B,GCSEMI!$N:$N)),"",  _xlfn.XLOOKUP($A408,GCSEMI!$B:$B,GCSEMI!$N:$N))</f>
        <v/>
      </c>
      <c r="Q408" s="85" t="str">
        <f>IF(ISNA(_xlfn.XLOOKUP($A408,ORGPREP!$B:$B,ORGPREP!$N:$N)),"",  _xlfn.XLOOKUP($A408,ORGPREP!$B:$B,ORGPREP!$N:$N))</f>
        <v/>
      </c>
      <c r="R408" s="85" t="str">
        <f>IF(ISNA(_xlfn.XLOOKUP($A408,MSSEMI!$B:$B,MSSEMI!$N:$N)),"",  _xlfn.XLOOKUP($A408,MSSEMI!$B:$B,MSSEMI!$N:$N))</f>
        <v>Awaiting SLR</v>
      </c>
      <c r="S408" s="85" t="str">
        <f>IF(ISNA(_xlfn.XLOOKUP($A408,MSVOA!$B:$B,MSVOA!$N:$N)),"",  _xlfn.XLOOKUP($A408,MSVOA!$B:$B,MSVOA!$N:$N))</f>
        <v/>
      </c>
      <c r="T408" s="85" t="str">
        <f>IF(ISNA(_xlfn.XLOOKUP($A408,METALS!$B:$B,METALS!$N:$N)),"",  _xlfn.XLOOKUP($A408,METALS!$B:$B,METALS!$N:$N))</f>
        <v/>
      </c>
      <c r="U408" s="168">
        <f>IF(ISNA(_xlfn.XLOOKUP($A408,GENCHEM!$B:$B,GENCHEM!$N:$N)),"",  _xlfn.XLOOKUP($A408,GENCHEM!$B:$B,GENCHEM!$N:$N))</f>
        <v>45828</v>
      </c>
      <c r="V408" s="85" t="str">
        <f>IF(ISNA(_xlfn.XLOOKUP($A408,HG!$B:$B,HG!$N:$N)),"",  _xlfn.XLOOKUP($A408,HG!$B:$B,HG!$N:$N))</f>
        <v/>
      </c>
    </row>
    <row r="409" spans="1:22" ht="24" hidden="1" customHeight="1">
      <c r="A409" s="77" t="s">
        <v>572</v>
      </c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O409" s="75"/>
      <c r="P409" s="75"/>
      <c r="Q409" s="75"/>
      <c r="R409" s="75"/>
      <c r="S409" s="75"/>
      <c r="T409" s="75"/>
      <c r="U409" s="75"/>
      <c r="V409" s="75"/>
    </row>
    <row r="410" spans="1:22" ht="24" hidden="1" customHeight="1">
      <c r="A410" s="129" t="s">
        <v>573</v>
      </c>
      <c r="B410" s="84" t="s">
        <v>570</v>
      </c>
      <c r="C410" s="84" t="s">
        <v>571</v>
      </c>
      <c r="D410" s="84" t="s">
        <v>79</v>
      </c>
      <c r="E410" s="130">
        <v>45820</v>
      </c>
      <c r="F410" s="130">
        <v>45831</v>
      </c>
      <c r="G410" s="130">
        <v>45831</v>
      </c>
      <c r="H410" s="84">
        <v>10</v>
      </c>
      <c r="I410" s="84">
        <v>9</v>
      </c>
      <c r="J410" s="84">
        <v>-4</v>
      </c>
      <c r="K410" s="84" t="s">
        <v>94</v>
      </c>
      <c r="L410" s="84" t="s">
        <v>27</v>
      </c>
      <c r="M410" s="84" t="s">
        <v>81</v>
      </c>
      <c r="N410" s="84">
        <v>0</v>
      </c>
      <c r="O410" s="85" t="str">
        <f>IF(ISNA(_xlfn.XLOOKUP($A410,GCVOA!$B:$B,GCVOA!$N:$N)),"",  _xlfn.XLOOKUP($A410,GCVOA!$B:$B,GCVOA!$N:$N))</f>
        <v/>
      </c>
      <c r="P410" s="85" t="str">
        <f>IF(ISNA(_xlfn.XLOOKUP($A410,GCSEMI!$B:$B,GCSEMI!$N:$N)),"",  _xlfn.XLOOKUP($A410,GCSEMI!$B:$B,GCSEMI!$N:$N))</f>
        <v/>
      </c>
      <c r="Q410" s="85" t="str">
        <f>IF(ISNA(_xlfn.XLOOKUP($A410,ORGPREP!$B:$B,ORGPREP!$N:$N)),"",  _xlfn.XLOOKUP($A410,ORGPREP!$B:$B,ORGPREP!$N:$N))</f>
        <v/>
      </c>
      <c r="R410" s="85" t="str">
        <f>IF(ISNA(_xlfn.XLOOKUP($A410,MSSEMI!$B:$B,MSSEMI!$N:$N)),"",  _xlfn.XLOOKUP($A410,MSSEMI!$B:$B,MSSEMI!$N:$N))</f>
        <v/>
      </c>
      <c r="S410" s="85" t="str">
        <f>IF(ISNA(_xlfn.XLOOKUP($A410,MSVOA!$B:$B,MSVOA!$N:$N)),"",  _xlfn.XLOOKUP($A410,MSVOA!$B:$B,MSVOA!$N:$N))</f>
        <v/>
      </c>
      <c r="T410" s="85" t="str">
        <f>IF(ISNA(_xlfn.XLOOKUP($A410,METALS!$B:$B,METALS!$N:$N)),"",  _xlfn.XLOOKUP($A410,METALS!$B:$B,METALS!$N:$N))</f>
        <v/>
      </c>
      <c r="U410" s="168">
        <f>IF(ISNA(_xlfn.XLOOKUP($A410,GENCHEM!$B:$B,GENCHEM!$N:$N)),"",  _xlfn.XLOOKUP($A410,GENCHEM!$B:$B,GENCHEM!$N:$N))</f>
        <v>45828</v>
      </c>
      <c r="V410" s="85" t="str">
        <f>IF(ISNA(_xlfn.XLOOKUP($A410,HG!$B:$B,HG!$N:$N)),"",  _xlfn.XLOOKUP($A410,HG!$B:$B,HG!$N:$N))</f>
        <v/>
      </c>
    </row>
    <row r="411" spans="1:22" ht="24" hidden="1" customHeight="1">
      <c r="A411" s="77" t="s">
        <v>574</v>
      </c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O411" s="75"/>
      <c r="P411" s="75"/>
      <c r="Q411" s="75"/>
      <c r="R411" s="75"/>
      <c r="S411" s="75"/>
      <c r="T411" s="75"/>
      <c r="U411" s="75"/>
      <c r="V411" s="75"/>
    </row>
    <row r="412" spans="1:22" ht="24" hidden="1" customHeight="1">
      <c r="A412" s="129" t="s">
        <v>575</v>
      </c>
      <c r="B412" s="84" t="s">
        <v>77</v>
      </c>
      <c r="C412" s="84" t="s">
        <v>576</v>
      </c>
      <c r="D412" s="84" t="s">
        <v>79</v>
      </c>
      <c r="E412" s="130">
        <v>45820</v>
      </c>
      <c r="F412" s="130">
        <v>45831</v>
      </c>
      <c r="G412" s="130">
        <v>45831</v>
      </c>
      <c r="H412" s="84">
        <v>10</v>
      </c>
      <c r="I412" s="84">
        <v>13</v>
      </c>
      <c r="J412" s="84">
        <v>-4</v>
      </c>
      <c r="K412" s="84" t="s">
        <v>26</v>
      </c>
      <c r="L412" s="84" t="s">
        <v>258</v>
      </c>
      <c r="M412" s="84" t="s">
        <v>134</v>
      </c>
      <c r="N412" s="84">
        <v>0</v>
      </c>
      <c r="O412" s="85" t="str">
        <f>IF(ISNA(_xlfn.XLOOKUP($A412,GCVOA!$B:$B,GCVOA!$N:$N)),"",  _xlfn.XLOOKUP($A412,GCVOA!$B:$B,GCVOA!$N:$N))</f>
        <v/>
      </c>
      <c r="P412" s="85" t="str">
        <f>IF(ISNA(_xlfn.XLOOKUP($A412,GCSEMI!$B:$B,GCSEMI!$N:$N)),"",  _xlfn.XLOOKUP($A412,GCSEMI!$B:$B,GCSEMI!$N:$N))</f>
        <v/>
      </c>
      <c r="Q412" s="85" t="str">
        <f>IF(ISNA(_xlfn.XLOOKUP($A412,ORGPREP!$B:$B,ORGPREP!$N:$N)),"",  _xlfn.XLOOKUP($A412,ORGPREP!$B:$B,ORGPREP!$N:$N))</f>
        <v/>
      </c>
      <c r="R412" s="85" t="str">
        <f>IF(ISNA(_xlfn.XLOOKUP($A412,MSSEMI!$B:$B,MSSEMI!$N:$N)),"",  _xlfn.XLOOKUP($A412,MSSEMI!$B:$B,MSSEMI!$N:$N))</f>
        <v/>
      </c>
      <c r="S412" s="85" t="str">
        <f>IF(ISNA(_xlfn.XLOOKUP($A412,MSVOA!$B:$B,MSVOA!$N:$N)),"",  _xlfn.XLOOKUP($A412,MSVOA!$B:$B,MSVOA!$N:$N))</f>
        <v>done</v>
      </c>
      <c r="T412" s="85" t="str">
        <f>IF(ISNA(_xlfn.XLOOKUP($A412,METALS!$B:$B,METALS!$N:$N)),"",  _xlfn.XLOOKUP($A412,METALS!$B:$B,METALS!$N:$N))</f>
        <v/>
      </c>
      <c r="U412" s="85" t="str">
        <f>IF(ISNA(_xlfn.XLOOKUP($A412,GENCHEM!$B:$B,GENCHEM!$N:$N)),"",  _xlfn.XLOOKUP($A412,GENCHEM!$B:$B,GENCHEM!$N:$N))</f>
        <v/>
      </c>
      <c r="V412" s="85" t="str">
        <f>IF(ISNA(_xlfn.XLOOKUP($A412,HG!$B:$B,HG!$N:$N)),"",  _xlfn.XLOOKUP($A412,HG!$B:$B,HG!$N:$N))</f>
        <v/>
      </c>
    </row>
    <row r="413" spans="1:22" ht="24" hidden="1" customHeight="1">
      <c r="A413" s="77" t="s">
        <v>135</v>
      </c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O413" s="75"/>
      <c r="P413" s="75"/>
      <c r="Q413" s="75"/>
      <c r="R413" s="75"/>
      <c r="S413" s="75"/>
      <c r="T413" s="75"/>
      <c r="U413" s="75"/>
      <c r="V413" s="75"/>
    </row>
    <row r="414" spans="1:22" ht="24" hidden="1" customHeight="1">
      <c r="A414" s="129" t="s">
        <v>577</v>
      </c>
      <c r="B414" s="84" t="s">
        <v>157</v>
      </c>
      <c r="C414" s="84" t="s">
        <v>158</v>
      </c>
      <c r="D414" s="84" t="s">
        <v>79</v>
      </c>
      <c r="E414" s="130">
        <v>45820</v>
      </c>
      <c r="F414" s="130">
        <v>45831</v>
      </c>
      <c r="G414" s="130">
        <v>45831</v>
      </c>
      <c r="H414" s="84">
        <v>10</v>
      </c>
      <c r="I414" s="84">
        <v>2</v>
      </c>
      <c r="J414" s="84">
        <v>-4</v>
      </c>
      <c r="K414" s="84" t="s">
        <v>128</v>
      </c>
      <c r="L414" s="84" t="s">
        <v>27</v>
      </c>
      <c r="M414" s="84" t="s">
        <v>81</v>
      </c>
      <c r="N414" s="84">
        <v>0</v>
      </c>
      <c r="O414" s="85" t="str">
        <f>IF(ISNA(_xlfn.XLOOKUP($A414,GCVOA!$B:$B,GCVOA!$N:$N)),"",  _xlfn.XLOOKUP($A414,GCVOA!$B:$B,GCVOA!$N:$N))</f>
        <v/>
      </c>
      <c r="P414" s="85" t="str">
        <f>IF(ISNA(_xlfn.XLOOKUP($A414,GCSEMI!$B:$B,GCSEMI!$N:$N)),"",  _xlfn.XLOOKUP($A414,GCSEMI!$B:$B,GCSEMI!$N:$N))</f>
        <v/>
      </c>
      <c r="Q414" s="85" t="str">
        <f>IF(ISNA(_xlfn.XLOOKUP($A414,ORGPREP!$B:$B,ORGPREP!$N:$N)),"",  _xlfn.XLOOKUP($A414,ORGPREP!$B:$B,ORGPREP!$N:$N))</f>
        <v/>
      </c>
      <c r="R414" s="85" t="str">
        <f>IF(ISNA(_xlfn.XLOOKUP($A414,MSSEMI!$B:$B,MSSEMI!$N:$N)),"",  _xlfn.XLOOKUP($A414,MSSEMI!$B:$B,MSSEMI!$N:$N))</f>
        <v/>
      </c>
      <c r="S414" s="85" t="str">
        <f>IF(ISNA(_xlfn.XLOOKUP($A414,MSVOA!$B:$B,MSVOA!$N:$N)),"",  _xlfn.XLOOKUP($A414,MSVOA!$B:$B,MSVOA!$N:$N))</f>
        <v/>
      </c>
      <c r="T414" s="85" t="str">
        <f>IF(ISNA(_xlfn.XLOOKUP($A414,METALS!$B:$B,METALS!$N:$N)),"",  _xlfn.XLOOKUP($A414,METALS!$B:$B,METALS!$N:$N))</f>
        <v/>
      </c>
      <c r="U414" s="168">
        <f>IF(ISNA(_xlfn.XLOOKUP($A414,GENCHEM!$B:$B,GENCHEM!$N:$N)),"",  _xlfn.XLOOKUP($A414,GENCHEM!$B:$B,GENCHEM!$N:$N))</f>
        <v>45828</v>
      </c>
      <c r="V414" s="85" t="str">
        <f>IF(ISNA(_xlfn.XLOOKUP($A414,HG!$B:$B,HG!$N:$N)),"",  _xlfn.XLOOKUP($A414,HG!$B:$B,HG!$N:$N))</f>
        <v/>
      </c>
    </row>
    <row r="415" spans="1:22" ht="24" hidden="1" customHeight="1">
      <c r="A415" s="77" t="s">
        <v>159</v>
      </c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O415" s="75"/>
      <c r="P415" s="75"/>
      <c r="Q415" s="75"/>
      <c r="R415" s="75"/>
      <c r="S415" s="75"/>
      <c r="T415" s="75"/>
      <c r="U415" s="75"/>
      <c r="V415" s="75"/>
    </row>
    <row r="416" spans="1:22" ht="24" hidden="1" customHeight="1">
      <c r="A416" s="129" t="s">
        <v>578</v>
      </c>
      <c r="B416" s="84" t="s">
        <v>157</v>
      </c>
      <c r="C416" s="84" t="s">
        <v>579</v>
      </c>
      <c r="D416" s="84" t="s">
        <v>79</v>
      </c>
      <c r="E416" s="130">
        <v>45820</v>
      </c>
      <c r="F416" s="130">
        <v>45831</v>
      </c>
      <c r="G416" s="130">
        <v>45831</v>
      </c>
      <c r="H416" s="84">
        <v>10</v>
      </c>
      <c r="I416" s="84">
        <v>3</v>
      </c>
      <c r="J416" s="84">
        <v>-4</v>
      </c>
      <c r="K416" s="84" t="s">
        <v>128</v>
      </c>
      <c r="L416" s="84" t="s">
        <v>27</v>
      </c>
      <c r="M416" s="84" t="s">
        <v>81</v>
      </c>
      <c r="N416" s="84">
        <v>0</v>
      </c>
      <c r="O416" s="85" t="str">
        <f>IF(ISNA(_xlfn.XLOOKUP($A416,GCVOA!$B:$B,GCVOA!$N:$N)),"",  _xlfn.XLOOKUP($A416,GCVOA!$B:$B,GCVOA!$N:$N))</f>
        <v/>
      </c>
      <c r="P416" s="85" t="str">
        <f>IF(ISNA(_xlfn.XLOOKUP($A416,GCSEMI!$B:$B,GCSEMI!$N:$N)),"",  _xlfn.XLOOKUP($A416,GCSEMI!$B:$B,GCSEMI!$N:$N))</f>
        <v/>
      </c>
      <c r="Q416" s="85" t="str">
        <f>IF(ISNA(_xlfn.XLOOKUP($A416,ORGPREP!$B:$B,ORGPREP!$N:$N)),"",  _xlfn.XLOOKUP($A416,ORGPREP!$B:$B,ORGPREP!$N:$N))</f>
        <v/>
      </c>
      <c r="R416" s="85" t="str">
        <f>IF(ISNA(_xlfn.XLOOKUP($A416,MSSEMI!$B:$B,MSSEMI!$N:$N)),"",  _xlfn.XLOOKUP($A416,MSSEMI!$B:$B,MSSEMI!$N:$N))</f>
        <v/>
      </c>
      <c r="S416" s="85" t="str">
        <f>IF(ISNA(_xlfn.XLOOKUP($A416,MSVOA!$B:$B,MSVOA!$N:$N)),"",  _xlfn.XLOOKUP($A416,MSVOA!$B:$B,MSVOA!$N:$N))</f>
        <v/>
      </c>
      <c r="T416" s="85" t="str">
        <f>IF(ISNA(_xlfn.XLOOKUP($A416,METALS!$B:$B,METALS!$N:$N)),"",  _xlfn.XLOOKUP($A416,METALS!$B:$B,METALS!$N:$N))</f>
        <v/>
      </c>
      <c r="U416" s="168">
        <f>IF(ISNA(_xlfn.XLOOKUP($A416,GENCHEM!$B:$B,GENCHEM!$N:$N)),"",  _xlfn.XLOOKUP($A416,GENCHEM!$B:$B,GENCHEM!$N:$N))</f>
        <v>45828</v>
      </c>
      <c r="V416" s="85" t="str">
        <f>IF(ISNA(_xlfn.XLOOKUP($A416,HG!$B:$B,HG!$N:$N)),"",  _xlfn.XLOOKUP($A416,HG!$B:$B,HG!$N:$N))</f>
        <v/>
      </c>
    </row>
    <row r="417" spans="1:22" ht="24" hidden="1" customHeight="1">
      <c r="A417" s="77" t="s">
        <v>580</v>
      </c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O417" s="75"/>
      <c r="P417" s="75"/>
      <c r="Q417" s="75"/>
      <c r="R417" s="75"/>
      <c r="S417" s="75"/>
      <c r="T417" s="75"/>
      <c r="U417" s="75"/>
      <c r="V417" s="75"/>
    </row>
    <row r="418" spans="1:22" ht="24" hidden="1" customHeight="1">
      <c r="A418" s="129" t="s">
        <v>581</v>
      </c>
      <c r="B418" s="84" t="s">
        <v>157</v>
      </c>
      <c r="C418" s="84" t="s">
        <v>582</v>
      </c>
      <c r="D418" s="84" t="s">
        <v>79</v>
      </c>
      <c r="E418" s="130">
        <v>45820</v>
      </c>
      <c r="F418" s="130">
        <v>45831</v>
      </c>
      <c r="G418" s="130">
        <v>45831</v>
      </c>
      <c r="H418" s="84">
        <v>10</v>
      </c>
      <c r="I418" s="84">
        <v>1</v>
      </c>
      <c r="J418" s="84">
        <v>-4</v>
      </c>
      <c r="K418" s="84" t="s">
        <v>128</v>
      </c>
      <c r="L418" s="84" t="s">
        <v>27</v>
      </c>
      <c r="M418" s="84" t="s">
        <v>134</v>
      </c>
      <c r="N418" s="84">
        <v>0</v>
      </c>
      <c r="O418" s="85">
        <f>IF(ISNA(_xlfn.XLOOKUP($A418,GCVOA!$B:$B,GCVOA!$N:$N)),"",  _xlfn.XLOOKUP($A418,GCVOA!$B:$B,GCVOA!$N:$N))</f>
        <v>0</v>
      </c>
      <c r="P418" s="85">
        <f>IF(ISNA(_xlfn.XLOOKUP($A418,GCSEMI!$B:$B,GCSEMI!$N:$N)),"",  _xlfn.XLOOKUP($A418,GCSEMI!$B:$B,GCSEMI!$N:$N))</f>
        <v>0</v>
      </c>
      <c r="Q418" s="85" t="str">
        <f>IF(ISNA(_xlfn.XLOOKUP($A418,ORGPREP!$B:$B,ORGPREP!$N:$N)),"",  _xlfn.XLOOKUP($A418,ORGPREP!$B:$B,ORGPREP!$N:$N))</f>
        <v>done</v>
      </c>
      <c r="R418" s="85">
        <f>IF(ISNA(_xlfn.XLOOKUP($A418,MSSEMI!$B:$B,MSSEMI!$N:$N)),"",  _xlfn.XLOOKUP($A418,MSSEMI!$B:$B,MSSEMI!$N:$N))</f>
        <v>0</v>
      </c>
      <c r="S418" s="85" t="str">
        <f>IF(ISNA(_xlfn.XLOOKUP($A418,MSVOA!$B:$B,MSVOA!$N:$N)),"",  _xlfn.XLOOKUP($A418,MSVOA!$B:$B,MSVOA!$N:$N))</f>
        <v>ETA 6/20 RR L - EB 6/19</v>
      </c>
      <c r="T418" s="85" t="str">
        <f>IF(ISNA(_xlfn.XLOOKUP($A418,METALS!$B:$B,METALS!$N:$N)),"",  _xlfn.XLOOKUP($A418,METALS!$B:$B,METALS!$N:$N))</f>
        <v/>
      </c>
      <c r="U418" s="85" t="str">
        <f>IF(ISNA(_xlfn.XLOOKUP($A418,GENCHEM!$B:$B,GENCHEM!$N:$N)),"",  _xlfn.XLOOKUP($A418,GENCHEM!$B:$B,GENCHEM!$N:$N))</f>
        <v/>
      </c>
      <c r="V418" s="85" t="str">
        <f>IF(ISNA(_xlfn.XLOOKUP($A418,HG!$B:$B,HG!$N:$N)),"",  _xlfn.XLOOKUP($A418,HG!$B:$B,HG!$N:$N))</f>
        <v/>
      </c>
    </row>
    <row r="419" spans="1:22" ht="24" hidden="1" customHeight="1">
      <c r="A419" s="77" t="s">
        <v>583</v>
      </c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O419" s="75"/>
      <c r="P419" s="75"/>
      <c r="Q419" s="75"/>
      <c r="R419" s="75"/>
      <c r="S419" s="75"/>
      <c r="T419" s="75"/>
      <c r="U419" s="75"/>
      <c r="V419" s="75"/>
    </row>
    <row r="420" spans="1:22" ht="24" hidden="1" customHeight="1">
      <c r="A420" s="129" t="s">
        <v>584</v>
      </c>
      <c r="B420" s="84" t="s">
        <v>585</v>
      </c>
      <c r="C420" s="84" t="s">
        <v>586</v>
      </c>
      <c r="D420" s="84" t="s">
        <v>56</v>
      </c>
      <c r="E420" s="130">
        <v>45821</v>
      </c>
      <c r="F420" s="130">
        <v>45831</v>
      </c>
      <c r="G420" s="130">
        <v>45831</v>
      </c>
      <c r="H420" s="84">
        <v>10</v>
      </c>
      <c r="I420" s="84">
        <v>12</v>
      </c>
      <c r="J420" s="84">
        <v>-4</v>
      </c>
      <c r="K420" s="84" t="s">
        <v>57</v>
      </c>
      <c r="L420" s="84" t="s">
        <v>27</v>
      </c>
      <c r="M420" s="84" t="s">
        <v>134</v>
      </c>
      <c r="N420" s="84">
        <v>0</v>
      </c>
      <c r="O420" s="85" t="str">
        <f>IF(ISNA(_xlfn.XLOOKUP($A420,GCVOA!$B:$B,GCVOA!$N:$N)),"",  _xlfn.XLOOKUP($A420,GCVOA!$B:$B,GCVOA!$N:$N))</f>
        <v/>
      </c>
      <c r="P420" s="85" t="str">
        <f>IF(ISNA(_xlfn.XLOOKUP($A420,GCSEMI!$B:$B,GCSEMI!$N:$N)),"",  _xlfn.XLOOKUP($A420,GCSEMI!$B:$B,GCSEMI!$N:$N))</f>
        <v>done</v>
      </c>
      <c r="Q420" s="85" t="str">
        <f>IF(ISNA(_xlfn.XLOOKUP($A420,ORGPREP!$B:$B,ORGPREP!$N:$N)),"",  _xlfn.XLOOKUP($A420,ORGPREP!$B:$B,ORGPREP!$N:$N))</f>
        <v/>
      </c>
      <c r="R420" s="85" t="str">
        <f>IF(ISNA(_xlfn.XLOOKUP($A420,MSSEMI!$B:$B,MSSEMI!$N:$N)),"",  _xlfn.XLOOKUP($A420,MSSEMI!$B:$B,MSSEMI!$N:$N))</f>
        <v>ED1557, Ready for Approval</v>
      </c>
      <c r="S420" s="85" t="str">
        <f>IF(ISNA(_xlfn.XLOOKUP($A420,MSVOA!$B:$B,MSVOA!$N:$N)),"",  _xlfn.XLOOKUP($A420,MSVOA!$B:$B,MSVOA!$N:$N))</f>
        <v>eta 6/20 - XB 6/19</v>
      </c>
      <c r="T420" s="85" t="str">
        <f>IF(ISNA(_xlfn.XLOOKUP($A420,METALS!$B:$B,METALS!$N:$N)),"",  _xlfn.XLOOKUP($A420,METALS!$B:$B,METALS!$N:$N))</f>
        <v/>
      </c>
      <c r="U420" s="85" t="str">
        <f>IF(ISNA(_xlfn.XLOOKUP($A420,GENCHEM!$B:$B,GENCHEM!$N:$N)),"",  _xlfn.XLOOKUP($A420,GENCHEM!$B:$B,GENCHEM!$N:$N))</f>
        <v/>
      </c>
      <c r="V420" s="85" t="str">
        <f>IF(ISNA(_xlfn.XLOOKUP($A420,HG!$B:$B,HG!$N:$N)),"",  _xlfn.XLOOKUP($A420,HG!$B:$B,HG!$N:$N))</f>
        <v/>
      </c>
    </row>
    <row r="421" spans="1:22" ht="24" hidden="1" customHeight="1">
      <c r="A421" s="77" t="s">
        <v>587</v>
      </c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O421" s="75"/>
      <c r="P421" s="75"/>
      <c r="Q421" s="75"/>
      <c r="R421" s="75"/>
      <c r="S421" s="75"/>
      <c r="T421" s="75"/>
      <c r="U421" s="75"/>
      <c r="V421" s="75"/>
    </row>
    <row r="422" spans="1:22" ht="24" hidden="1" customHeight="1">
      <c r="A422" s="129" t="s">
        <v>588</v>
      </c>
      <c r="B422" s="84" t="s">
        <v>68</v>
      </c>
      <c r="C422" s="84" t="s">
        <v>557</v>
      </c>
      <c r="D422" s="84" t="s">
        <v>56</v>
      </c>
      <c r="E422" s="130">
        <v>45821</v>
      </c>
      <c r="F422" s="130">
        <v>45831</v>
      </c>
      <c r="G422" s="130">
        <v>45831</v>
      </c>
      <c r="H422" s="84">
        <v>10</v>
      </c>
      <c r="I422" s="84">
        <v>1</v>
      </c>
      <c r="J422" s="84">
        <v>-4</v>
      </c>
      <c r="K422" s="84" t="s">
        <v>57</v>
      </c>
      <c r="L422" s="84" t="s">
        <v>27</v>
      </c>
      <c r="M422" s="84" t="s">
        <v>81</v>
      </c>
      <c r="N422" s="84">
        <v>0</v>
      </c>
      <c r="O422" s="85" t="str">
        <f>IF(ISNA(_xlfn.XLOOKUP($A422,GCVOA!$B:$B,GCVOA!$N:$N)),"",  _xlfn.XLOOKUP($A422,GCVOA!$B:$B,GCVOA!$N:$N))</f>
        <v/>
      </c>
      <c r="P422" s="85" t="str">
        <f>IF(ISNA(_xlfn.XLOOKUP($A422,GCSEMI!$B:$B,GCSEMI!$N:$N)),"",  _xlfn.XLOOKUP($A422,GCSEMI!$B:$B,GCSEMI!$N:$N))</f>
        <v/>
      </c>
      <c r="Q422" s="85" t="str">
        <f>IF(ISNA(_xlfn.XLOOKUP($A422,ORGPREP!$B:$B,ORGPREP!$N:$N)),"",  _xlfn.XLOOKUP($A422,ORGPREP!$B:$B,ORGPREP!$N:$N))</f>
        <v/>
      </c>
      <c r="R422" s="85" t="str">
        <f>IF(ISNA(_xlfn.XLOOKUP($A422,MSSEMI!$B:$B,MSSEMI!$N:$N)),"",  _xlfn.XLOOKUP($A422,MSSEMI!$B:$B,MSSEMI!$N:$N))</f>
        <v/>
      </c>
      <c r="S422" s="85" t="str">
        <f>IF(ISNA(_xlfn.XLOOKUP($A422,MSVOA!$B:$B,MSVOA!$N:$N)),"",  _xlfn.XLOOKUP($A422,MSVOA!$B:$B,MSVOA!$N:$N))</f>
        <v/>
      </c>
      <c r="T422" s="85" t="str">
        <f>IF(ISNA(_xlfn.XLOOKUP($A422,METALS!$B:$B,METALS!$N:$N)),"",  _xlfn.XLOOKUP($A422,METALS!$B:$B,METALS!$N:$N))</f>
        <v>ETA 6-23</v>
      </c>
      <c r="U422" s="168">
        <f>IF(ISNA(_xlfn.XLOOKUP($A422,GENCHEM!$B:$B,GENCHEM!$N:$N)),"",  _xlfn.XLOOKUP($A422,GENCHEM!$B:$B,GENCHEM!$N:$N))</f>
        <v>45828</v>
      </c>
      <c r="V422" s="85" t="str">
        <f>IF(ISNA(_xlfn.XLOOKUP($A422,HG!$B:$B,HG!$N:$N)),"",  _xlfn.XLOOKUP($A422,HG!$B:$B,HG!$N:$N))</f>
        <v/>
      </c>
    </row>
    <row r="423" spans="1:22" ht="24" hidden="1" customHeight="1">
      <c r="A423" s="77" t="s">
        <v>589</v>
      </c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O423" s="75"/>
      <c r="P423" s="75"/>
      <c r="Q423" s="75"/>
      <c r="R423" s="75"/>
      <c r="S423" s="75"/>
      <c r="T423" s="75"/>
      <c r="U423" s="75"/>
      <c r="V423" s="75"/>
    </row>
    <row r="424" spans="1:22" ht="24" hidden="1" customHeight="1">
      <c r="A424" s="129" t="s">
        <v>590</v>
      </c>
      <c r="B424" s="84" t="s">
        <v>104</v>
      </c>
      <c r="C424" s="84" t="s">
        <v>105</v>
      </c>
      <c r="D424" s="84" t="s">
        <v>56</v>
      </c>
      <c r="E424" s="130">
        <v>45821</v>
      </c>
      <c r="F424" s="130">
        <v>45831</v>
      </c>
      <c r="G424" s="130">
        <v>45831</v>
      </c>
      <c r="H424" s="84">
        <v>10</v>
      </c>
      <c r="I424" s="84">
        <v>1</v>
      </c>
      <c r="J424" s="84">
        <v>-4</v>
      </c>
      <c r="K424" s="84" t="s">
        <v>57</v>
      </c>
      <c r="L424" s="84" t="s">
        <v>27</v>
      </c>
      <c r="M424" s="84" t="s">
        <v>28</v>
      </c>
      <c r="N424" s="84">
        <v>0</v>
      </c>
      <c r="O424" s="85" t="str">
        <f>IF(ISNA(_xlfn.XLOOKUP($A424,GCVOA!$B:$B,GCVOA!$N:$N)),"",  _xlfn.XLOOKUP($A424,GCVOA!$B:$B,GCVOA!$N:$N))</f>
        <v/>
      </c>
      <c r="P424" s="85" t="str">
        <f>IF(ISNA(_xlfn.XLOOKUP($A424,GCSEMI!$B:$B,GCSEMI!$N:$N)),"",  _xlfn.XLOOKUP($A424,GCSEMI!$B:$B,GCSEMI!$N:$N))</f>
        <v/>
      </c>
      <c r="Q424" s="85" t="str">
        <f>IF(ISNA(_xlfn.XLOOKUP($A424,ORGPREP!$B:$B,ORGPREP!$N:$N)),"",  _xlfn.XLOOKUP($A424,ORGPREP!$B:$B,ORGPREP!$N:$N))</f>
        <v/>
      </c>
      <c r="R424" s="85" t="str">
        <f>IF(ISNA(_xlfn.XLOOKUP($A424,MSSEMI!$B:$B,MSSEMI!$N:$N)),"",  _xlfn.XLOOKUP($A424,MSSEMI!$B:$B,MSSEMI!$N:$N))</f>
        <v/>
      </c>
      <c r="S424" s="85" t="str">
        <f>IF(ISNA(_xlfn.XLOOKUP($A424,MSVOA!$B:$B,MSVOA!$N:$N)),"",  _xlfn.XLOOKUP($A424,MSVOA!$B:$B,MSVOA!$N:$N))</f>
        <v/>
      </c>
      <c r="T424" s="85" t="str">
        <f>IF(ISNA(_xlfn.XLOOKUP($A424,METALS!$B:$B,METALS!$N:$N)),"",  _xlfn.XLOOKUP($A424,METALS!$B:$B,METALS!$N:$N))</f>
        <v/>
      </c>
      <c r="U424" s="85" t="str">
        <f>IF(ISNA(_xlfn.XLOOKUP($A424,GENCHEM!$B:$B,GENCHEM!$N:$N)),"",  _xlfn.XLOOKUP($A424,GENCHEM!$B:$B,GENCHEM!$N:$N))</f>
        <v/>
      </c>
      <c r="V424" s="85" t="str">
        <f>IF(ISNA(_xlfn.XLOOKUP($A424,HG!$B:$B,HG!$N:$N)),"",  _xlfn.XLOOKUP($A424,HG!$B:$B,HG!$N:$N))</f>
        <v/>
      </c>
    </row>
    <row r="425" spans="1:22" ht="24" hidden="1" customHeight="1">
      <c r="A425" s="77" t="s">
        <v>106</v>
      </c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O425" s="75"/>
      <c r="P425" s="75"/>
      <c r="Q425" s="75"/>
      <c r="R425" s="75"/>
      <c r="S425" s="75"/>
      <c r="T425" s="75"/>
      <c r="U425" s="75"/>
      <c r="V425" s="75"/>
    </row>
    <row r="426" spans="1:22" ht="24" hidden="1" customHeight="1">
      <c r="A426" s="129" t="s">
        <v>591</v>
      </c>
      <c r="B426" s="84" t="s">
        <v>592</v>
      </c>
      <c r="C426" s="84" t="s">
        <v>593</v>
      </c>
      <c r="D426" s="84" t="s">
        <v>56</v>
      </c>
      <c r="E426" s="130">
        <v>45821</v>
      </c>
      <c r="F426" s="130">
        <v>45831</v>
      </c>
      <c r="G426" s="130">
        <v>45831</v>
      </c>
      <c r="H426" s="84">
        <v>10</v>
      </c>
      <c r="I426" s="84">
        <v>1</v>
      </c>
      <c r="J426" s="84">
        <v>-4</v>
      </c>
      <c r="K426" s="84" t="s">
        <v>94</v>
      </c>
      <c r="L426" s="84" t="s">
        <v>27</v>
      </c>
      <c r="M426" s="84" t="s">
        <v>81</v>
      </c>
      <c r="N426" s="84">
        <v>0</v>
      </c>
      <c r="O426" s="85" t="str">
        <f>IF(ISNA(_xlfn.XLOOKUP($A426,GCVOA!$B:$B,GCVOA!$N:$N)),"",  _xlfn.XLOOKUP($A426,GCVOA!$B:$B,GCVOA!$N:$N))</f>
        <v/>
      </c>
      <c r="P426" s="85" t="str">
        <f>IF(ISNA(_xlfn.XLOOKUP($A426,GCSEMI!$B:$B,GCSEMI!$N:$N)),"",  _xlfn.XLOOKUP($A426,GCSEMI!$B:$B,GCSEMI!$N:$N))</f>
        <v/>
      </c>
      <c r="Q426" s="85" t="str">
        <f>IF(ISNA(_xlfn.XLOOKUP($A426,ORGPREP!$B:$B,ORGPREP!$N:$N)),"",  _xlfn.XLOOKUP($A426,ORGPREP!$B:$B,ORGPREP!$N:$N))</f>
        <v/>
      </c>
      <c r="R426" s="85" t="str">
        <f>IF(ISNA(_xlfn.XLOOKUP($A426,MSSEMI!$B:$B,MSSEMI!$N:$N)),"",  _xlfn.XLOOKUP($A426,MSSEMI!$B:$B,MSSEMI!$N:$N))</f>
        <v/>
      </c>
      <c r="S426" s="85" t="str">
        <f>IF(ISNA(_xlfn.XLOOKUP($A426,MSVOA!$B:$B,MSVOA!$N:$N)),"",  _xlfn.XLOOKUP($A426,MSVOA!$B:$B,MSVOA!$N:$N))</f>
        <v/>
      </c>
      <c r="T426" s="85" t="str">
        <f>IF(ISNA(_xlfn.XLOOKUP($A426,METALS!$B:$B,METALS!$N:$N)),"",  _xlfn.XLOOKUP($A426,METALS!$B:$B,METALS!$N:$N))</f>
        <v/>
      </c>
      <c r="U426" s="168">
        <f>IF(ISNA(_xlfn.XLOOKUP($A426,GENCHEM!$B:$B,GENCHEM!$N:$N)),"",  _xlfn.XLOOKUP($A426,GENCHEM!$B:$B,GENCHEM!$N:$N))</f>
        <v>45828</v>
      </c>
      <c r="V426" s="85" t="str">
        <f>IF(ISNA(_xlfn.XLOOKUP($A426,HG!$B:$B,HG!$N:$N)),"",  _xlfn.XLOOKUP($A426,HG!$B:$B,HG!$N:$N))</f>
        <v/>
      </c>
    </row>
    <row r="427" spans="1:22" ht="24" hidden="1" customHeight="1">
      <c r="A427" s="77" t="s">
        <v>343</v>
      </c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O427" s="75"/>
      <c r="P427" s="75"/>
      <c r="Q427" s="75"/>
      <c r="R427" s="75"/>
      <c r="S427" s="75"/>
      <c r="T427" s="75"/>
      <c r="U427" s="75"/>
      <c r="V427" s="75"/>
    </row>
    <row r="428" spans="1:22" ht="24" hidden="1" customHeight="1">
      <c r="A428" s="131" t="s">
        <v>594</v>
      </c>
      <c r="B428" s="92" t="s">
        <v>117</v>
      </c>
      <c r="C428" s="92" t="s">
        <v>414</v>
      </c>
      <c r="D428" s="92" t="s">
        <v>79</v>
      </c>
      <c r="E428" s="132">
        <v>45823</v>
      </c>
      <c r="F428" s="132">
        <v>45825</v>
      </c>
      <c r="G428" s="132">
        <v>45831</v>
      </c>
      <c r="H428" s="92" t="s">
        <v>412</v>
      </c>
      <c r="I428" s="92">
        <v>7</v>
      </c>
      <c r="J428" s="92">
        <v>-4</v>
      </c>
      <c r="K428" s="92" t="s">
        <v>26</v>
      </c>
      <c r="L428" s="92" t="s">
        <v>258</v>
      </c>
      <c r="M428" s="92" t="s">
        <v>81</v>
      </c>
      <c r="N428" s="92">
        <v>0</v>
      </c>
      <c r="O428" s="93" t="str">
        <f>IF(ISNA(_xlfn.XLOOKUP($A428,GCVOA!$B:$B,GCVOA!$N:$N)),"",  _xlfn.XLOOKUP($A428,GCVOA!$B:$B,GCVOA!$N:$N))</f>
        <v/>
      </c>
      <c r="P428" s="93" t="str">
        <f>IF(ISNA(_xlfn.XLOOKUP($A428,GCSEMI!$B:$B,GCSEMI!$N:$N)),"",  _xlfn.XLOOKUP($A428,GCSEMI!$B:$B,GCSEMI!$N:$N))</f>
        <v/>
      </c>
      <c r="Q428" s="93" t="str">
        <f>IF(ISNA(_xlfn.XLOOKUP($A428,ORGPREP!$B:$B,ORGPREP!$N:$N)),"",  _xlfn.XLOOKUP($A428,ORGPREP!$B:$B,ORGPREP!$N:$N))</f>
        <v/>
      </c>
      <c r="R428" s="93" t="str">
        <f>IF(ISNA(_xlfn.XLOOKUP($A428,MSSEMI!$B:$B,MSSEMI!$N:$N)),"",  _xlfn.XLOOKUP($A428,MSSEMI!$B:$B,MSSEMI!$N:$N))</f>
        <v/>
      </c>
      <c r="S428" s="93" t="str">
        <f>IF(ISNA(_xlfn.XLOOKUP($A428,MSVOA!$B:$B,MSVOA!$N:$N)),"",  _xlfn.XLOOKUP($A428,MSVOA!$B:$B,MSVOA!$N:$N))</f>
        <v/>
      </c>
      <c r="T428" s="93" t="str">
        <f>IF(ISNA(_xlfn.XLOOKUP($A428,METALS!$B:$B,METALS!$N:$N)),"",  _xlfn.XLOOKUP($A428,METALS!$B:$B,METALS!$N:$N))</f>
        <v/>
      </c>
      <c r="U428" s="93" t="str">
        <f>IF(ISNA(_xlfn.XLOOKUP($A428,GENCHEM!$B:$B,GENCHEM!$N:$N)),"",  _xlfn.XLOOKUP($A428,GENCHEM!$B:$B,GENCHEM!$N:$N))</f>
        <v>SCH</v>
      </c>
      <c r="V428" s="93" t="str">
        <f>IF(ISNA(_xlfn.XLOOKUP($A428,HG!$B:$B,HG!$N:$N)),"",  _xlfn.XLOOKUP($A428,HG!$B:$B,HG!$N:$N))</f>
        <v/>
      </c>
    </row>
    <row r="429" spans="1:22" ht="24" hidden="1" customHeight="1">
      <c r="A429" s="77" t="s">
        <v>310</v>
      </c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O429" s="75"/>
      <c r="P429" s="75"/>
      <c r="Q429" s="75"/>
      <c r="R429" s="75"/>
      <c r="S429" s="75"/>
      <c r="T429" s="75"/>
      <c r="U429" s="75"/>
      <c r="V429" s="75"/>
    </row>
    <row r="430" spans="1:22" ht="24" hidden="1" customHeight="1">
      <c r="A430" s="131" t="s">
        <v>595</v>
      </c>
      <c r="B430" s="92" t="s">
        <v>117</v>
      </c>
      <c r="C430" s="92" t="s">
        <v>309</v>
      </c>
      <c r="D430" s="92" t="s">
        <v>79</v>
      </c>
      <c r="E430" s="132">
        <v>45823</v>
      </c>
      <c r="F430" s="132">
        <v>45825</v>
      </c>
      <c r="G430" s="132">
        <v>45831</v>
      </c>
      <c r="H430" s="92" t="s">
        <v>412</v>
      </c>
      <c r="I430" s="92">
        <v>9</v>
      </c>
      <c r="J430" s="92">
        <v>-4</v>
      </c>
      <c r="K430" s="92" t="s">
        <v>26</v>
      </c>
      <c r="L430" s="92" t="s">
        <v>258</v>
      </c>
      <c r="M430" s="92" t="s">
        <v>81</v>
      </c>
      <c r="N430" s="92">
        <v>0</v>
      </c>
      <c r="O430" s="93" t="str">
        <f>IF(ISNA(_xlfn.XLOOKUP($A430,GCVOA!$B:$B,GCVOA!$N:$N)),"",  _xlfn.XLOOKUP($A430,GCVOA!$B:$B,GCVOA!$N:$N))</f>
        <v/>
      </c>
      <c r="P430" s="93" t="str">
        <f>IF(ISNA(_xlfn.XLOOKUP($A430,GCSEMI!$B:$B,GCSEMI!$N:$N)),"",  _xlfn.XLOOKUP($A430,GCSEMI!$B:$B,GCSEMI!$N:$N))</f>
        <v/>
      </c>
      <c r="Q430" s="93" t="str">
        <f>IF(ISNA(_xlfn.XLOOKUP($A430,ORGPREP!$B:$B,ORGPREP!$N:$N)),"",  _xlfn.XLOOKUP($A430,ORGPREP!$B:$B,ORGPREP!$N:$N))</f>
        <v/>
      </c>
      <c r="R430" s="93" t="str">
        <f>IF(ISNA(_xlfn.XLOOKUP($A430,MSSEMI!$B:$B,MSSEMI!$N:$N)),"",  _xlfn.XLOOKUP($A430,MSSEMI!$B:$B,MSSEMI!$N:$N))</f>
        <v/>
      </c>
      <c r="S430" s="93" t="str">
        <f>IF(ISNA(_xlfn.XLOOKUP($A430,MSVOA!$B:$B,MSVOA!$N:$N)),"",  _xlfn.XLOOKUP($A430,MSVOA!$B:$B,MSVOA!$N:$N))</f>
        <v/>
      </c>
      <c r="T430" s="93" t="str">
        <f>IF(ISNA(_xlfn.XLOOKUP($A430,METALS!$B:$B,METALS!$N:$N)),"",  _xlfn.XLOOKUP($A430,METALS!$B:$B,METALS!$N:$N))</f>
        <v/>
      </c>
      <c r="U430" s="93" t="str">
        <f>IF(ISNA(_xlfn.XLOOKUP($A430,GENCHEM!$B:$B,GENCHEM!$N:$N)),"",  _xlfn.XLOOKUP($A430,GENCHEM!$B:$B,GENCHEM!$N:$N))</f>
        <v>SCH</v>
      </c>
      <c r="V430" s="93" t="str">
        <f>IF(ISNA(_xlfn.XLOOKUP($A430,HG!$B:$B,HG!$N:$N)),"",  _xlfn.XLOOKUP($A430,HG!$B:$B,HG!$N:$N))</f>
        <v/>
      </c>
    </row>
    <row r="431" spans="1:22" ht="24" hidden="1" customHeight="1">
      <c r="A431" s="77" t="s">
        <v>310</v>
      </c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O431" s="75"/>
      <c r="P431" s="75"/>
      <c r="Q431" s="75"/>
      <c r="R431" s="75"/>
      <c r="S431" s="75"/>
      <c r="T431" s="75"/>
      <c r="U431" s="75"/>
      <c r="V431" s="75"/>
    </row>
    <row r="432" spans="1:22" ht="24" hidden="1" customHeight="1">
      <c r="A432" s="129" t="s">
        <v>596</v>
      </c>
      <c r="B432" s="84" t="s">
        <v>597</v>
      </c>
      <c r="C432" s="84" t="s">
        <v>598</v>
      </c>
      <c r="D432" s="84" t="s">
        <v>79</v>
      </c>
      <c r="E432" s="130">
        <v>45821</v>
      </c>
      <c r="F432" s="130">
        <v>45831</v>
      </c>
      <c r="G432" s="130">
        <v>45831</v>
      </c>
      <c r="H432" s="84">
        <v>10</v>
      </c>
      <c r="I432" s="84">
        <v>1</v>
      </c>
      <c r="J432" s="84">
        <v>-4</v>
      </c>
      <c r="K432" s="84" t="s">
        <v>128</v>
      </c>
      <c r="L432" s="84" t="s">
        <v>133</v>
      </c>
      <c r="M432" s="84" t="s">
        <v>89</v>
      </c>
      <c r="N432" s="84">
        <v>0</v>
      </c>
      <c r="O432" s="85" t="str">
        <f>IF(ISNA(_xlfn.XLOOKUP($A432,GCVOA!$B:$B,GCVOA!$N:$N)),"",  _xlfn.XLOOKUP($A432,GCVOA!$B:$B,GCVOA!$N:$N))</f>
        <v/>
      </c>
      <c r="P432" s="85">
        <f>IF(ISNA(_xlfn.XLOOKUP($A432,GCSEMI!$B:$B,GCSEMI!$N:$N)),"",  _xlfn.XLOOKUP($A432,GCSEMI!$B:$B,GCSEMI!$N:$N))</f>
        <v>0</v>
      </c>
      <c r="Q432" s="85" t="str">
        <f>IF(ISNA(_xlfn.XLOOKUP($A432,ORGPREP!$B:$B,ORGPREP!$N:$N)),"",  _xlfn.XLOOKUP($A432,ORGPREP!$B:$B,ORGPREP!$N:$N))</f>
        <v/>
      </c>
      <c r="R432" s="85" t="str">
        <f>IF(ISNA(_xlfn.XLOOKUP($A432,MSSEMI!$B:$B,MSSEMI!$N:$N)),"",  _xlfn.XLOOKUP($A432,MSSEMI!$B:$B,MSSEMI!$N:$N))</f>
        <v/>
      </c>
      <c r="S432" s="85" t="str">
        <f>IF(ISNA(_xlfn.XLOOKUP($A432,MSVOA!$B:$B,MSVOA!$N:$N)),"",  _xlfn.XLOOKUP($A432,MSVOA!$B:$B,MSVOA!$N:$N))</f>
        <v/>
      </c>
      <c r="T432" s="85" t="str">
        <f>IF(ISNA(_xlfn.XLOOKUP($A432,METALS!$B:$B,METALS!$N:$N)),"",  _xlfn.XLOOKUP($A432,METALS!$B:$B,METALS!$N:$N))</f>
        <v/>
      </c>
      <c r="U432" s="85" t="str">
        <f>IF(ISNA(_xlfn.XLOOKUP($A432,GENCHEM!$B:$B,GENCHEM!$N:$N)),"",  _xlfn.XLOOKUP($A432,GENCHEM!$B:$B,GENCHEM!$N:$N))</f>
        <v/>
      </c>
      <c r="V432" s="85" t="str">
        <f>IF(ISNA(_xlfn.XLOOKUP($A432,HG!$B:$B,HG!$N:$N)),"",  _xlfn.XLOOKUP($A432,HG!$B:$B,HG!$N:$N))</f>
        <v/>
      </c>
    </row>
    <row r="433" spans="1:22" ht="24" hidden="1" customHeight="1">
      <c r="A433" s="77" t="s">
        <v>599</v>
      </c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O433" s="75"/>
      <c r="P433" s="75"/>
      <c r="Q433" s="75"/>
      <c r="R433" s="75"/>
      <c r="S433" s="75"/>
      <c r="T433" s="75"/>
      <c r="U433" s="75"/>
      <c r="V433" s="75"/>
    </row>
    <row r="434" spans="1:22" ht="24" hidden="1" customHeight="1">
      <c r="A434" s="129" t="s">
        <v>600</v>
      </c>
      <c r="B434" s="84" t="s">
        <v>601</v>
      </c>
      <c r="C434" s="84" t="s">
        <v>602</v>
      </c>
      <c r="D434" s="84" t="s">
        <v>79</v>
      </c>
      <c r="E434" s="130">
        <v>45821</v>
      </c>
      <c r="F434" s="130">
        <v>45831</v>
      </c>
      <c r="G434" s="130">
        <v>45831</v>
      </c>
      <c r="H434" s="84">
        <v>10</v>
      </c>
      <c r="I434" s="84">
        <v>1</v>
      </c>
      <c r="J434" s="84">
        <v>-4</v>
      </c>
      <c r="K434" s="84" t="s">
        <v>26</v>
      </c>
      <c r="L434" s="84" t="s">
        <v>27</v>
      </c>
      <c r="M434" s="84" t="s">
        <v>81</v>
      </c>
      <c r="N434" s="84">
        <v>0</v>
      </c>
      <c r="O434" s="85" t="str">
        <f>IF(ISNA(_xlfn.XLOOKUP($A434,GCVOA!$B:$B,GCVOA!$N:$N)),"",  _xlfn.XLOOKUP($A434,GCVOA!$B:$B,GCVOA!$N:$N))</f>
        <v/>
      </c>
      <c r="P434" s="85" t="str">
        <f>IF(ISNA(_xlfn.XLOOKUP($A434,GCSEMI!$B:$B,GCSEMI!$N:$N)),"",  _xlfn.XLOOKUP($A434,GCSEMI!$B:$B,GCSEMI!$N:$N))</f>
        <v/>
      </c>
      <c r="Q434" s="85" t="str">
        <f>IF(ISNA(_xlfn.XLOOKUP($A434,ORGPREP!$B:$B,ORGPREP!$N:$N)),"",  _xlfn.XLOOKUP($A434,ORGPREP!$B:$B,ORGPREP!$N:$N))</f>
        <v/>
      </c>
      <c r="R434" s="85" t="str">
        <f>IF(ISNA(_xlfn.XLOOKUP($A434,MSSEMI!$B:$B,MSSEMI!$N:$N)),"",  _xlfn.XLOOKUP($A434,MSSEMI!$B:$B,MSSEMI!$N:$N))</f>
        <v/>
      </c>
      <c r="S434" s="85" t="str">
        <f>IF(ISNA(_xlfn.XLOOKUP($A434,MSVOA!$B:$B,MSVOA!$N:$N)),"",  _xlfn.XLOOKUP($A434,MSVOA!$B:$B,MSVOA!$N:$N))</f>
        <v/>
      </c>
      <c r="T434" s="85" t="str">
        <f>IF(ISNA(_xlfn.XLOOKUP($A434,METALS!$B:$B,METALS!$N:$N)),"",  _xlfn.XLOOKUP($A434,METALS!$B:$B,METALS!$N:$N))</f>
        <v/>
      </c>
      <c r="U434" s="168">
        <f>IF(ISNA(_xlfn.XLOOKUP($A434,GENCHEM!$B:$B,GENCHEM!$N:$N)),"",  _xlfn.XLOOKUP($A434,GENCHEM!$B:$B,GENCHEM!$N:$N))</f>
        <v>45828</v>
      </c>
      <c r="V434" s="85" t="str">
        <f>IF(ISNA(_xlfn.XLOOKUP($A434,HG!$B:$B,HG!$N:$N)),"",  _xlfn.XLOOKUP($A434,HG!$B:$B,HG!$N:$N))</f>
        <v/>
      </c>
    </row>
    <row r="435" spans="1:22" ht="24" hidden="1" customHeight="1">
      <c r="A435" s="77" t="s">
        <v>603</v>
      </c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O435" s="75"/>
      <c r="P435" s="75"/>
      <c r="Q435" s="75"/>
      <c r="R435" s="75"/>
      <c r="S435" s="75"/>
      <c r="T435" s="75"/>
      <c r="U435" s="75"/>
      <c r="V435" s="75"/>
    </row>
    <row r="436" spans="1:22" ht="24" hidden="1" customHeight="1">
      <c r="A436" s="129" t="s">
        <v>604</v>
      </c>
      <c r="B436" s="84" t="s">
        <v>390</v>
      </c>
      <c r="C436" s="84" t="s">
        <v>391</v>
      </c>
      <c r="D436" s="84" t="s">
        <v>392</v>
      </c>
      <c r="E436" s="130">
        <v>45821</v>
      </c>
      <c r="F436" s="130">
        <v>45831</v>
      </c>
      <c r="G436" s="130">
        <v>45831</v>
      </c>
      <c r="H436" s="84">
        <v>10</v>
      </c>
      <c r="I436" s="84">
        <v>4</v>
      </c>
      <c r="J436" s="84">
        <v>-4</v>
      </c>
      <c r="K436" s="84" t="s">
        <v>26</v>
      </c>
      <c r="L436" s="84" t="s">
        <v>80</v>
      </c>
      <c r="M436" s="84" t="s">
        <v>89</v>
      </c>
      <c r="N436" s="84">
        <v>0</v>
      </c>
      <c r="O436" s="85" t="str">
        <f>IF(ISNA(_xlfn.XLOOKUP($A436,GCVOA!$B:$B,GCVOA!$N:$N)),"",  _xlfn.XLOOKUP($A436,GCVOA!$B:$B,GCVOA!$N:$N))</f>
        <v/>
      </c>
      <c r="P436" s="85" t="str">
        <f>IF(ISNA(_xlfn.XLOOKUP($A436,GCSEMI!$B:$B,GCSEMI!$N:$N)),"",  _xlfn.XLOOKUP($A436,GCSEMI!$B:$B,GCSEMI!$N:$N))</f>
        <v/>
      </c>
      <c r="Q436" s="85" t="str">
        <f>IF(ISNA(_xlfn.XLOOKUP($A436,ORGPREP!$B:$B,ORGPREP!$N:$N)),"",  _xlfn.XLOOKUP($A436,ORGPREP!$B:$B,ORGPREP!$N:$N))</f>
        <v/>
      </c>
      <c r="R436" s="85" t="str">
        <f>IF(ISNA(_xlfn.XLOOKUP($A436,MSSEMI!$B:$B,MSSEMI!$N:$N)),"",  _xlfn.XLOOKUP($A436,MSSEMI!$B:$B,MSSEMI!$N:$N))</f>
        <v/>
      </c>
      <c r="S436" s="85" t="str">
        <f>IF(ISNA(_xlfn.XLOOKUP($A436,MSVOA!$B:$B,MSVOA!$N:$N)),"",  _xlfn.XLOOKUP($A436,MSVOA!$B:$B,MSVOA!$N:$N))</f>
        <v/>
      </c>
      <c r="T436" s="85" t="str">
        <f>IF(ISNA(_xlfn.XLOOKUP($A436,METALS!$B:$B,METALS!$N:$N)),"",  _xlfn.XLOOKUP($A436,METALS!$B:$B,METALS!$N:$N))</f>
        <v/>
      </c>
      <c r="U436" s="85" t="str">
        <f>IF(ISNA(_xlfn.XLOOKUP($A436,GENCHEM!$B:$B,GENCHEM!$N:$N)),"",  _xlfn.XLOOKUP($A436,GENCHEM!$B:$B,GENCHEM!$N:$N))</f>
        <v/>
      </c>
      <c r="V436" s="85" t="str">
        <f>IF(ISNA(_xlfn.XLOOKUP($A436,HG!$B:$B,HG!$N:$N)),"",  _xlfn.XLOOKUP($A436,HG!$B:$B,HG!$N:$N))</f>
        <v/>
      </c>
    </row>
    <row r="437" spans="1:22" ht="24" hidden="1" customHeight="1">
      <c r="A437" s="77" t="s">
        <v>605</v>
      </c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O437" s="75"/>
      <c r="P437" s="75"/>
      <c r="Q437" s="75"/>
      <c r="R437" s="75"/>
      <c r="S437" s="75"/>
      <c r="T437" s="75"/>
      <c r="U437" s="75"/>
      <c r="V437" s="75"/>
    </row>
    <row r="438" spans="1:22" ht="24" hidden="1" customHeight="1">
      <c r="A438" s="129" t="s">
        <v>606</v>
      </c>
      <c r="B438" s="84" t="s">
        <v>390</v>
      </c>
      <c r="C438" s="84" t="s">
        <v>391</v>
      </c>
      <c r="D438" s="84" t="s">
        <v>392</v>
      </c>
      <c r="E438" s="130">
        <v>45821</v>
      </c>
      <c r="F438" s="130">
        <v>45831</v>
      </c>
      <c r="G438" s="130">
        <v>45831</v>
      </c>
      <c r="H438" s="84">
        <v>10</v>
      </c>
      <c r="I438" s="84">
        <v>5</v>
      </c>
      <c r="J438" s="84">
        <v>-4</v>
      </c>
      <c r="K438" s="84" t="s">
        <v>26</v>
      </c>
      <c r="L438" s="84" t="s">
        <v>258</v>
      </c>
      <c r="M438" s="84" t="s">
        <v>134</v>
      </c>
      <c r="N438" s="84">
        <v>0</v>
      </c>
      <c r="O438" s="85" t="str">
        <f>IF(ISNA(_xlfn.XLOOKUP($A438,GCVOA!$B:$B,GCVOA!$N:$N)),"",  _xlfn.XLOOKUP($A438,GCVOA!$B:$B,GCVOA!$N:$N))</f>
        <v/>
      </c>
      <c r="P438" s="85" t="str">
        <f>IF(ISNA(_xlfn.XLOOKUP($A438,GCSEMI!$B:$B,GCSEMI!$N:$N)),"",  _xlfn.XLOOKUP($A438,GCSEMI!$B:$B,GCSEMI!$N:$N))</f>
        <v/>
      </c>
      <c r="Q438" s="85" t="str">
        <f>IF(ISNA(_xlfn.XLOOKUP($A438,ORGPREP!$B:$B,ORGPREP!$N:$N)),"",  _xlfn.XLOOKUP($A438,ORGPREP!$B:$B,ORGPREP!$N:$N))</f>
        <v/>
      </c>
      <c r="R438" s="85" t="str">
        <f>IF(ISNA(_xlfn.XLOOKUP($A438,MSSEMI!$B:$B,MSSEMI!$N:$N)),"",  _xlfn.XLOOKUP($A438,MSSEMI!$B:$B,MSSEMI!$N:$N))</f>
        <v/>
      </c>
      <c r="S438" s="85" t="str">
        <f>IF(ISNA(_xlfn.XLOOKUP($A438,MSVOA!$B:$B,MSVOA!$N:$N)),"",  _xlfn.XLOOKUP($A438,MSVOA!$B:$B,MSVOA!$N:$N))</f>
        <v>eta 6/19 RR L - GApm 6/18</v>
      </c>
      <c r="T438" s="85" t="str">
        <f>IF(ISNA(_xlfn.XLOOKUP($A438,METALS!$B:$B,METALS!$N:$N)),"",  _xlfn.XLOOKUP($A438,METALS!$B:$B,METALS!$N:$N))</f>
        <v/>
      </c>
      <c r="U438" s="85" t="str">
        <f>IF(ISNA(_xlfn.XLOOKUP($A438,GENCHEM!$B:$B,GENCHEM!$N:$N)),"",  _xlfn.XLOOKUP($A438,GENCHEM!$B:$B,GENCHEM!$N:$N))</f>
        <v/>
      </c>
      <c r="V438" s="85" t="str">
        <f>IF(ISNA(_xlfn.XLOOKUP($A438,HG!$B:$B,HG!$N:$N)),"",  _xlfn.XLOOKUP($A438,HG!$B:$B,HG!$N:$N))</f>
        <v/>
      </c>
    </row>
    <row r="439" spans="1:22" ht="24" hidden="1" customHeight="1">
      <c r="A439" s="77" t="s">
        <v>607</v>
      </c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O439" s="75"/>
      <c r="P439" s="75"/>
      <c r="Q439" s="75"/>
      <c r="R439" s="75"/>
      <c r="S439" s="75"/>
      <c r="T439" s="75"/>
      <c r="U439" s="75"/>
      <c r="V439" s="75"/>
    </row>
    <row r="440" spans="1:22" ht="24" hidden="1" customHeight="1">
      <c r="A440" s="129" t="s">
        <v>608</v>
      </c>
      <c r="B440" s="84" t="s">
        <v>609</v>
      </c>
      <c r="C440" s="84" t="s">
        <v>610</v>
      </c>
      <c r="D440" s="84" t="s">
        <v>79</v>
      </c>
      <c r="E440" s="130">
        <v>45821</v>
      </c>
      <c r="F440" s="130">
        <v>45831</v>
      </c>
      <c r="G440" s="130">
        <v>45831</v>
      </c>
      <c r="H440" s="84">
        <v>10</v>
      </c>
      <c r="I440" s="84">
        <v>2</v>
      </c>
      <c r="J440" s="84">
        <v>-4</v>
      </c>
      <c r="K440" s="84" t="s">
        <v>94</v>
      </c>
      <c r="L440" s="84" t="s">
        <v>27</v>
      </c>
      <c r="M440" s="84" t="s">
        <v>134</v>
      </c>
      <c r="N440" s="84">
        <v>0</v>
      </c>
      <c r="O440" s="85" t="str">
        <f>IF(ISNA(_xlfn.XLOOKUP($A440,GCVOA!$B:$B,GCVOA!$N:$N)),"",  _xlfn.XLOOKUP($A440,GCVOA!$B:$B,GCVOA!$N:$N))</f>
        <v/>
      </c>
      <c r="P440" s="85" t="str">
        <f>IF(ISNA(_xlfn.XLOOKUP($A440,GCSEMI!$B:$B,GCSEMI!$N:$N)),"",  _xlfn.XLOOKUP($A440,GCSEMI!$B:$B,GCSEMI!$N:$N))</f>
        <v/>
      </c>
      <c r="Q440" s="85" t="str">
        <f>IF(ISNA(_xlfn.XLOOKUP($A440,ORGPREP!$B:$B,ORGPREP!$N:$N)),"",  _xlfn.XLOOKUP($A440,ORGPREP!$B:$B,ORGPREP!$N:$N))</f>
        <v/>
      </c>
      <c r="R440" s="85" t="str">
        <f>IF(ISNA(_xlfn.XLOOKUP($A440,MSSEMI!$B:$B,MSSEMI!$N:$N)),"",  _xlfn.XLOOKUP($A440,MSSEMI!$B:$B,MSSEMI!$N:$N))</f>
        <v>ED1557, Ready for Approval</v>
      </c>
      <c r="S440" s="85" t="str">
        <f>IF(ISNA(_xlfn.XLOOKUP($A440,MSVOA!$B:$B,MSVOA!$N:$N)),"",  _xlfn.XLOOKUP($A440,MSVOA!$B:$B,MSVOA!$N:$N))</f>
        <v>ETA 6/19 - EB 6/18</v>
      </c>
      <c r="T440" s="85" t="str">
        <f>IF(ISNA(_xlfn.XLOOKUP($A440,METALS!$B:$B,METALS!$N:$N)),"",  _xlfn.XLOOKUP($A440,METALS!$B:$B,METALS!$N:$N))</f>
        <v/>
      </c>
      <c r="U440" s="168">
        <f>IF(ISNA(_xlfn.XLOOKUP($A440,GENCHEM!$B:$B,GENCHEM!$N:$N)),"",  _xlfn.XLOOKUP($A440,GENCHEM!$B:$B,GENCHEM!$N:$N))</f>
        <v>45828</v>
      </c>
      <c r="V440" s="85" t="str">
        <f>IF(ISNA(_xlfn.XLOOKUP($A440,HG!$B:$B,HG!$N:$N)),"",  _xlfn.XLOOKUP($A440,HG!$B:$B,HG!$N:$N))</f>
        <v/>
      </c>
    </row>
    <row r="441" spans="1:22" ht="24" hidden="1" customHeight="1">
      <c r="A441" s="77" t="s">
        <v>611</v>
      </c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O441" s="75"/>
      <c r="P441" s="75"/>
      <c r="Q441" s="75"/>
      <c r="R441" s="75"/>
      <c r="S441" s="75"/>
      <c r="T441" s="75"/>
      <c r="U441" s="75"/>
      <c r="V441" s="75"/>
    </row>
    <row r="442" spans="1:22" ht="24" hidden="1" customHeight="1">
      <c r="A442" s="129" t="s">
        <v>612</v>
      </c>
      <c r="B442" s="84" t="s">
        <v>613</v>
      </c>
      <c r="C442" s="84" t="s">
        <v>614</v>
      </c>
      <c r="D442" s="84" t="s">
        <v>56</v>
      </c>
      <c r="E442" s="130">
        <v>45821</v>
      </c>
      <c r="F442" s="130">
        <v>45831</v>
      </c>
      <c r="G442" s="130">
        <v>45831</v>
      </c>
      <c r="H442" s="84">
        <v>10</v>
      </c>
      <c r="I442" s="84">
        <v>1</v>
      </c>
      <c r="J442" s="84">
        <v>-4</v>
      </c>
      <c r="K442" s="84" t="s">
        <v>57</v>
      </c>
      <c r="L442" s="84" t="s">
        <v>27</v>
      </c>
      <c r="M442" s="84" t="s">
        <v>265</v>
      </c>
      <c r="N442" s="84" t="e">
        <v>#N/A</v>
      </c>
      <c r="O442" s="85" t="str">
        <f>IF(ISNA(_xlfn.XLOOKUP($A442,GCVOA!$B:$B,GCVOA!$N:$N)),"",  _xlfn.XLOOKUP($A442,GCVOA!$B:$B,GCVOA!$N:$N))</f>
        <v/>
      </c>
      <c r="P442" s="85" t="str">
        <f>IF(ISNA(_xlfn.XLOOKUP($A442,GCSEMI!$B:$B,GCSEMI!$N:$N)),"",  _xlfn.XLOOKUP($A442,GCSEMI!$B:$B,GCSEMI!$N:$N))</f>
        <v/>
      </c>
      <c r="Q442" s="85" t="str">
        <f>IF(ISNA(_xlfn.XLOOKUP($A442,ORGPREP!$B:$B,ORGPREP!$N:$N)),"",  _xlfn.XLOOKUP($A442,ORGPREP!$B:$B,ORGPREP!$N:$N))</f>
        <v/>
      </c>
      <c r="R442" s="85" t="str">
        <f>IF(ISNA(_xlfn.XLOOKUP($A442,MSSEMI!$B:$B,MSSEMI!$N:$N)),"",  _xlfn.XLOOKUP($A442,MSSEMI!$B:$B,MSSEMI!$N:$N))</f>
        <v/>
      </c>
      <c r="S442" s="85" t="str">
        <f>IF(ISNA(_xlfn.XLOOKUP($A442,MSVOA!$B:$B,MSVOA!$N:$N)),"",  _xlfn.XLOOKUP($A442,MSVOA!$B:$B,MSVOA!$N:$N))</f>
        <v/>
      </c>
      <c r="T442" s="85" t="str">
        <f>IF(ISNA(_xlfn.XLOOKUP($A442,METALS!$B:$B,METALS!$N:$N)),"",  _xlfn.XLOOKUP($A442,METALS!$B:$B,METALS!$N:$N))</f>
        <v>ETA 6-23</v>
      </c>
      <c r="U442" s="85" t="str">
        <f>IF(ISNA(_xlfn.XLOOKUP($A442,GENCHEM!$B:$B,GENCHEM!$N:$N)),"",  _xlfn.XLOOKUP($A442,GENCHEM!$B:$B,GENCHEM!$N:$N))</f>
        <v/>
      </c>
      <c r="V442" s="85">
        <f>IF(ISNA(_xlfn.XLOOKUP($A442,HG!$B:$B,HG!$N:$N)),"",  _xlfn.XLOOKUP($A442,HG!$B:$B,HG!$N:$N))</f>
        <v>0</v>
      </c>
    </row>
    <row r="443" spans="1:22" ht="24" hidden="1" customHeight="1">
      <c r="A443" s="77" t="s">
        <v>615</v>
      </c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O443" s="75"/>
      <c r="P443" s="75"/>
      <c r="Q443" s="75"/>
      <c r="R443" s="75"/>
      <c r="S443" s="75"/>
      <c r="T443" s="75"/>
      <c r="U443" s="75"/>
      <c r="V443" s="75"/>
    </row>
    <row r="444" spans="1:22" ht="24" hidden="1" customHeight="1">
      <c r="A444" s="129" t="s">
        <v>616</v>
      </c>
      <c r="B444" s="84" t="s">
        <v>617</v>
      </c>
      <c r="C444" s="84" t="s">
        <v>385</v>
      </c>
      <c r="D444" s="84" t="s">
        <v>79</v>
      </c>
      <c r="E444" s="130">
        <v>45821</v>
      </c>
      <c r="F444" s="130">
        <v>45831</v>
      </c>
      <c r="G444" s="130">
        <v>45831</v>
      </c>
      <c r="H444" s="84">
        <v>10</v>
      </c>
      <c r="I444" s="84">
        <v>1</v>
      </c>
      <c r="J444" s="84">
        <v>-4</v>
      </c>
      <c r="K444" s="84" t="s">
        <v>94</v>
      </c>
      <c r="L444" s="84" t="s">
        <v>27</v>
      </c>
      <c r="M444" s="84" t="s">
        <v>81</v>
      </c>
      <c r="N444" s="84">
        <v>0</v>
      </c>
      <c r="O444" s="85" t="str">
        <f>IF(ISNA(_xlfn.XLOOKUP($A444,GCVOA!$B:$B,GCVOA!$N:$N)),"",  _xlfn.XLOOKUP($A444,GCVOA!$B:$B,GCVOA!$N:$N))</f>
        <v/>
      </c>
      <c r="P444" s="85" t="str">
        <f>IF(ISNA(_xlfn.XLOOKUP($A444,GCSEMI!$B:$B,GCSEMI!$N:$N)),"",  _xlfn.XLOOKUP($A444,GCSEMI!$B:$B,GCSEMI!$N:$N))</f>
        <v/>
      </c>
      <c r="Q444" s="85" t="str">
        <f>IF(ISNA(_xlfn.XLOOKUP($A444,ORGPREP!$B:$B,ORGPREP!$N:$N)),"",  _xlfn.XLOOKUP($A444,ORGPREP!$B:$B,ORGPREP!$N:$N))</f>
        <v/>
      </c>
      <c r="R444" s="85" t="str">
        <f>IF(ISNA(_xlfn.XLOOKUP($A444,MSSEMI!$B:$B,MSSEMI!$N:$N)),"",  _xlfn.XLOOKUP($A444,MSSEMI!$B:$B,MSSEMI!$N:$N))</f>
        <v/>
      </c>
      <c r="S444" s="85" t="str">
        <f>IF(ISNA(_xlfn.XLOOKUP($A444,MSVOA!$B:$B,MSVOA!$N:$N)),"",  _xlfn.XLOOKUP($A444,MSVOA!$B:$B,MSVOA!$N:$N))</f>
        <v/>
      </c>
      <c r="T444" s="85" t="str">
        <f>IF(ISNA(_xlfn.XLOOKUP($A444,METALS!$B:$B,METALS!$N:$N)),"",  _xlfn.XLOOKUP($A444,METALS!$B:$B,METALS!$N:$N))</f>
        <v/>
      </c>
      <c r="U444" s="168">
        <f>IF(ISNA(_xlfn.XLOOKUP($A444,GENCHEM!$B:$B,GENCHEM!$N:$N)),"",  _xlfn.XLOOKUP($A444,GENCHEM!$B:$B,GENCHEM!$N:$N))</f>
        <v>45828</v>
      </c>
      <c r="V444" s="85" t="str">
        <f>IF(ISNA(_xlfn.XLOOKUP($A444,HG!$B:$B,HG!$N:$N)),"",  _xlfn.XLOOKUP($A444,HG!$B:$B,HG!$N:$N))</f>
        <v/>
      </c>
    </row>
    <row r="445" spans="1:22" ht="24" hidden="1" customHeight="1">
      <c r="A445" s="77" t="s">
        <v>343</v>
      </c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O445" s="75"/>
      <c r="P445" s="75"/>
      <c r="Q445" s="75"/>
      <c r="R445" s="75"/>
      <c r="S445" s="75"/>
      <c r="T445" s="75"/>
      <c r="U445" s="75"/>
      <c r="V445" s="75"/>
    </row>
    <row r="446" spans="1:22" ht="24" hidden="1" customHeight="1">
      <c r="A446" s="129" t="s">
        <v>618</v>
      </c>
      <c r="B446" s="84" t="s">
        <v>609</v>
      </c>
      <c r="C446" s="84" t="s">
        <v>619</v>
      </c>
      <c r="D446" s="84" t="s">
        <v>79</v>
      </c>
      <c r="E446" s="130">
        <v>45821</v>
      </c>
      <c r="F446" s="130">
        <v>45831</v>
      </c>
      <c r="G446" s="130">
        <v>45831</v>
      </c>
      <c r="H446" s="84">
        <v>10</v>
      </c>
      <c r="I446" s="84">
        <v>1</v>
      </c>
      <c r="J446" s="84">
        <v>-4</v>
      </c>
      <c r="K446" s="84" t="s">
        <v>94</v>
      </c>
      <c r="L446" s="84" t="s">
        <v>133</v>
      </c>
      <c r="M446" s="84" t="s">
        <v>134</v>
      </c>
      <c r="N446" s="84">
        <v>0</v>
      </c>
      <c r="O446" s="85" t="str">
        <f>IF(ISNA(_xlfn.XLOOKUP($A446,GCVOA!$B:$B,GCVOA!$N:$N)),"",  _xlfn.XLOOKUP($A446,GCVOA!$B:$B,GCVOA!$N:$N))</f>
        <v/>
      </c>
      <c r="P446" s="85" t="str">
        <f>IF(ISNA(_xlfn.XLOOKUP($A446,GCSEMI!$B:$B,GCSEMI!$N:$N)),"",  _xlfn.XLOOKUP($A446,GCSEMI!$B:$B,GCSEMI!$N:$N))</f>
        <v/>
      </c>
      <c r="Q446" s="85" t="str">
        <f>IF(ISNA(_xlfn.XLOOKUP($A446,ORGPREP!$B:$B,ORGPREP!$N:$N)),"",  _xlfn.XLOOKUP($A446,ORGPREP!$B:$B,ORGPREP!$N:$N))</f>
        <v/>
      </c>
      <c r="R446" s="85" t="str">
        <f>IF(ISNA(_xlfn.XLOOKUP($A446,MSSEMI!$B:$B,MSSEMI!$N:$N)),"",  _xlfn.XLOOKUP($A446,MSSEMI!$B:$B,MSSEMI!$N:$N))</f>
        <v/>
      </c>
      <c r="S446" s="85" t="str">
        <f>IF(ISNA(_xlfn.XLOOKUP($A446,MSVOA!$B:$B,MSVOA!$N:$N)),"",  _xlfn.XLOOKUP($A446,MSVOA!$B:$B,MSVOA!$N:$N))</f>
        <v>ETA 6/19 - EB 6/18</v>
      </c>
      <c r="T446" s="85" t="str">
        <f>IF(ISNA(_xlfn.XLOOKUP($A446,METALS!$B:$B,METALS!$N:$N)),"",  _xlfn.XLOOKUP($A446,METALS!$B:$B,METALS!$N:$N))</f>
        <v/>
      </c>
      <c r="U446" s="85" t="str">
        <f>IF(ISNA(_xlfn.XLOOKUP($A446,GENCHEM!$B:$B,GENCHEM!$N:$N)),"",  _xlfn.XLOOKUP($A446,GENCHEM!$B:$B,GENCHEM!$N:$N))</f>
        <v/>
      </c>
      <c r="V446" s="85" t="str">
        <f>IF(ISNA(_xlfn.XLOOKUP($A446,HG!$B:$B,HG!$N:$N)),"",  _xlfn.XLOOKUP($A446,HG!$B:$B,HG!$N:$N))</f>
        <v/>
      </c>
    </row>
    <row r="447" spans="1:22" ht="24" hidden="1" customHeight="1">
      <c r="A447" s="77" t="s">
        <v>620</v>
      </c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O447" s="75"/>
      <c r="P447" s="75"/>
      <c r="Q447" s="75"/>
      <c r="R447" s="75"/>
      <c r="S447" s="75"/>
      <c r="T447" s="75"/>
      <c r="U447" s="75"/>
      <c r="V447" s="75"/>
    </row>
    <row r="448" spans="1:22" ht="24" hidden="1" customHeight="1">
      <c r="A448" s="129" t="s">
        <v>621</v>
      </c>
      <c r="B448" s="84" t="s">
        <v>622</v>
      </c>
      <c r="C448" s="84" t="s">
        <v>623</v>
      </c>
      <c r="D448" s="84" t="s">
        <v>56</v>
      </c>
      <c r="E448" s="130">
        <v>45821</v>
      </c>
      <c r="F448" s="130">
        <v>45831</v>
      </c>
      <c r="G448" s="130">
        <v>45831</v>
      </c>
      <c r="H448" s="84">
        <v>10</v>
      </c>
      <c r="I448" s="84">
        <v>43</v>
      </c>
      <c r="J448" s="84">
        <v>-4</v>
      </c>
      <c r="K448" s="84" t="s">
        <v>128</v>
      </c>
      <c r="L448" s="84" t="s">
        <v>27</v>
      </c>
      <c r="M448" s="84" t="s">
        <v>134</v>
      </c>
      <c r="N448" s="84">
        <v>0</v>
      </c>
      <c r="O448" s="85" t="str">
        <f>IF(ISNA(_xlfn.XLOOKUP($A448,GCVOA!$B:$B,GCVOA!$N:$N)),"",  _xlfn.XLOOKUP($A448,GCVOA!$B:$B,GCVOA!$N:$N))</f>
        <v/>
      </c>
      <c r="P448" s="85" t="str">
        <f>IF(ISNA(_xlfn.XLOOKUP($A448,GCSEMI!$B:$B,GCSEMI!$N:$N)),"",  _xlfn.XLOOKUP($A448,GCSEMI!$B:$B,GCSEMI!$N:$N))</f>
        <v/>
      </c>
      <c r="Q448" s="85" t="str">
        <f>IF(ISNA(_xlfn.XLOOKUP($A448,ORGPREP!$B:$B,ORGPREP!$N:$N)),"",  _xlfn.XLOOKUP($A448,ORGPREP!$B:$B,ORGPREP!$N:$N))</f>
        <v/>
      </c>
      <c r="R448" s="85" t="str">
        <f>IF(ISNA(_xlfn.XLOOKUP($A448,MSSEMI!$B:$B,MSSEMI!$N:$N)),"",  _xlfn.XLOOKUP($A448,MSSEMI!$B:$B,MSSEMI!$N:$N))</f>
        <v/>
      </c>
      <c r="S448" s="85" t="str">
        <f>IF(ISNA(_xlfn.XLOOKUP($A448,MSVOA!$B:$B,MSVOA!$N:$N)),"",  _xlfn.XLOOKUP($A448,MSVOA!$B:$B,MSVOA!$N:$N))</f>
        <v>eta 6/20 - XA 6/19</v>
      </c>
      <c r="T448" s="85" t="str">
        <f>IF(ISNA(_xlfn.XLOOKUP($A448,METALS!$B:$B,METALS!$N:$N)),"",  _xlfn.XLOOKUP($A448,METALS!$B:$B,METALS!$N:$N))</f>
        <v/>
      </c>
      <c r="U448" s="85" t="str">
        <f>IF(ISNA(_xlfn.XLOOKUP($A448,GENCHEM!$B:$B,GENCHEM!$N:$N)),"",  _xlfn.XLOOKUP($A448,GENCHEM!$B:$B,GENCHEM!$N:$N))</f>
        <v/>
      </c>
      <c r="V448" s="85" t="str">
        <f>IF(ISNA(_xlfn.XLOOKUP($A448,HG!$B:$B,HG!$N:$N)),"",  _xlfn.XLOOKUP($A448,HG!$B:$B,HG!$N:$N))</f>
        <v/>
      </c>
    </row>
    <row r="449" spans="1:22" ht="24" hidden="1" customHeight="1">
      <c r="A449" s="77" t="s">
        <v>624</v>
      </c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O449" s="75"/>
      <c r="P449" s="75"/>
      <c r="Q449" s="75"/>
      <c r="R449" s="75"/>
      <c r="S449" s="75"/>
      <c r="T449" s="75"/>
      <c r="U449" s="75"/>
      <c r="V449" s="75"/>
    </row>
    <row r="450" spans="1:22" ht="24" hidden="1" customHeight="1">
      <c r="A450" s="129" t="s">
        <v>625</v>
      </c>
      <c r="B450" s="84" t="s">
        <v>570</v>
      </c>
      <c r="C450" s="84" t="s">
        <v>571</v>
      </c>
      <c r="D450" s="84" t="s">
        <v>79</v>
      </c>
      <c r="E450" s="130">
        <v>45821</v>
      </c>
      <c r="F450" s="130">
        <v>45831</v>
      </c>
      <c r="G450" s="130">
        <v>45831</v>
      </c>
      <c r="H450" s="84">
        <v>10</v>
      </c>
      <c r="I450" s="84">
        <v>6</v>
      </c>
      <c r="J450" s="84">
        <v>-4</v>
      </c>
      <c r="K450" s="84" t="s">
        <v>94</v>
      </c>
      <c r="L450" s="84" t="s">
        <v>27</v>
      </c>
      <c r="M450" s="84" t="s">
        <v>134</v>
      </c>
      <c r="N450" s="84">
        <v>0</v>
      </c>
      <c r="O450" s="85" t="str">
        <f>IF(ISNA(_xlfn.XLOOKUP($A450,GCVOA!$B:$B,GCVOA!$N:$N)),"",  _xlfn.XLOOKUP($A450,GCVOA!$B:$B,GCVOA!$N:$N))</f>
        <v/>
      </c>
      <c r="P450" s="85" t="str">
        <f>IF(ISNA(_xlfn.XLOOKUP($A450,GCSEMI!$B:$B,GCSEMI!$N:$N)),"",  _xlfn.XLOOKUP($A450,GCSEMI!$B:$B,GCSEMI!$N:$N))</f>
        <v/>
      </c>
      <c r="Q450" s="85" t="str">
        <f>IF(ISNA(_xlfn.XLOOKUP($A450,ORGPREP!$B:$B,ORGPREP!$N:$N)),"",  _xlfn.XLOOKUP($A450,ORGPREP!$B:$B,ORGPREP!$N:$N))</f>
        <v/>
      </c>
      <c r="R450" s="85" t="str">
        <f>IF(ISNA(_xlfn.XLOOKUP($A450,MSSEMI!$B:$B,MSSEMI!$N:$N)),"",  _xlfn.XLOOKUP($A450,MSSEMI!$B:$B,MSSEMI!$N:$N))</f>
        <v>Awaiting SLR</v>
      </c>
      <c r="S450" s="85" t="str">
        <f>IF(ISNA(_xlfn.XLOOKUP($A450,MSVOA!$B:$B,MSVOA!$N:$N)),"",  _xlfn.XLOOKUP($A450,MSVOA!$B:$B,MSVOA!$N:$N))</f>
        <v/>
      </c>
      <c r="T450" s="85" t="str">
        <f>IF(ISNA(_xlfn.XLOOKUP($A450,METALS!$B:$B,METALS!$N:$N)),"",  _xlfn.XLOOKUP($A450,METALS!$B:$B,METALS!$N:$N))</f>
        <v/>
      </c>
      <c r="U450" s="168">
        <f>IF(ISNA(_xlfn.XLOOKUP($A450,GENCHEM!$B:$B,GENCHEM!$N:$N)),"",  _xlfn.XLOOKUP($A450,GENCHEM!$B:$B,GENCHEM!$N:$N))</f>
        <v>45828</v>
      </c>
      <c r="V450" s="85" t="str">
        <f>IF(ISNA(_xlfn.XLOOKUP($A450,HG!$B:$B,HG!$N:$N)),"",  _xlfn.XLOOKUP($A450,HG!$B:$B,HG!$N:$N))</f>
        <v/>
      </c>
    </row>
    <row r="451" spans="1:22" ht="24" hidden="1" customHeight="1">
      <c r="A451" s="77" t="s">
        <v>572</v>
      </c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O451" s="75"/>
      <c r="P451" s="75"/>
      <c r="Q451" s="75"/>
      <c r="R451" s="75"/>
      <c r="S451" s="75"/>
      <c r="T451" s="75"/>
      <c r="U451" s="75"/>
      <c r="V451" s="75"/>
    </row>
    <row r="452" spans="1:22" ht="24" hidden="1" customHeight="1">
      <c r="A452" s="129" t="s">
        <v>626</v>
      </c>
      <c r="B452" s="84" t="s">
        <v>570</v>
      </c>
      <c r="C452" s="84" t="s">
        <v>571</v>
      </c>
      <c r="D452" s="84" t="s">
        <v>79</v>
      </c>
      <c r="E452" s="130">
        <v>45821</v>
      </c>
      <c r="F452" s="130">
        <v>45831</v>
      </c>
      <c r="G452" s="130">
        <v>45831</v>
      </c>
      <c r="H452" s="84">
        <v>10</v>
      </c>
      <c r="I452" s="84">
        <v>7</v>
      </c>
      <c r="J452" s="84">
        <v>-4</v>
      </c>
      <c r="K452" s="84" t="s">
        <v>94</v>
      </c>
      <c r="L452" s="84" t="s">
        <v>27</v>
      </c>
      <c r="M452" s="84" t="s">
        <v>81</v>
      </c>
      <c r="N452" s="84">
        <v>0</v>
      </c>
      <c r="O452" s="85" t="str">
        <f>IF(ISNA(_xlfn.XLOOKUP($A452,GCVOA!$B:$B,GCVOA!$N:$N)),"",  _xlfn.XLOOKUP($A452,GCVOA!$B:$B,GCVOA!$N:$N))</f>
        <v/>
      </c>
      <c r="P452" s="85" t="str">
        <f>IF(ISNA(_xlfn.XLOOKUP($A452,GCSEMI!$B:$B,GCSEMI!$N:$N)),"",  _xlfn.XLOOKUP($A452,GCSEMI!$B:$B,GCSEMI!$N:$N))</f>
        <v/>
      </c>
      <c r="Q452" s="85" t="str">
        <f>IF(ISNA(_xlfn.XLOOKUP($A452,ORGPREP!$B:$B,ORGPREP!$N:$N)),"",  _xlfn.XLOOKUP($A452,ORGPREP!$B:$B,ORGPREP!$N:$N))</f>
        <v/>
      </c>
      <c r="R452" s="85" t="str">
        <f>IF(ISNA(_xlfn.XLOOKUP($A452,MSSEMI!$B:$B,MSSEMI!$N:$N)),"",  _xlfn.XLOOKUP($A452,MSSEMI!$B:$B,MSSEMI!$N:$N))</f>
        <v/>
      </c>
      <c r="S452" s="85" t="str">
        <f>IF(ISNA(_xlfn.XLOOKUP($A452,MSVOA!$B:$B,MSVOA!$N:$N)),"",  _xlfn.XLOOKUP($A452,MSVOA!$B:$B,MSVOA!$N:$N))</f>
        <v/>
      </c>
      <c r="T452" s="85" t="str">
        <f>IF(ISNA(_xlfn.XLOOKUP($A452,METALS!$B:$B,METALS!$N:$N)),"",  _xlfn.XLOOKUP($A452,METALS!$B:$B,METALS!$N:$N))</f>
        <v/>
      </c>
      <c r="U452" s="168">
        <f>IF(ISNA(_xlfn.XLOOKUP($A452,GENCHEM!$B:$B,GENCHEM!$N:$N)),"",  _xlfn.XLOOKUP($A452,GENCHEM!$B:$B,GENCHEM!$N:$N))</f>
        <v>45828</v>
      </c>
      <c r="V452" s="85" t="str">
        <f>IF(ISNA(_xlfn.XLOOKUP($A452,HG!$B:$B,HG!$N:$N)),"",  _xlfn.XLOOKUP($A452,HG!$B:$B,HG!$N:$N))</f>
        <v/>
      </c>
    </row>
    <row r="453" spans="1:22" ht="24" hidden="1" customHeight="1">
      <c r="A453" s="77" t="s">
        <v>574</v>
      </c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O453" s="75"/>
      <c r="P453" s="75"/>
      <c r="Q453" s="75"/>
      <c r="R453" s="75"/>
      <c r="S453" s="75"/>
      <c r="T453" s="75"/>
      <c r="U453" s="75"/>
      <c r="V453" s="75"/>
    </row>
    <row r="454" spans="1:22" ht="24" hidden="1" customHeight="1">
      <c r="A454" s="129" t="s">
        <v>627</v>
      </c>
      <c r="B454" s="84" t="s">
        <v>161</v>
      </c>
      <c r="C454" s="84" t="s">
        <v>162</v>
      </c>
      <c r="D454" s="84" t="s">
        <v>163</v>
      </c>
      <c r="E454" s="130">
        <v>45822</v>
      </c>
      <c r="F454" s="130">
        <v>45831</v>
      </c>
      <c r="G454" s="130">
        <v>45831</v>
      </c>
      <c r="H454" s="84">
        <v>7</v>
      </c>
      <c r="I454" s="84">
        <v>7</v>
      </c>
      <c r="J454" s="84">
        <v>-4</v>
      </c>
      <c r="K454" s="84" t="s">
        <v>26</v>
      </c>
      <c r="L454" s="84" t="s">
        <v>80</v>
      </c>
      <c r="M454" s="84" t="s">
        <v>81</v>
      </c>
      <c r="N454" s="84">
        <v>0</v>
      </c>
      <c r="O454" s="85" t="str">
        <f>IF(ISNA(_xlfn.XLOOKUP($A454,GCVOA!$B:$B,GCVOA!$N:$N)),"",  _xlfn.XLOOKUP($A454,GCVOA!$B:$B,GCVOA!$N:$N))</f>
        <v/>
      </c>
      <c r="P454" s="85" t="str">
        <f>IF(ISNA(_xlfn.XLOOKUP($A454,GCSEMI!$B:$B,GCSEMI!$N:$N)),"",  _xlfn.XLOOKUP($A454,GCSEMI!$B:$B,GCSEMI!$N:$N))</f>
        <v/>
      </c>
      <c r="Q454" s="85" t="str">
        <f>IF(ISNA(_xlfn.XLOOKUP($A454,ORGPREP!$B:$B,ORGPREP!$N:$N)),"",  _xlfn.XLOOKUP($A454,ORGPREP!$B:$B,ORGPREP!$N:$N))</f>
        <v/>
      </c>
      <c r="R454" s="85" t="str">
        <f>IF(ISNA(_xlfn.XLOOKUP($A454,MSSEMI!$B:$B,MSSEMI!$N:$N)),"",  _xlfn.XLOOKUP($A454,MSSEMI!$B:$B,MSSEMI!$N:$N))</f>
        <v/>
      </c>
      <c r="S454" s="85" t="str">
        <f>IF(ISNA(_xlfn.XLOOKUP($A454,MSVOA!$B:$B,MSVOA!$N:$N)),"",  _xlfn.XLOOKUP($A454,MSVOA!$B:$B,MSVOA!$N:$N))</f>
        <v/>
      </c>
      <c r="T454" s="85" t="str">
        <f>IF(ISNA(_xlfn.XLOOKUP($A454,METALS!$B:$B,METALS!$N:$N)),"",  _xlfn.XLOOKUP($A454,METALS!$B:$B,METALS!$N:$N))</f>
        <v/>
      </c>
      <c r="U454" s="85" t="str">
        <f>IF(ISNA(_xlfn.XLOOKUP($A454,GENCHEM!$B:$B,GENCHEM!$N:$N)),"",  _xlfn.XLOOKUP($A454,GENCHEM!$B:$B,GENCHEM!$N:$N))</f>
        <v/>
      </c>
      <c r="V454" s="85" t="str">
        <f>IF(ISNA(_xlfn.XLOOKUP($A454,HG!$B:$B,HG!$N:$N)),"",  _xlfn.XLOOKUP($A454,HG!$B:$B,HG!$N:$N))</f>
        <v/>
      </c>
    </row>
    <row r="455" spans="1:22" ht="24" hidden="1" customHeight="1">
      <c r="A455" s="77" t="s">
        <v>165</v>
      </c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O455" s="75"/>
      <c r="P455" s="75"/>
      <c r="Q455" s="75"/>
      <c r="R455" s="75"/>
      <c r="S455" s="75"/>
      <c r="T455" s="75"/>
      <c r="U455" s="75"/>
      <c r="V455" s="75"/>
    </row>
    <row r="456" spans="1:22" ht="24" hidden="1" customHeight="1">
      <c r="A456" s="129" t="s">
        <v>628</v>
      </c>
      <c r="B456" s="84" t="s">
        <v>629</v>
      </c>
      <c r="C456" s="84" t="s">
        <v>630</v>
      </c>
      <c r="D456" s="84" t="s">
        <v>631</v>
      </c>
      <c r="E456" s="130">
        <v>45824</v>
      </c>
      <c r="F456" s="130">
        <v>45831</v>
      </c>
      <c r="G456" s="130">
        <v>45831</v>
      </c>
      <c r="H456" s="84">
        <v>7</v>
      </c>
      <c r="I456" s="84">
        <v>2</v>
      </c>
      <c r="J456" s="84">
        <v>-4</v>
      </c>
      <c r="K456" s="84" t="s">
        <v>94</v>
      </c>
      <c r="L456" s="84" t="s">
        <v>27</v>
      </c>
      <c r="M456" s="84" t="s">
        <v>81</v>
      </c>
      <c r="N456" s="84">
        <v>0</v>
      </c>
      <c r="O456" s="85" t="str">
        <f>IF(ISNA(_xlfn.XLOOKUP($A456,GCVOA!$B:$B,GCVOA!$N:$N)),"",  _xlfn.XLOOKUP($A456,GCVOA!$B:$B,GCVOA!$N:$N))</f>
        <v/>
      </c>
      <c r="P456" s="85" t="str">
        <f>IF(ISNA(_xlfn.XLOOKUP($A456,GCSEMI!$B:$B,GCSEMI!$N:$N)),"",  _xlfn.XLOOKUP($A456,GCSEMI!$B:$B,GCSEMI!$N:$N))</f>
        <v/>
      </c>
      <c r="Q456" s="85" t="str">
        <f>IF(ISNA(_xlfn.XLOOKUP($A456,ORGPREP!$B:$B,ORGPREP!$N:$N)),"",  _xlfn.XLOOKUP($A456,ORGPREP!$B:$B,ORGPREP!$N:$N))</f>
        <v/>
      </c>
      <c r="R456" s="85" t="str">
        <f>IF(ISNA(_xlfn.XLOOKUP($A456,MSSEMI!$B:$B,MSSEMI!$N:$N)),"",  _xlfn.XLOOKUP($A456,MSSEMI!$B:$B,MSSEMI!$N:$N))</f>
        <v/>
      </c>
      <c r="S456" s="85" t="str">
        <f>IF(ISNA(_xlfn.XLOOKUP($A456,MSVOA!$B:$B,MSVOA!$N:$N)),"",  _xlfn.XLOOKUP($A456,MSVOA!$B:$B,MSVOA!$N:$N))</f>
        <v/>
      </c>
      <c r="T456" s="85" t="str">
        <f>IF(ISNA(_xlfn.XLOOKUP($A456,METALS!$B:$B,METALS!$N:$N)),"",  _xlfn.XLOOKUP($A456,METALS!$B:$B,METALS!$N:$N))</f>
        <v/>
      </c>
      <c r="U456" s="168">
        <f>IF(ISNA(_xlfn.XLOOKUP($A456,GENCHEM!$B:$B,GENCHEM!$N:$N)),"",  _xlfn.XLOOKUP($A456,GENCHEM!$B:$B,GENCHEM!$N:$N))</f>
        <v>45828</v>
      </c>
      <c r="V456" s="85" t="str">
        <f>IF(ISNA(_xlfn.XLOOKUP($A456,HG!$B:$B,HG!$N:$N)),"",  _xlfn.XLOOKUP($A456,HG!$B:$B,HG!$N:$N))</f>
        <v/>
      </c>
    </row>
    <row r="457" spans="1:22" ht="24" hidden="1" customHeight="1">
      <c r="A457" s="77" t="s">
        <v>343</v>
      </c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O457" s="75"/>
      <c r="P457" s="75"/>
      <c r="Q457" s="75"/>
      <c r="R457" s="75"/>
      <c r="S457" s="75"/>
      <c r="T457" s="75"/>
      <c r="U457" s="75"/>
      <c r="V457" s="75"/>
    </row>
    <row r="458" spans="1:22" ht="24" hidden="1" customHeight="1">
      <c r="A458" s="131" t="s">
        <v>632</v>
      </c>
      <c r="B458" s="92" t="s">
        <v>117</v>
      </c>
      <c r="C458" s="92" t="s">
        <v>414</v>
      </c>
      <c r="D458" s="92" t="s">
        <v>79</v>
      </c>
      <c r="E458" s="132">
        <v>45824</v>
      </c>
      <c r="F458" s="132">
        <v>45825</v>
      </c>
      <c r="G458" s="132">
        <v>45831</v>
      </c>
      <c r="H458" s="92" t="s">
        <v>412</v>
      </c>
      <c r="I458" s="92">
        <v>7</v>
      </c>
      <c r="J458" s="92">
        <v>-4</v>
      </c>
      <c r="K458" s="92" t="s">
        <v>26</v>
      </c>
      <c r="L458" s="92" t="s">
        <v>258</v>
      </c>
      <c r="M458" s="92" t="s">
        <v>81</v>
      </c>
      <c r="N458" s="92">
        <v>0</v>
      </c>
      <c r="O458" s="93" t="str">
        <f>IF(ISNA(_xlfn.XLOOKUP($A458,GCVOA!$B:$B,GCVOA!$N:$N)),"",  _xlfn.XLOOKUP($A458,GCVOA!$B:$B,GCVOA!$N:$N))</f>
        <v/>
      </c>
      <c r="P458" s="93" t="str">
        <f>IF(ISNA(_xlfn.XLOOKUP($A458,GCSEMI!$B:$B,GCSEMI!$N:$N)),"",  _xlfn.XLOOKUP($A458,GCSEMI!$B:$B,GCSEMI!$N:$N))</f>
        <v/>
      </c>
      <c r="Q458" s="93" t="str">
        <f>IF(ISNA(_xlfn.XLOOKUP($A458,ORGPREP!$B:$B,ORGPREP!$N:$N)),"",  _xlfn.XLOOKUP($A458,ORGPREP!$B:$B,ORGPREP!$N:$N))</f>
        <v/>
      </c>
      <c r="R458" s="93" t="str">
        <f>IF(ISNA(_xlfn.XLOOKUP($A458,MSSEMI!$B:$B,MSSEMI!$N:$N)),"",  _xlfn.XLOOKUP($A458,MSSEMI!$B:$B,MSSEMI!$N:$N))</f>
        <v/>
      </c>
      <c r="S458" s="93" t="str">
        <f>IF(ISNA(_xlfn.XLOOKUP($A458,MSVOA!$B:$B,MSVOA!$N:$N)),"",  _xlfn.XLOOKUP($A458,MSVOA!$B:$B,MSVOA!$N:$N))</f>
        <v/>
      </c>
      <c r="T458" s="93" t="str">
        <f>IF(ISNA(_xlfn.XLOOKUP($A458,METALS!$B:$B,METALS!$N:$N)),"",  _xlfn.XLOOKUP($A458,METALS!$B:$B,METALS!$N:$N))</f>
        <v/>
      </c>
      <c r="U458" s="93" t="str">
        <f>IF(ISNA(_xlfn.XLOOKUP($A458,GENCHEM!$B:$B,GENCHEM!$N:$N)),"",  _xlfn.XLOOKUP($A458,GENCHEM!$B:$B,GENCHEM!$N:$N))</f>
        <v>SCH</v>
      </c>
      <c r="V458" s="93" t="str">
        <f>IF(ISNA(_xlfn.XLOOKUP($A458,HG!$B:$B,HG!$N:$N)),"",  _xlfn.XLOOKUP($A458,HG!$B:$B,HG!$N:$N))</f>
        <v/>
      </c>
    </row>
    <row r="459" spans="1:22" ht="24" hidden="1" customHeight="1">
      <c r="A459" s="77" t="s">
        <v>310</v>
      </c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O459" s="75"/>
      <c r="P459" s="75"/>
      <c r="Q459" s="75"/>
      <c r="R459" s="75"/>
      <c r="S459" s="75"/>
      <c r="T459" s="75"/>
      <c r="U459" s="75"/>
      <c r="V459" s="75"/>
    </row>
    <row r="460" spans="1:22" ht="24" hidden="1" customHeight="1">
      <c r="A460" s="127" t="s">
        <v>633</v>
      </c>
      <c r="B460" s="100" t="s">
        <v>92</v>
      </c>
      <c r="C460" s="100" t="s">
        <v>634</v>
      </c>
      <c r="D460" s="100" t="s">
        <v>79</v>
      </c>
      <c r="E460" s="128">
        <v>45824</v>
      </c>
      <c r="F460" s="128">
        <v>45831</v>
      </c>
      <c r="G460" s="128">
        <v>45831</v>
      </c>
      <c r="H460" s="100">
        <v>6</v>
      </c>
      <c r="I460" s="100">
        <v>6</v>
      </c>
      <c r="J460" s="100">
        <v>-4</v>
      </c>
      <c r="K460" s="100" t="s">
        <v>94</v>
      </c>
      <c r="L460" s="100" t="s">
        <v>258</v>
      </c>
      <c r="M460" s="100" t="s">
        <v>134</v>
      </c>
      <c r="N460" s="100">
        <v>0</v>
      </c>
      <c r="O460" s="101" t="str">
        <f>IF(ISNA(_xlfn.XLOOKUP($A460,GCVOA!$B:$B,GCVOA!$N:$N)),"",  _xlfn.XLOOKUP($A460,GCVOA!$B:$B,GCVOA!$N:$N))</f>
        <v/>
      </c>
      <c r="P460" s="101" t="str">
        <f>IF(ISNA(_xlfn.XLOOKUP($A460,GCSEMI!$B:$B,GCSEMI!$N:$N)),"",  _xlfn.XLOOKUP($A460,GCSEMI!$B:$B,GCSEMI!$N:$N))</f>
        <v/>
      </c>
      <c r="Q460" s="101" t="str">
        <f>IF(ISNA(_xlfn.XLOOKUP($A460,ORGPREP!$B:$B,ORGPREP!$N:$N)),"",  _xlfn.XLOOKUP($A460,ORGPREP!$B:$B,ORGPREP!$N:$N))</f>
        <v/>
      </c>
      <c r="R460" s="101" t="str">
        <f>IF(ISNA(_xlfn.XLOOKUP($A460,MSSEMI!$B:$B,MSSEMI!$N:$N)),"",  _xlfn.XLOOKUP($A460,MSSEMI!$B:$B,MSSEMI!$N:$N))</f>
        <v/>
      </c>
      <c r="S460" s="101" t="str">
        <f>IF(ISNA(_xlfn.XLOOKUP($A460,MSVOA!$B:$B,MSVOA!$N:$N)),"",  _xlfn.XLOOKUP($A460,MSVOA!$B:$B,MSVOA!$N:$N))</f>
        <v>eta 6/19- GApm 6/18</v>
      </c>
      <c r="T460" s="101" t="str">
        <f>IF(ISNA(_xlfn.XLOOKUP($A460,METALS!$B:$B,METALS!$N:$N)),"",  _xlfn.XLOOKUP($A460,METALS!$B:$B,METALS!$N:$N))</f>
        <v/>
      </c>
      <c r="U460" s="101" t="str">
        <f>IF(ISNA(_xlfn.XLOOKUP($A460,GENCHEM!$B:$B,GENCHEM!$N:$N)),"",  _xlfn.XLOOKUP($A460,GENCHEM!$B:$B,GENCHEM!$N:$N))</f>
        <v/>
      </c>
      <c r="V460" s="101" t="str">
        <f>IF(ISNA(_xlfn.XLOOKUP($A460,HG!$B:$B,HG!$N:$N)),"",  _xlfn.XLOOKUP($A460,HG!$B:$B,HG!$N:$N))</f>
        <v/>
      </c>
    </row>
    <row r="461" spans="1:22" ht="24" hidden="1" customHeight="1">
      <c r="A461" s="77" t="s">
        <v>459</v>
      </c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O461" s="75"/>
      <c r="P461" s="75"/>
      <c r="Q461" s="75"/>
      <c r="R461" s="75"/>
      <c r="S461" s="75"/>
      <c r="T461" s="75"/>
      <c r="U461" s="75"/>
      <c r="V461" s="75"/>
    </row>
    <row r="462" spans="1:22" ht="24" hidden="1" customHeight="1">
      <c r="A462" s="127" t="s">
        <v>635</v>
      </c>
      <c r="B462" s="100" t="s">
        <v>87</v>
      </c>
      <c r="C462" s="100" t="s">
        <v>636</v>
      </c>
      <c r="D462" s="100" t="s">
        <v>79</v>
      </c>
      <c r="E462" s="128">
        <v>45824</v>
      </c>
      <c r="F462" s="128">
        <v>45831</v>
      </c>
      <c r="G462" s="128">
        <v>45831</v>
      </c>
      <c r="H462" s="100">
        <v>6</v>
      </c>
      <c r="I462" s="100">
        <v>10</v>
      </c>
      <c r="J462" s="100">
        <v>-4</v>
      </c>
      <c r="K462" s="100" t="s">
        <v>26</v>
      </c>
      <c r="L462" s="100" t="s">
        <v>27</v>
      </c>
      <c r="M462" s="100" t="s">
        <v>89</v>
      </c>
      <c r="N462" s="100">
        <v>0</v>
      </c>
      <c r="O462" s="101">
        <f>IF(ISNA(_xlfn.XLOOKUP($A462,GCVOA!$B:$B,GCVOA!$N:$N)),"",  _xlfn.XLOOKUP($A462,GCVOA!$B:$B,GCVOA!$N:$N))</f>
        <v>0</v>
      </c>
      <c r="P462" s="101" t="str">
        <f>IF(ISNA(_xlfn.XLOOKUP($A462,GCSEMI!$B:$B,GCSEMI!$N:$N)),"",  _xlfn.XLOOKUP($A462,GCSEMI!$B:$B,GCSEMI!$N:$N))</f>
        <v/>
      </c>
      <c r="Q462" s="101" t="str">
        <f>IF(ISNA(_xlfn.XLOOKUP($A462,ORGPREP!$B:$B,ORGPREP!$N:$N)),"",  _xlfn.XLOOKUP($A462,ORGPREP!$B:$B,ORGPREP!$N:$N))</f>
        <v/>
      </c>
      <c r="R462" s="101" t="str">
        <f>IF(ISNA(_xlfn.XLOOKUP($A462,MSSEMI!$B:$B,MSSEMI!$N:$N)),"",  _xlfn.XLOOKUP($A462,MSSEMI!$B:$B,MSSEMI!$N:$N))</f>
        <v/>
      </c>
      <c r="S462" s="101" t="str">
        <f>IF(ISNA(_xlfn.XLOOKUP($A462,MSVOA!$B:$B,MSVOA!$N:$N)),"",  _xlfn.XLOOKUP($A462,MSVOA!$B:$B,MSVOA!$N:$N))</f>
        <v>eta 6/19 - GA 6/18 - in aqr 6/19</v>
      </c>
      <c r="T462" s="101" t="str">
        <f>IF(ISNA(_xlfn.XLOOKUP($A462,METALS!$B:$B,METALS!$N:$N)),"",  _xlfn.XLOOKUP($A462,METALS!$B:$B,METALS!$N:$N))</f>
        <v/>
      </c>
      <c r="U462" s="101" t="str">
        <f>IF(ISNA(_xlfn.XLOOKUP($A462,GENCHEM!$B:$B,GENCHEM!$N:$N)),"",  _xlfn.XLOOKUP($A462,GENCHEM!$B:$B,GENCHEM!$N:$N))</f>
        <v/>
      </c>
      <c r="V462" s="101" t="str">
        <f>IF(ISNA(_xlfn.XLOOKUP($A462,HG!$B:$B,HG!$N:$N)),"",  _xlfn.XLOOKUP($A462,HG!$B:$B,HG!$N:$N))</f>
        <v/>
      </c>
    </row>
    <row r="463" spans="1:22" ht="24" hidden="1" customHeight="1">
      <c r="A463" s="77" t="s">
        <v>637</v>
      </c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O463" s="75"/>
      <c r="P463" s="75"/>
      <c r="Q463" s="75"/>
      <c r="R463" s="75"/>
      <c r="S463" s="75"/>
      <c r="T463" s="75"/>
      <c r="U463" s="75"/>
      <c r="V463" s="75"/>
    </row>
    <row r="464" spans="1:22" ht="24" hidden="1" customHeight="1">
      <c r="A464" s="127" t="s">
        <v>638</v>
      </c>
      <c r="B464" s="100" t="s">
        <v>92</v>
      </c>
      <c r="C464" s="100" t="s">
        <v>507</v>
      </c>
      <c r="D464" s="100" t="s">
        <v>79</v>
      </c>
      <c r="E464" s="128">
        <v>45824</v>
      </c>
      <c r="F464" s="128">
        <v>45831</v>
      </c>
      <c r="G464" s="128">
        <v>45831</v>
      </c>
      <c r="H464" s="100">
        <v>6</v>
      </c>
      <c r="I464" s="100">
        <v>1</v>
      </c>
      <c r="J464" s="100">
        <v>-4</v>
      </c>
      <c r="K464" s="100" t="s">
        <v>94</v>
      </c>
      <c r="L464" s="100" t="s">
        <v>27</v>
      </c>
      <c r="M464" s="100" t="s">
        <v>81</v>
      </c>
      <c r="N464" s="100">
        <v>0</v>
      </c>
      <c r="O464" s="101" t="str">
        <f>IF(ISNA(_xlfn.XLOOKUP($A464,GCVOA!$B:$B,GCVOA!$N:$N)),"",  _xlfn.XLOOKUP($A464,GCVOA!$B:$B,GCVOA!$N:$N))</f>
        <v/>
      </c>
      <c r="P464" s="101" t="str">
        <f>IF(ISNA(_xlfn.XLOOKUP($A464,GCSEMI!$B:$B,GCSEMI!$N:$N)),"",  _xlfn.XLOOKUP($A464,GCSEMI!$B:$B,GCSEMI!$N:$N))</f>
        <v/>
      </c>
      <c r="Q464" s="101" t="str">
        <f>IF(ISNA(_xlfn.XLOOKUP($A464,ORGPREP!$B:$B,ORGPREP!$N:$N)),"",  _xlfn.XLOOKUP($A464,ORGPREP!$B:$B,ORGPREP!$N:$N))</f>
        <v/>
      </c>
      <c r="R464" s="101" t="str">
        <f>IF(ISNA(_xlfn.XLOOKUP($A464,MSSEMI!$B:$B,MSSEMI!$N:$N)),"",  _xlfn.XLOOKUP($A464,MSSEMI!$B:$B,MSSEMI!$N:$N))</f>
        <v/>
      </c>
      <c r="S464" s="101" t="str">
        <f>IF(ISNA(_xlfn.XLOOKUP($A464,MSVOA!$B:$B,MSVOA!$N:$N)),"",  _xlfn.XLOOKUP($A464,MSVOA!$B:$B,MSVOA!$N:$N))</f>
        <v/>
      </c>
      <c r="T464" s="101" t="str">
        <f>IF(ISNA(_xlfn.XLOOKUP($A464,METALS!$B:$B,METALS!$N:$N)),"",  _xlfn.XLOOKUP($A464,METALS!$B:$B,METALS!$N:$N))</f>
        <v/>
      </c>
      <c r="U464" s="169">
        <f>IF(ISNA(_xlfn.XLOOKUP($A464,GENCHEM!$B:$B,GENCHEM!$N:$N)),"",  _xlfn.XLOOKUP($A464,GENCHEM!$B:$B,GENCHEM!$N:$N))</f>
        <v>45828</v>
      </c>
      <c r="V464" s="101" t="str">
        <f>IF(ISNA(_xlfn.XLOOKUP($A464,HG!$B:$B,HG!$N:$N)),"",  _xlfn.XLOOKUP($A464,HG!$B:$B,HG!$N:$N))</f>
        <v/>
      </c>
    </row>
    <row r="465" spans="1:22" ht="24" hidden="1" customHeight="1">
      <c r="A465" s="77" t="s">
        <v>639</v>
      </c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O465" s="75"/>
      <c r="P465" s="75"/>
      <c r="Q465" s="75"/>
      <c r="R465" s="75"/>
      <c r="S465" s="75"/>
      <c r="T465" s="75"/>
      <c r="U465" s="75"/>
      <c r="V465" s="75"/>
    </row>
    <row r="466" spans="1:22" ht="24" hidden="1" customHeight="1">
      <c r="A466" s="127" t="s">
        <v>640</v>
      </c>
      <c r="B466" s="100" t="s">
        <v>92</v>
      </c>
      <c r="C466" s="100" t="s">
        <v>507</v>
      </c>
      <c r="D466" s="100" t="s">
        <v>79</v>
      </c>
      <c r="E466" s="128">
        <v>45824</v>
      </c>
      <c r="F466" s="128">
        <v>45831</v>
      </c>
      <c r="G466" s="128">
        <v>45831</v>
      </c>
      <c r="H466" s="100">
        <v>6</v>
      </c>
      <c r="I466" s="100">
        <v>1</v>
      </c>
      <c r="J466" s="100">
        <v>-4</v>
      </c>
      <c r="K466" s="100" t="s">
        <v>94</v>
      </c>
      <c r="L466" s="100" t="s">
        <v>27</v>
      </c>
      <c r="M466" s="100" t="s">
        <v>81</v>
      </c>
      <c r="N466" s="100">
        <v>0</v>
      </c>
      <c r="O466" s="101" t="str">
        <f>IF(ISNA(_xlfn.XLOOKUP($A466,GCVOA!$B:$B,GCVOA!$N:$N)),"",  _xlfn.XLOOKUP($A466,GCVOA!$B:$B,GCVOA!$N:$N))</f>
        <v/>
      </c>
      <c r="P466" s="101" t="str">
        <f>IF(ISNA(_xlfn.XLOOKUP($A466,GCSEMI!$B:$B,GCSEMI!$N:$N)),"",  _xlfn.XLOOKUP($A466,GCSEMI!$B:$B,GCSEMI!$N:$N))</f>
        <v/>
      </c>
      <c r="Q466" s="101" t="str">
        <f>IF(ISNA(_xlfn.XLOOKUP($A466,ORGPREP!$B:$B,ORGPREP!$N:$N)),"",  _xlfn.XLOOKUP($A466,ORGPREP!$B:$B,ORGPREP!$N:$N))</f>
        <v/>
      </c>
      <c r="R466" s="101" t="str">
        <f>IF(ISNA(_xlfn.XLOOKUP($A466,MSSEMI!$B:$B,MSSEMI!$N:$N)),"",  _xlfn.XLOOKUP($A466,MSSEMI!$B:$B,MSSEMI!$N:$N))</f>
        <v/>
      </c>
      <c r="S466" s="101" t="str">
        <f>IF(ISNA(_xlfn.XLOOKUP($A466,MSVOA!$B:$B,MSVOA!$N:$N)),"",  _xlfn.XLOOKUP($A466,MSVOA!$B:$B,MSVOA!$N:$N))</f>
        <v/>
      </c>
      <c r="T466" s="101" t="str">
        <f>IF(ISNA(_xlfn.XLOOKUP($A466,METALS!$B:$B,METALS!$N:$N)),"",  _xlfn.XLOOKUP($A466,METALS!$B:$B,METALS!$N:$N))</f>
        <v/>
      </c>
      <c r="U466" s="169">
        <f>IF(ISNA(_xlfn.XLOOKUP($A466,GENCHEM!$B:$B,GENCHEM!$N:$N)),"",  _xlfn.XLOOKUP($A466,GENCHEM!$B:$B,GENCHEM!$N:$N))</f>
        <v>45828</v>
      </c>
      <c r="V466" s="101" t="str">
        <f>IF(ISNA(_xlfn.XLOOKUP($A466,HG!$B:$B,HG!$N:$N)),"",  _xlfn.XLOOKUP($A466,HG!$B:$B,HG!$N:$N))</f>
        <v/>
      </c>
    </row>
    <row r="467" spans="1:22" ht="24" hidden="1" customHeight="1">
      <c r="A467" s="77" t="s">
        <v>639</v>
      </c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O467" s="75"/>
      <c r="P467" s="75"/>
      <c r="Q467" s="75"/>
      <c r="R467" s="75"/>
      <c r="S467" s="75"/>
      <c r="T467" s="75"/>
      <c r="U467" s="75"/>
      <c r="V467" s="75"/>
    </row>
    <row r="468" spans="1:22" ht="24" hidden="1" customHeight="1">
      <c r="A468" s="127" t="s">
        <v>641</v>
      </c>
      <c r="B468" s="100" t="s">
        <v>92</v>
      </c>
      <c r="C468" s="100" t="s">
        <v>507</v>
      </c>
      <c r="D468" s="100" t="s">
        <v>79</v>
      </c>
      <c r="E468" s="128">
        <v>45824</v>
      </c>
      <c r="F468" s="128">
        <v>45831</v>
      </c>
      <c r="G468" s="128">
        <v>45831</v>
      </c>
      <c r="H468" s="100">
        <v>6</v>
      </c>
      <c r="I468" s="100">
        <v>1</v>
      </c>
      <c r="J468" s="100">
        <v>-4</v>
      </c>
      <c r="K468" s="100" t="s">
        <v>94</v>
      </c>
      <c r="L468" s="100" t="s">
        <v>27</v>
      </c>
      <c r="M468" s="100" t="s">
        <v>81</v>
      </c>
      <c r="N468" s="100">
        <v>0</v>
      </c>
      <c r="O468" s="101" t="str">
        <f>IF(ISNA(_xlfn.XLOOKUP($A468,GCVOA!$B:$B,GCVOA!$N:$N)),"",  _xlfn.XLOOKUP($A468,GCVOA!$B:$B,GCVOA!$N:$N))</f>
        <v/>
      </c>
      <c r="P468" s="101" t="str">
        <f>IF(ISNA(_xlfn.XLOOKUP($A468,GCSEMI!$B:$B,GCSEMI!$N:$N)),"",  _xlfn.XLOOKUP($A468,GCSEMI!$B:$B,GCSEMI!$N:$N))</f>
        <v/>
      </c>
      <c r="Q468" s="101" t="str">
        <f>IF(ISNA(_xlfn.XLOOKUP($A468,ORGPREP!$B:$B,ORGPREP!$N:$N)),"",  _xlfn.XLOOKUP($A468,ORGPREP!$B:$B,ORGPREP!$N:$N))</f>
        <v/>
      </c>
      <c r="R468" s="101" t="str">
        <f>IF(ISNA(_xlfn.XLOOKUP($A468,MSSEMI!$B:$B,MSSEMI!$N:$N)),"",  _xlfn.XLOOKUP($A468,MSSEMI!$B:$B,MSSEMI!$N:$N))</f>
        <v/>
      </c>
      <c r="S468" s="101" t="str">
        <f>IF(ISNA(_xlfn.XLOOKUP($A468,MSVOA!$B:$B,MSVOA!$N:$N)),"",  _xlfn.XLOOKUP($A468,MSVOA!$B:$B,MSVOA!$N:$N))</f>
        <v/>
      </c>
      <c r="T468" s="101" t="str">
        <f>IF(ISNA(_xlfn.XLOOKUP($A468,METALS!$B:$B,METALS!$N:$N)),"",  _xlfn.XLOOKUP($A468,METALS!$B:$B,METALS!$N:$N))</f>
        <v/>
      </c>
      <c r="U468" s="169">
        <f>IF(ISNA(_xlfn.XLOOKUP($A468,GENCHEM!$B:$B,GENCHEM!$N:$N)),"",  _xlfn.XLOOKUP($A468,GENCHEM!$B:$B,GENCHEM!$N:$N))</f>
        <v>45828</v>
      </c>
      <c r="V468" s="101" t="str">
        <f>IF(ISNA(_xlfn.XLOOKUP($A468,HG!$B:$B,HG!$N:$N)),"",  _xlfn.XLOOKUP($A468,HG!$B:$B,HG!$N:$N))</f>
        <v/>
      </c>
    </row>
    <row r="469" spans="1:22" ht="24" hidden="1" customHeight="1">
      <c r="A469" s="77" t="s">
        <v>639</v>
      </c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O469" s="75"/>
      <c r="P469" s="75"/>
      <c r="Q469" s="75"/>
      <c r="R469" s="75"/>
      <c r="S469" s="75"/>
      <c r="T469" s="75"/>
      <c r="U469" s="75"/>
      <c r="V469" s="75"/>
    </row>
    <row r="470" spans="1:22" ht="24" hidden="1" customHeight="1">
      <c r="A470" s="127" t="s">
        <v>642</v>
      </c>
      <c r="B470" s="100" t="s">
        <v>92</v>
      </c>
      <c r="C470" s="100" t="s">
        <v>507</v>
      </c>
      <c r="D470" s="100" t="s">
        <v>79</v>
      </c>
      <c r="E470" s="128">
        <v>45824</v>
      </c>
      <c r="F470" s="128">
        <v>45831</v>
      </c>
      <c r="G470" s="128">
        <v>45831</v>
      </c>
      <c r="H470" s="100">
        <v>6</v>
      </c>
      <c r="I470" s="100">
        <v>1</v>
      </c>
      <c r="J470" s="100">
        <v>-4</v>
      </c>
      <c r="K470" s="100" t="s">
        <v>94</v>
      </c>
      <c r="L470" s="100" t="s">
        <v>27</v>
      </c>
      <c r="M470" s="100" t="s">
        <v>81</v>
      </c>
      <c r="N470" s="100">
        <v>0</v>
      </c>
      <c r="O470" s="101" t="str">
        <f>IF(ISNA(_xlfn.XLOOKUP($A470,GCVOA!$B:$B,GCVOA!$N:$N)),"",  _xlfn.XLOOKUP($A470,GCVOA!$B:$B,GCVOA!$N:$N))</f>
        <v/>
      </c>
      <c r="P470" s="101" t="str">
        <f>IF(ISNA(_xlfn.XLOOKUP($A470,GCSEMI!$B:$B,GCSEMI!$N:$N)),"",  _xlfn.XLOOKUP($A470,GCSEMI!$B:$B,GCSEMI!$N:$N))</f>
        <v/>
      </c>
      <c r="Q470" s="101" t="str">
        <f>IF(ISNA(_xlfn.XLOOKUP($A470,ORGPREP!$B:$B,ORGPREP!$N:$N)),"",  _xlfn.XLOOKUP($A470,ORGPREP!$B:$B,ORGPREP!$N:$N))</f>
        <v/>
      </c>
      <c r="R470" s="101" t="str">
        <f>IF(ISNA(_xlfn.XLOOKUP($A470,MSSEMI!$B:$B,MSSEMI!$N:$N)),"",  _xlfn.XLOOKUP($A470,MSSEMI!$B:$B,MSSEMI!$N:$N))</f>
        <v/>
      </c>
      <c r="S470" s="101" t="str">
        <f>IF(ISNA(_xlfn.XLOOKUP($A470,MSVOA!$B:$B,MSVOA!$N:$N)),"",  _xlfn.XLOOKUP($A470,MSVOA!$B:$B,MSVOA!$N:$N))</f>
        <v/>
      </c>
      <c r="T470" s="101" t="str">
        <f>IF(ISNA(_xlfn.XLOOKUP($A470,METALS!$B:$B,METALS!$N:$N)),"",  _xlfn.XLOOKUP($A470,METALS!$B:$B,METALS!$N:$N))</f>
        <v/>
      </c>
      <c r="U470" s="169">
        <f>IF(ISNA(_xlfn.XLOOKUP($A470,GENCHEM!$B:$B,GENCHEM!$N:$N)),"",  _xlfn.XLOOKUP($A470,GENCHEM!$B:$B,GENCHEM!$N:$N))</f>
        <v>45828</v>
      </c>
      <c r="V470" s="101" t="str">
        <f>IF(ISNA(_xlfn.XLOOKUP($A470,HG!$B:$B,HG!$N:$N)),"",  _xlfn.XLOOKUP($A470,HG!$B:$B,HG!$N:$N))</f>
        <v/>
      </c>
    </row>
    <row r="471" spans="1:22" ht="24" hidden="1" customHeight="1">
      <c r="A471" s="77" t="s">
        <v>639</v>
      </c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O471" s="75"/>
      <c r="P471" s="75"/>
      <c r="Q471" s="75"/>
      <c r="R471" s="75"/>
      <c r="S471" s="75"/>
      <c r="T471" s="75"/>
      <c r="U471" s="75"/>
      <c r="V471" s="75"/>
    </row>
    <row r="472" spans="1:22" ht="24" hidden="1" customHeight="1">
      <c r="A472" s="127" t="s">
        <v>643</v>
      </c>
      <c r="B472" s="100" t="s">
        <v>92</v>
      </c>
      <c r="C472" s="100" t="s">
        <v>408</v>
      </c>
      <c r="D472" s="100" t="s">
        <v>79</v>
      </c>
      <c r="E472" s="128">
        <v>45824</v>
      </c>
      <c r="F472" s="128">
        <v>45831</v>
      </c>
      <c r="G472" s="128">
        <v>45831</v>
      </c>
      <c r="H472" s="100">
        <v>6</v>
      </c>
      <c r="I472" s="100">
        <v>2</v>
      </c>
      <c r="J472" s="100">
        <v>-4</v>
      </c>
      <c r="K472" s="100" t="s">
        <v>94</v>
      </c>
      <c r="L472" s="100" t="s">
        <v>27</v>
      </c>
      <c r="M472" s="100" t="s">
        <v>81</v>
      </c>
      <c r="N472" s="100">
        <v>0</v>
      </c>
      <c r="O472" s="101" t="str">
        <f>IF(ISNA(_xlfn.XLOOKUP($A472,GCVOA!$B:$B,GCVOA!$N:$N)),"",  _xlfn.XLOOKUP($A472,GCVOA!$B:$B,GCVOA!$N:$N))</f>
        <v/>
      </c>
      <c r="P472" s="101" t="str">
        <f>IF(ISNA(_xlfn.XLOOKUP($A472,GCSEMI!$B:$B,GCSEMI!$N:$N)),"",  _xlfn.XLOOKUP($A472,GCSEMI!$B:$B,GCSEMI!$N:$N))</f>
        <v/>
      </c>
      <c r="Q472" s="101" t="str">
        <f>IF(ISNA(_xlfn.XLOOKUP($A472,ORGPREP!$B:$B,ORGPREP!$N:$N)),"",  _xlfn.XLOOKUP($A472,ORGPREP!$B:$B,ORGPREP!$N:$N))</f>
        <v/>
      </c>
      <c r="R472" s="101" t="str">
        <f>IF(ISNA(_xlfn.XLOOKUP($A472,MSSEMI!$B:$B,MSSEMI!$N:$N)),"",  _xlfn.XLOOKUP($A472,MSSEMI!$B:$B,MSSEMI!$N:$N))</f>
        <v/>
      </c>
      <c r="S472" s="101" t="str">
        <f>IF(ISNA(_xlfn.XLOOKUP($A472,MSVOA!$B:$B,MSVOA!$N:$N)),"",  _xlfn.XLOOKUP($A472,MSVOA!$B:$B,MSVOA!$N:$N))</f>
        <v/>
      </c>
      <c r="T472" s="101" t="str">
        <f>IF(ISNA(_xlfn.XLOOKUP($A472,METALS!$B:$B,METALS!$N:$N)),"",  _xlfn.XLOOKUP($A472,METALS!$B:$B,METALS!$N:$N))</f>
        <v/>
      </c>
      <c r="U472" s="169">
        <f>IF(ISNA(_xlfn.XLOOKUP($A472,GENCHEM!$B:$B,GENCHEM!$N:$N)),"",  _xlfn.XLOOKUP($A472,GENCHEM!$B:$B,GENCHEM!$N:$N))</f>
        <v>45828</v>
      </c>
      <c r="V472" s="101" t="str">
        <f>IF(ISNA(_xlfn.XLOOKUP($A472,HG!$B:$B,HG!$N:$N)),"",  _xlfn.XLOOKUP($A472,HG!$B:$B,HG!$N:$N))</f>
        <v/>
      </c>
    </row>
    <row r="473" spans="1:22" ht="24" hidden="1" customHeight="1">
      <c r="A473" s="77" t="s">
        <v>409</v>
      </c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O473" s="75"/>
      <c r="P473" s="75"/>
      <c r="Q473" s="75"/>
      <c r="R473" s="75"/>
      <c r="S473" s="75"/>
      <c r="T473" s="75"/>
      <c r="U473" s="75"/>
      <c r="V473" s="75"/>
    </row>
    <row r="474" spans="1:22" ht="24" hidden="1" customHeight="1">
      <c r="A474" s="127" t="s">
        <v>644</v>
      </c>
      <c r="B474" s="100" t="s">
        <v>92</v>
      </c>
      <c r="C474" s="100" t="s">
        <v>408</v>
      </c>
      <c r="D474" s="100" t="s">
        <v>79</v>
      </c>
      <c r="E474" s="128">
        <v>45824</v>
      </c>
      <c r="F474" s="128">
        <v>45831</v>
      </c>
      <c r="G474" s="128">
        <v>45831</v>
      </c>
      <c r="H474" s="100">
        <v>6</v>
      </c>
      <c r="I474" s="100">
        <v>1</v>
      </c>
      <c r="J474" s="100">
        <v>-4</v>
      </c>
      <c r="K474" s="100" t="s">
        <v>94</v>
      </c>
      <c r="L474" s="100" t="s">
        <v>27</v>
      </c>
      <c r="M474" s="100" t="s">
        <v>81</v>
      </c>
      <c r="N474" s="100">
        <v>0</v>
      </c>
      <c r="O474" s="101" t="str">
        <f>IF(ISNA(_xlfn.XLOOKUP($A474,GCVOA!$B:$B,GCVOA!$N:$N)),"",  _xlfn.XLOOKUP($A474,GCVOA!$B:$B,GCVOA!$N:$N))</f>
        <v/>
      </c>
      <c r="P474" s="101" t="str">
        <f>IF(ISNA(_xlfn.XLOOKUP($A474,GCSEMI!$B:$B,GCSEMI!$N:$N)),"",  _xlfn.XLOOKUP($A474,GCSEMI!$B:$B,GCSEMI!$N:$N))</f>
        <v/>
      </c>
      <c r="Q474" s="101" t="str">
        <f>IF(ISNA(_xlfn.XLOOKUP($A474,ORGPREP!$B:$B,ORGPREP!$N:$N)),"",  _xlfn.XLOOKUP($A474,ORGPREP!$B:$B,ORGPREP!$N:$N))</f>
        <v/>
      </c>
      <c r="R474" s="101" t="str">
        <f>IF(ISNA(_xlfn.XLOOKUP($A474,MSSEMI!$B:$B,MSSEMI!$N:$N)),"",  _xlfn.XLOOKUP($A474,MSSEMI!$B:$B,MSSEMI!$N:$N))</f>
        <v/>
      </c>
      <c r="S474" s="101" t="str">
        <f>IF(ISNA(_xlfn.XLOOKUP($A474,MSVOA!$B:$B,MSVOA!$N:$N)),"",  _xlfn.XLOOKUP($A474,MSVOA!$B:$B,MSVOA!$N:$N))</f>
        <v/>
      </c>
      <c r="T474" s="101" t="str">
        <f>IF(ISNA(_xlfn.XLOOKUP($A474,METALS!$B:$B,METALS!$N:$N)),"",  _xlfn.XLOOKUP($A474,METALS!$B:$B,METALS!$N:$N))</f>
        <v/>
      </c>
      <c r="U474" s="169">
        <f>IF(ISNA(_xlfn.XLOOKUP($A474,GENCHEM!$B:$B,GENCHEM!$N:$N)),"",  _xlfn.XLOOKUP($A474,GENCHEM!$B:$B,GENCHEM!$N:$N))</f>
        <v>45828</v>
      </c>
      <c r="V474" s="101" t="str">
        <f>IF(ISNA(_xlfn.XLOOKUP($A474,HG!$B:$B,HG!$N:$N)),"",  _xlfn.XLOOKUP($A474,HG!$B:$B,HG!$N:$N))</f>
        <v/>
      </c>
    </row>
    <row r="475" spans="1:22" ht="24" hidden="1" customHeight="1">
      <c r="A475" s="77" t="s">
        <v>409</v>
      </c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O475" s="75"/>
      <c r="P475" s="75"/>
      <c r="Q475" s="75"/>
      <c r="R475" s="75"/>
      <c r="S475" s="75"/>
      <c r="T475" s="75"/>
      <c r="U475" s="75"/>
      <c r="V475" s="75"/>
    </row>
    <row r="476" spans="1:22" ht="24" hidden="1" customHeight="1">
      <c r="A476" s="127" t="s">
        <v>645</v>
      </c>
      <c r="B476" s="100" t="s">
        <v>92</v>
      </c>
      <c r="C476" s="100" t="s">
        <v>408</v>
      </c>
      <c r="D476" s="100" t="s">
        <v>79</v>
      </c>
      <c r="E476" s="128">
        <v>45824</v>
      </c>
      <c r="F476" s="128">
        <v>45831</v>
      </c>
      <c r="G476" s="128">
        <v>45831</v>
      </c>
      <c r="H476" s="100">
        <v>6</v>
      </c>
      <c r="I476" s="100">
        <v>1</v>
      </c>
      <c r="J476" s="100">
        <v>-4</v>
      </c>
      <c r="K476" s="100" t="s">
        <v>94</v>
      </c>
      <c r="L476" s="100" t="s">
        <v>27</v>
      </c>
      <c r="M476" s="100" t="s">
        <v>81</v>
      </c>
      <c r="N476" s="100">
        <v>0</v>
      </c>
      <c r="O476" s="101" t="str">
        <f>IF(ISNA(_xlfn.XLOOKUP($A476,GCVOA!$B:$B,GCVOA!$N:$N)),"",  _xlfn.XLOOKUP($A476,GCVOA!$B:$B,GCVOA!$N:$N))</f>
        <v/>
      </c>
      <c r="P476" s="101" t="str">
        <f>IF(ISNA(_xlfn.XLOOKUP($A476,GCSEMI!$B:$B,GCSEMI!$N:$N)),"",  _xlfn.XLOOKUP($A476,GCSEMI!$B:$B,GCSEMI!$N:$N))</f>
        <v/>
      </c>
      <c r="Q476" s="101" t="str">
        <f>IF(ISNA(_xlfn.XLOOKUP($A476,ORGPREP!$B:$B,ORGPREP!$N:$N)),"",  _xlfn.XLOOKUP($A476,ORGPREP!$B:$B,ORGPREP!$N:$N))</f>
        <v/>
      </c>
      <c r="R476" s="101" t="str">
        <f>IF(ISNA(_xlfn.XLOOKUP($A476,MSSEMI!$B:$B,MSSEMI!$N:$N)),"",  _xlfn.XLOOKUP($A476,MSSEMI!$B:$B,MSSEMI!$N:$N))</f>
        <v/>
      </c>
      <c r="S476" s="101" t="str">
        <f>IF(ISNA(_xlfn.XLOOKUP($A476,MSVOA!$B:$B,MSVOA!$N:$N)),"",  _xlfn.XLOOKUP($A476,MSVOA!$B:$B,MSVOA!$N:$N))</f>
        <v/>
      </c>
      <c r="T476" s="101" t="str">
        <f>IF(ISNA(_xlfn.XLOOKUP($A476,METALS!$B:$B,METALS!$N:$N)),"",  _xlfn.XLOOKUP($A476,METALS!$B:$B,METALS!$N:$N))</f>
        <v/>
      </c>
      <c r="U476" s="169">
        <f>IF(ISNA(_xlfn.XLOOKUP($A476,GENCHEM!$B:$B,GENCHEM!$N:$N)),"",  _xlfn.XLOOKUP($A476,GENCHEM!$B:$B,GENCHEM!$N:$N))</f>
        <v>45828</v>
      </c>
      <c r="V476" s="101" t="str">
        <f>IF(ISNA(_xlfn.XLOOKUP($A476,HG!$B:$B,HG!$N:$N)),"",  _xlfn.XLOOKUP($A476,HG!$B:$B,HG!$N:$N))</f>
        <v/>
      </c>
    </row>
    <row r="477" spans="1:22" ht="24" hidden="1" customHeight="1">
      <c r="A477" s="77" t="s">
        <v>409</v>
      </c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O477" s="75"/>
      <c r="P477" s="75"/>
      <c r="Q477" s="75"/>
      <c r="R477" s="75"/>
      <c r="S477" s="75"/>
      <c r="T477" s="75"/>
      <c r="U477" s="75"/>
      <c r="V477" s="75"/>
    </row>
    <row r="478" spans="1:22" ht="24" hidden="1" customHeight="1">
      <c r="A478" s="127" t="s">
        <v>646</v>
      </c>
      <c r="B478" s="100" t="s">
        <v>92</v>
      </c>
      <c r="C478" s="100" t="s">
        <v>507</v>
      </c>
      <c r="D478" s="100" t="s">
        <v>79</v>
      </c>
      <c r="E478" s="128">
        <v>45824</v>
      </c>
      <c r="F478" s="128">
        <v>45831</v>
      </c>
      <c r="G478" s="128">
        <v>45831</v>
      </c>
      <c r="H478" s="100">
        <v>6</v>
      </c>
      <c r="I478" s="100">
        <v>2</v>
      </c>
      <c r="J478" s="100">
        <v>-4</v>
      </c>
      <c r="K478" s="100" t="s">
        <v>94</v>
      </c>
      <c r="L478" s="100" t="s">
        <v>27</v>
      </c>
      <c r="M478" s="100" t="s">
        <v>81</v>
      </c>
      <c r="N478" s="100">
        <v>0</v>
      </c>
      <c r="O478" s="101" t="str">
        <f>IF(ISNA(_xlfn.XLOOKUP($A478,GCVOA!$B:$B,GCVOA!$N:$N)),"",  _xlfn.XLOOKUP($A478,GCVOA!$B:$B,GCVOA!$N:$N))</f>
        <v/>
      </c>
      <c r="P478" s="101" t="str">
        <f>IF(ISNA(_xlfn.XLOOKUP($A478,GCSEMI!$B:$B,GCSEMI!$N:$N)),"",  _xlfn.XLOOKUP($A478,GCSEMI!$B:$B,GCSEMI!$N:$N))</f>
        <v/>
      </c>
      <c r="Q478" s="101" t="str">
        <f>IF(ISNA(_xlfn.XLOOKUP($A478,ORGPREP!$B:$B,ORGPREP!$N:$N)),"",  _xlfn.XLOOKUP($A478,ORGPREP!$B:$B,ORGPREP!$N:$N))</f>
        <v/>
      </c>
      <c r="R478" s="101" t="str">
        <f>IF(ISNA(_xlfn.XLOOKUP($A478,MSSEMI!$B:$B,MSSEMI!$N:$N)),"",  _xlfn.XLOOKUP($A478,MSSEMI!$B:$B,MSSEMI!$N:$N))</f>
        <v/>
      </c>
      <c r="S478" s="101" t="str">
        <f>IF(ISNA(_xlfn.XLOOKUP($A478,MSVOA!$B:$B,MSVOA!$N:$N)),"",  _xlfn.XLOOKUP($A478,MSVOA!$B:$B,MSVOA!$N:$N))</f>
        <v/>
      </c>
      <c r="T478" s="101" t="str">
        <f>IF(ISNA(_xlfn.XLOOKUP($A478,METALS!$B:$B,METALS!$N:$N)),"",  _xlfn.XLOOKUP($A478,METALS!$B:$B,METALS!$N:$N))</f>
        <v/>
      </c>
      <c r="U478" s="169">
        <f>IF(ISNA(_xlfn.XLOOKUP($A478,GENCHEM!$B:$B,GENCHEM!$N:$N)),"",  _xlfn.XLOOKUP($A478,GENCHEM!$B:$B,GENCHEM!$N:$N))</f>
        <v>45828</v>
      </c>
      <c r="V478" s="101" t="str">
        <f>IF(ISNA(_xlfn.XLOOKUP($A478,HG!$B:$B,HG!$N:$N)),"",  _xlfn.XLOOKUP($A478,HG!$B:$B,HG!$N:$N))</f>
        <v/>
      </c>
    </row>
    <row r="479" spans="1:22" ht="24" hidden="1" customHeight="1">
      <c r="A479" s="77" t="s">
        <v>647</v>
      </c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O479" s="75"/>
      <c r="P479" s="75"/>
      <c r="Q479" s="75"/>
      <c r="R479" s="75"/>
      <c r="S479" s="75"/>
      <c r="T479" s="75"/>
      <c r="U479" s="75"/>
      <c r="V479" s="75"/>
    </row>
    <row r="480" spans="1:22" ht="24" hidden="1" customHeight="1">
      <c r="A480" s="127" t="s">
        <v>648</v>
      </c>
      <c r="B480" s="100" t="s">
        <v>649</v>
      </c>
      <c r="C480" s="100" t="s">
        <v>650</v>
      </c>
      <c r="D480" s="100" t="s">
        <v>56</v>
      </c>
      <c r="E480" s="128">
        <v>45825</v>
      </c>
      <c r="F480" s="128">
        <v>45831</v>
      </c>
      <c r="G480" s="128">
        <v>45831</v>
      </c>
      <c r="H480" s="100">
        <v>6</v>
      </c>
      <c r="I480" s="100">
        <v>1</v>
      </c>
      <c r="J480" s="100">
        <v>-4</v>
      </c>
      <c r="K480" s="100" t="s">
        <v>57</v>
      </c>
      <c r="L480" s="100" t="s">
        <v>27</v>
      </c>
      <c r="M480" s="100" t="s">
        <v>81</v>
      </c>
      <c r="N480" s="100">
        <v>0</v>
      </c>
      <c r="O480" s="101" t="str">
        <f>IF(ISNA(_xlfn.XLOOKUP($A480,GCVOA!$B:$B,GCVOA!$N:$N)),"",  _xlfn.XLOOKUP($A480,GCVOA!$B:$B,GCVOA!$N:$N))</f>
        <v/>
      </c>
      <c r="P480" s="101" t="str">
        <f>IF(ISNA(_xlfn.XLOOKUP($A480,GCSEMI!$B:$B,GCSEMI!$N:$N)),"",  _xlfn.XLOOKUP($A480,GCSEMI!$B:$B,GCSEMI!$N:$N))</f>
        <v/>
      </c>
      <c r="Q480" s="101" t="str">
        <f>IF(ISNA(_xlfn.XLOOKUP($A480,ORGPREP!$B:$B,ORGPREP!$N:$N)),"",  _xlfn.XLOOKUP($A480,ORGPREP!$B:$B,ORGPREP!$N:$N))</f>
        <v/>
      </c>
      <c r="R480" s="101" t="str">
        <f>IF(ISNA(_xlfn.XLOOKUP($A480,MSSEMI!$B:$B,MSSEMI!$N:$N)),"",  _xlfn.XLOOKUP($A480,MSSEMI!$B:$B,MSSEMI!$N:$N))</f>
        <v/>
      </c>
      <c r="S480" s="101" t="str">
        <f>IF(ISNA(_xlfn.XLOOKUP($A480,MSVOA!$B:$B,MSVOA!$N:$N)),"",  _xlfn.XLOOKUP($A480,MSVOA!$B:$B,MSVOA!$N:$N))</f>
        <v/>
      </c>
      <c r="T480" s="101" t="str">
        <f>IF(ISNA(_xlfn.XLOOKUP($A480,METALS!$B:$B,METALS!$N:$N)),"",  _xlfn.XLOOKUP($A480,METALS!$B:$B,METALS!$N:$N))</f>
        <v/>
      </c>
      <c r="U480" s="169">
        <f>IF(ISNA(_xlfn.XLOOKUP($A480,GENCHEM!$B:$B,GENCHEM!$N:$N)),"",  _xlfn.XLOOKUP($A480,GENCHEM!$B:$B,GENCHEM!$N:$N))</f>
        <v>45828</v>
      </c>
      <c r="V480" s="101" t="str">
        <f>IF(ISNA(_xlfn.XLOOKUP($A480,HG!$B:$B,HG!$N:$N)),"",  _xlfn.XLOOKUP($A480,HG!$B:$B,HG!$N:$N))</f>
        <v/>
      </c>
    </row>
    <row r="481" spans="1:22" ht="24" hidden="1" customHeight="1">
      <c r="A481" s="77" t="s">
        <v>651</v>
      </c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O481" s="75"/>
      <c r="P481" s="75"/>
      <c r="Q481" s="75"/>
      <c r="R481" s="75"/>
      <c r="S481" s="75"/>
      <c r="T481" s="75"/>
      <c r="U481" s="75"/>
      <c r="V481" s="75"/>
    </row>
    <row r="482" spans="1:22" ht="24" hidden="1" customHeight="1">
      <c r="A482" s="131" t="s">
        <v>652</v>
      </c>
      <c r="B482" s="92" t="s">
        <v>117</v>
      </c>
      <c r="C482" s="92" t="s">
        <v>653</v>
      </c>
      <c r="D482" s="92" t="s">
        <v>79</v>
      </c>
      <c r="E482" s="132">
        <v>45825</v>
      </c>
      <c r="F482" s="132">
        <v>45831</v>
      </c>
      <c r="G482" s="132">
        <v>45831</v>
      </c>
      <c r="H482" s="92">
        <v>5</v>
      </c>
      <c r="I482" s="92">
        <v>1</v>
      </c>
      <c r="J482" s="92">
        <v>-4</v>
      </c>
      <c r="K482" s="92" t="s">
        <v>26</v>
      </c>
      <c r="L482" s="92" t="s">
        <v>27</v>
      </c>
      <c r="M482" s="92" t="s">
        <v>81</v>
      </c>
      <c r="N482" s="92">
        <v>0</v>
      </c>
      <c r="O482" s="93" t="str">
        <f>IF(ISNA(_xlfn.XLOOKUP($A482,GCVOA!$B:$B,GCVOA!$N:$N)),"",  _xlfn.XLOOKUP($A482,GCVOA!$B:$B,GCVOA!$N:$N))</f>
        <v/>
      </c>
      <c r="P482" s="93" t="str">
        <f>IF(ISNA(_xlfn.XLOOKUP($A482,GCSEMI!$B:$B,GCSEMI!$N:$N)),"",  _xlfn.XLOOKUP($A482,GCSEMI!$B:$B,GCSEMI!$N:$N))</f>
        <v/>
      </c>
      <c r="Q482" s="93" t="str">
        <f>IF(ISNA(_xlfn.XLOOKUP($A482,ORGPREP!$B:$B,ORGPREP!$N:$N)),"",  _xlfn.XLOOKUP($A482,ORGPREP!$B:$B,ORGPREP!$N:$N))</f>
        <v/>
      </c>
      <c r="R482" s="93" t="str">
        <f>IF(ISNA(_xlfn.XLOOKUP($A482,MSSEMI!$B:$B,MSSEMI!$N:$N)),"",  _xlfn.XLOOKUP($A482,MSSEMI!$B:$B,MSSEMI!$N:$N))</f>
        <v/>
      </c>
      <c r="S482" s="93" t="str">
        <f>IF(ISNA(_xlfn.XLOOKUP($A482,MSVOA!$B:$B,MSVOA!$N:$N)),"",  _xlfn.XLOOKUP($A482,MSVOA!$B:$B,MSVOA!$N:$N))</f>
        <v/>
      </c>
      <c r="T482" s="93" t="str">
        <f>IF(ISNA(_xlfn.XLOOKUP($A482,METALS!$B:$B,METALS!$N:$N)),"",  _xlfn.XLOOKUP($A482,METALS!$B:$B,METALS!$N:$N))</f>
        <v/>
      </c>
      <c r="U482" s="167">
        <f>IF(ISNA(_xlfn.XLOOKUP($A482,GENCHEM!$B:$B,GENCHEM!$N:$N)),"",  _xlfn.XLOOKUP($A482,GENCHEM!$B:$B,GENCHEM!$N:$N))</f>
        <v>45828</v>
      </c>
      <c r="V482" s="93" t="str">
        <f>IF(ISNA(_xlfn.XLOOKUP($A482,HG!$B:$B,HG!$N:$N)),"",  _xlfn.XLOOKUP($A482,HG!$B:$B,HG!$N:$N))</f>
        <v/>
      </c>
    </row>
    <row r="483" spans="1:22" ht="24" hidden="1" customHeight="1">
      <c r="A483" s="77" t="s">
        <v>654</v>
      </c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O483" s="75"/>
      <c r="P483" s="75"/>
      <c r="Q483" s="75"/>
      <c r="R483" s="75"/>
      <c r="S483" s="75"/>
      <c r="T483" s="75"/>
      <c r="U483" s="75"/>
      <c r="V483" s="75"/>
    </row>
    <row r="484" spans="1:22" ht="24" hidden="1" customHeight="1">
      <c r="A484" s="131" t="s">
        <v>655</v>
      </c>
      <c r="B484" s="92" t="s">
        <v>117</v>
      </c>
      <c r="C484" s="92" t="s">
        <v>656</v>
      </c>
      <c r="D484" s="92" t="s">
        <v>79</v>
      </c>
      <c r="E484" s="132">
        <v>45825</v>
      </c>
      <c r="F484" s="132">
        <v>45831</v>
      </c>
      <c r="G484" s="132">
        <v>45831</v>
      </c>
      <c r="H484" s="92">
        <v>5</v>
      </c>
      <c r="I484" s="92">
        <v>1</v>
      </c>
      <c r="J484" s="92">
        <v>-4</v>
      </c>
      <c r="K484" s="92" t="s">
        <v>26</v>
      </c>
      <c r="L484" s="92" t="s">
        <v>27</v>
      </c>
      <c r="M484" s="92" t="s">
        <v>81</v>
      </c>
      <c r="N484" s="92">
        <v>0</v>
      </c>
      <c r="O484" s="93" t="str">
        <f>IF(ISNA(_xlfn.XLOOKUP($A484,GCVOA!$B:$B,GCVOA!$N:$N)),"",  _xlfn.XLOOKUP($A484,GCVOA!$B:$B,GCVOA!$N:$N))</f>
        <v/>
      </c>
      <c r="P484" s="93" t="str">
        <f>IF(ISNA(_xlfn.XLOOKUP($A484,GCSEMI!$B:$B,GCSEMI!$N:$N)),"",  _xlfn.XLOOKUP($A484,GCSEMI!$B:$B,GCSEMI!$N:$N))</f>
        <v/>
      </c>
      <c r="Q484" s="93" t="str">
        <f>IF(ISNA(_xlfn.XLOOKUP($A484,ORGPREP!$B:$B,ORGPREP!$N:$N)),"",  _xlfn.XLOOKUP($A484,ORGPREP!$B:$B,ORGPREP!$N:$N))</f>
        <v/>
      </c>
      <c r="R484" s="93" t="str">
        <f>IF(ISNA(_xlfn.XLOOKUP($A484,MSSEMI!$B:$B,MSSEMI!$N:$N)),"",  _xlfn.XLOOKUP($A484,MSSEMI!$B:$B,MSSEMI!$N:$N))</f>
        <v/>
      </c>
      <c r="S484" s="93" t="str">
        <f>IF(ISNA(_xlfn.XLOOKUP($A484,MSVOA!$B:$B,MSVOA!$N:$N)),"",  _xlfn.XLOOKUP($A484,MSVOA!$B:$B,MSVOA!$N:$N))</f>
        <v/>
      </c>
      <c r="T484" s="93" t="str">
        <f>IF(ISNA(_xlfn.XLOOKUP($A484,METALS!$B:$B,METALS!$N:$N)),"",  _xlfn.XLOOKUP($A484,METALS!$B:$B,METALS!$N:$N))</f>
        <v/>
      </c>
      <c r="U484" s="167">
        <f>IF(ISNA(_xlfn.XLOOKUP($A484,GENCHEM!$B:$B,GENCHEM!$N:$N)),"",  _xlfn.XLOOKUP($A484,GENCHEM!$B:$B,GENCHEM!$N:$N))</f>
        <v>45828</v>
      </c>
      <c r="V484" s="93" t="str">
        <f>IF(ISNA(_xlfn.XLOOKUP($A484,HG!$B:$B,HG!$N:$N)),"",  _xlfn.XLOOKUP($A484,HG!$B:$B,HG!$N:$N))</f>
        <v/>
      </c>
    </row>
    <row r="485" spans="1:22" ht="24" hidden="1" customHeight="1">
      <c r="A485" s="77" t="s">
        <v>654</v>
      </c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O485" s="75"/>
      <c r="P485" s="75"/>
      <c r="Q485" s="75"/>
      <c r="R485" s="75"/>
      <c r="S485" s="75"/>
      <c r="T485" s="75"/>
      <c r="U485" s="75"/>
      <c r="V485" s="75"/>
    </row>
    <row r="486" spans="1:22" ht="24" hidden="1" customHeight="1">
      <c r="A486" s="131" t="s">
        <v>657</v>
      </c>
      <c r="B486" s="92" t="s">
        <v>157</v>
      </c>
      <c r="C486" s="92" t="s">
        <v>658</v>
      </c>
      <c r="D486" s="92" t="s">
        <v>79</v>
      </c>
      <c r="E486" s="132">
        <v>45825</v>
      </c>
      <c r="F486" s="132">
        <v>45826</v>
      </c>
      <c r="G486" s="132">
        <v>45831</v>
      </c>
      <c r="H486" s="92" t="s">
        <v>412</v>
      </c>
      <c r="I486" s="92">
        <v>2</v>
      </c>
      <c r="J486" s="92">
        <v>-4</v>
      </c>
      <c r="K486" s="92" t="s">
        <v>128</v>
      </c>
      <c r="L486" s="92" t="s">
        <v>27</v>
      </c>
      <c r="M486" s="92" t="s">
        <v>265</v>
      </c>
      <c r="N486" s="92">
        <v>0</v>
      </c>
      <c r="O486" s="93" t="str">
        <f>IF(ISNA(_xlfn.XLOOKUP($A486,GCVOA!$B:$B,GCVOA!$N:$N)),"",  _xlfn.XLOOKUP($A486,GCVOA!$B:$B,GCVOA!$N:$N))</f>
        <v/>
      </c>
      <c r="P486" s="93" t="str">
        <f>IF(ISNA(_xlfn.XLOOKUP($A486,GCSEMI!$B:$B,GCSEMI!$N:$N)),"",  _xlfn.XLOOKUP($A486,GCSEMI!$B:$B,GCSEMI!$N:$N))</f>
        <v/>
      </c>
      <c r="Q486" s="93" t="str">
        <f>IF(ISNA(_xlfn.XLOOKUP($A486,ORGPREP!$B:$B,ORGPREP!$N:$N)),"",  _xlfn.XLOOKUP($A486,ORGPREP!$B:$B,ORGPREP!$N:$N))</f>
        <v/>
      </c>
      <c r="R486" s="93" t="str">
        <f>IF(ISNA(_xlfn.XLOOKUP($A486,MSSEMI!$B:$B,MSSEMI!$N:$N)),"",  _xlfn.XLOOKUP($A486,MSSEMI!$B:$B,MSSEMI!$N:$N))</f>
        <v/>
      </c>
      <c r="S486" s="93" t="str">
        <f>IF(ISNA(_xlfn.XLOOKUP($A486,MSVOA!$B:$B,MSVOA!$N:$N)),"",  _xlfn.XLOOKUP($A486,MSVOA!$B:$B,MSVOA!$N:$N))</f>
        <v/>
      </c>
      <c r="T486" s="93" t="str">
        <f>IF(ISNA(_xlfn.XLOOKUP($A486,METALS!$B:$B,METALS!$N:$N)),"",  _xlfn.XLOOKUP($A486,METALS!$B:$B,METALS!$N:$N))</f>
        <v>ETA 6-20</v>
      </c>
      <c r="U486" s="167" t="str">
        <f>IF(ISNA(_xlfn.XLOOKUP($A486,GENCHEM!$B:$B,GENCHEM!$N:$N)),"",  _xlfn.XLOOKUP($A486,GENCHEM!$B:$B,GENCHEM!$N:$N))</f>
        <v>SCH</v>
      </c>
      <c r="V486" s="93" t="str">
        <f>IF(ISNA(_xlfn.XLOOKUP($A486,HG!$B:$B,HG!$N:$N)),"",  _xlfn.XLOOKUP($A486,HG!$B:$B,HG!$N:$N))</f>
        <v/>
      </c>
    </row>
    <row r="487" spans="1:22" ht="24" hidden="1" customHeight="1">
      <c r="A487" s="77" t="s">
        <v>659</v>
      </c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O487" s="75"/>
      <c r="P487" s="75"/>
      <c r="Q487" s="75"/>
      <c r="R487" s="75"/>
      <c r="S487" s="75"/>
      <c r="T487" s="75"/>
      <c r="U487" s="75"/>
      <c r="V487" s="75"/>
    </row>
    <row r="488" spans="1:22" ht="24" hidden="1" customHeight="1">
      <c r="A488" s="131" t="s">
        <v>660</v>
      </c>
      <c r="B488" s="92" t="s">
        <v>117</v>
      </c>
      <c r="C488" s="92" t="s">
        <v>414</v>
      </c>
      <c r="D488" s="92" t="s">
        <v>79</v>
      </c>
      <c r="E488" s="132">
        <v>45825</v>
      </c>
      <c r="F488" s="132">
        <v>45826</v>
      </c>
      <c r="G488" s="132">
        <v>45831</v>
      </c>
      <c r="H488" s="92" t="s">
        <v>412</v>
      </c>
      <c r="I488" s="92">
        <v>8</v>
      </c>
      <c r="J488" s="92">
        <v>-4</v>
      </c>
      <c r="K488" s="92" t="s">
        <v>26</v>
      </c>
      <c r="L488" s="92" t="s">
        <v>258</v>
      </c>
      <c r="M488" s="92" t="s">
        <v>81</v>
      </c>
      <c r="N488" s="92">
        <v>0</v>
      </c>
      <c r="O488" s="93" t="str">
        <f>IF(ISNA(_xlfn.XLOOKUP($A488,GCVOA!$B:$B,GCVOA!$N:$N)),"",  _xlfn.XLOOKUP($A488,GCVOA!$B:$B,GCVOA!$N:$N))</f>
        <v/>
      </c>
      <c r="P488" s="93" t="str">
        <f>IF(ISNA(_xlfn.XLOOKUP($A488,GCSEMI!$B:$B,GCSEMI!$N:$N)),"",  _xlfn.XLOOKUP($A488,GCSEMI!$B:$B,GCSEMI!$N:$N))</f>
        <v/>
      </c>
      <c r="Q488" s="93" t="str">
        <f>IF(ISNA(_xlfn.XLOOKUP($A488,ORGPREP!$B:$B,ORGPREP!$N:$N)),"",  _xlfn.XLOOKUP($A488,ORGPREP!$B:$B,ORGPREP!$N:$N))</f>
        <v/>
      </c>
      <c r="R488" s="93" t="str">
        <f>IF(ISNA(_xlfn.XLOOKUP($A488,MSSEMI!$B:$B,MSSEMI!$N:$N)),"",  _xlfn.XLOOKUP($A488,MSSEMI!$B:$B,MSSEMI!$N:$N))</f>
        <v/>
      </c>
      <c r="S488" s="93" t="str">
        <f>IF(ISNA(_xlfn.XLOOKUP($A488,MSVOA!$B:$B,MSVOA!$N:$N)),"",  _xlfn.XLOOKUP($A488,MSVOA!$B:$B,MSVOA!$N:$N))</f>
        <v/>
      </c>
      <c r="T488" s="93" t="str">
        <f>IF(ISNA(_xlfn.XLOOKUP($A488,METALS!$B:$B,METALS!$N:$N)),"",  _xlfn.XLOOKUP($A488,METALS!$B:$B,METALS!$N:$N))</f>
        <v/>
      </c>
      <c r="U488" s="167" t="str">
        <f>IF(ISNA(_xlfn.XLOOKUP($A488,GENCHEM!$B:$B,GENCHEM!$N:$N)),"",  _xlfn.XLOOKUP($A488,GENCHEM!$B:$B,GENCHEM!$N:$N))</f>
        <v>SCH</v>
      </c>
      <c r="V488" s="93" t="str">
        <f>IF(ISNA(_xlfn.XLOOKUP($A488,HG!$B:$B,HG!$N:$N)),"",  _xlfn.XLOOKUP($A488,HG!$B:$B,HG!$N:$N))</f>
        <v/>
      </c>
    </row>
    <row r="489" spans="1:22" ht="24" hidden="1" customHeight="1">
      <c r="A489" s="77" t="s">
        <v>310</v>
      </c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O489" s="75"/>
      <c r="P489" s="75"/>
      <c r="Q489" s="75"/>
      <c r="R489" s="75"/>
      <c r="S489" s="75"/>
      <c r="T489" s="75"/>
      <c r="U489" s="75"/>
      <c r="V489" s="75"/>
    </row>
    <row r="490" spans="1:22" ht="24" hidden="1" customHeight="1">
      <c r="A490" s="131" t="s">
        <v>661</v>
      </c>
      <c r="B490" s="92" t="s">
        <v>117</v>
      </c>
      <c r="C490" s="92" t="s">
        <v>414</v>
      </c>
      <c r="D490" s="92" t="s">
        <v>79</v>
      </c>
      <c r="E490" s="132">
        <v>45825</v>
      </c>
      <c r="F490" s="132">
        <v>45826</v>
      </c>
      <c r="G490" s="132">
        <v>45831</v>
      </c>
      <c r="H490" s="92" t="s">
        <v>412</v>
      </c>
      <c r="I490" s="92">
        <v>7</v>
      </c>
      <c r="J490" s="92">
        <v>-4</v>
      </c>
      <c r="K490" s="92" t="s">
        <v>26</v>
      </c>
      <c r="L490" s="92" t="s">
        <v>258</v>
      </c>
      <c r="M490" s="92" t="s">
        <v>81</v>
      </c>
      <c r="N490" s="92">
        <v>0</v>
      </c>
      <c r="O490" s="93" t="str">
        <f>IF(ISNA(_xlfn.XLOOKUP($A490,GCVOA!$B:$B,GCVOA!$N:$N)),"",  _xlfn.XLOOKUP($A490,GCVOA!$B:$B,GCVOA!$N:$N))</f>
        <v/>
      </c>
      <c r="P490" s="93" t="str">
        <f>IF(ISNA(_xlfn.XLOOKUP($A490,GCSEMI!$B:$B,GCSEMI!$N:$N)),"",  _xlfn.XLOOKUP($A490,GCSEMI!$B:$B,GCSEMI!$N:$N))</f>
        <v/>
      </c>
      <c r="Q490" s="93" t="str">
        <f>IF(ISNA(_xlfn.XLOOKUP($A490,ORGPREP!$B:$B,ORGPREP!$N:$N)),"",  _xlfn.XLOOKUP($A490,ORGPREP!$B:$B,ORGPREP!$N:$N))</f>
        <v/>
      </c>
      <c r="R490" s="93" t="str">
        <f>IF(ISNA(_xlfn.XLOOKUP($A490,MSSEMI!$B:$B,MSSEMI!$N:$N)),"",  _xlfn.XLOOKUP($A490,MSSEMI!$B:$B,MSSEMI!$N:$N))</f>
        <v/>
      </c>
      <c r="S490" s="93" t="str">
        <f>IF(ISNA(_xlfn.XLOOKUP($A490,MSVOA!$B:$B,MSVOA!$N:$N)),"",  _xlfn.XLOOKUP($A490,MSVOA!$B:$B,MSVOA!$N:$N))</f>
        <v/>
      </c>
      <c r="T490" s="93" t="str">
        <f>IF(ISNA(_xlfn.XLOOKUP($A490,METALS!$B:$B,METALS!$N:$N)),"",  _xlfn.XLOOKUP($A490,METALS!$B:$B,METALS!$N:$N))</f>
        <v/>
      </c>
      <c r="U490" s="167" t="str">
        <f>IF(ISNA(_xlfn.XLOOKUP($A490,GENCHEM!$B:$B,GENCHEM!$N:$N)),"",  _xlfn.XLOOKUP($A490,GENCHEM!$B:$B,GENCHEM!$N:$N))</f>
        <v>SCH</v>
      </c>
      <c r="V490" s="93" t="str">
        <f>IF(ISNA(_xlfn.XLOOKUP($A490,HG!$B:$B,HG!$N:$N)),"",  _xlfn.XLOOKUP($A490,HG!$B:$B,HG!$N:$N))</f>
        <v/>
      </c>
    </row>
    <row r="491" spans="1:22" ht="24" hidden="1" customHeight="1">
      <c r="A491" s="77" t="s">
        <v>310</v>
      </c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O491" s="75"/>
      <c r="P491" s="75"/>
      <c r="Q491" s="75"/>
      <c r="R491" s="75"/>
      <c r="S491" s="75"/>
      <c r="T491" s="75"/>
      <c r="U491" s="75"/>
      <c r="V491" s="75"/>
    </row>
    <row r="492" spans="1:22" ht="24" hidden="1" customHeight="1">
      <c r="A492" s="127" t="s">
        <v>662</v>
      </c>
      <c r="B492" s="100" t="s">
        <v>92</v>
      </c>
      <c r="C492" s="100" t="s">
        <v>505</v>
      </c>
      <c r="D492" s="100" t="s">
        <v>79</v>
      </c>
      <c r="E492" s="128">
        <v>45825</v>
      </c>
      <c r="F492" s="128">
        <v>45831</v>
      </c>
      <c r="G492" s="128">
        <v>45831</v>
      </c>
      <c r="H492" s="100">
        <v>6</v>
      </c>
      <c r="I492" s="100">
        <v>1</v>
      </c>
      <c r="J492" s="100">
        <v>-4</v>
      </c>
      <c r="K492" s="100" t="s">
        <v>94</v>
      </c>
      <c r="L492" s="100" t="s">
        <v>258</v>
      </c>
      <c r="M492" s="100" t="s">
        <v>81</v>
      </c>
      <c r="N492" s="100">
        <v>0</v>
      </c>
      <c r="O492" s="101" t="str">
        <f>IF(ISNA(_xlfn.XLOOKUP($A492,GCVOA!$B:$B,GCVOA!$N:$N)),"",  _xlfn.XLOOKUP($A492,GCVOA!$B:$B,GCVOA!$N:$N))</f>
        <v/>
      </c>
      <c r="P492" s="101" t="str">
        <f>IF(ISNA(_xlfn.XLOOKUP($A492,GCSEMI!$B:$B,GCSEMI!$N:$N)),"",  _xlfn.XLOOKUP($A492,GCSEMI!$B:$B,GCSEMI!$N:$N))</f>
        <v/>
      </c>
      <c r="Q492" s="101" t="str">
        <f>IF(ISNA(_xlfn.XLOOKUP($A492,ORGPREP!$B:$B,ORGPREP!$N:$N)),"",  _xlfn.XLOOKUP($A492,ORGPREP!$B:$B,ORGPREP!$N:$N))</f>
        <v/>
      </c>
      <c r="R492" s="101" t="str">
        <f>IF(ISNA(_xlfn.XLOOKUP($A492,MSSEMI!$B:$B,MSSEMI!$N:$N)),"",  _xlfn.XLOOKUP($A492,MSSEMI!$B:$B,MSSEMI!$N:$N))</f>
        <v/>
      </c>
      <c r="S492" s="101" t="str">
        <f>IF(ISNA(_xlfn.XLOOKUP($A492,MSVOA!$B:$B,MSVOA!$N:$N)),"",  _xlfn.XLOOKUP($A492,MSVOA!$B:$B,MSVOA!$N:$N))</f>
        <v/>
      </c>
      <c r="T492" s="101" t="str">
        <f>IF(ISNA(_xlfn.XLOOKUP($A492,METALS!$B:$B,METALS!$N:$N)),"",  _xlfn.XLOOKUP($A492,METALS!$B:$B,METALS!$N:$N))</f>
        <v/>
      </c>
      <c r="U492" s="169" t="str">
        <f>IF(ISNA(_xlfn.XLOOKUP($A492,GENCHEM!$B:$B,GENCHEM!$N:$N)),"",  _xlfn.XLOOKUP($A492,GENCHEM!$B:$B,GENCHEM!$N:$N))</f>
        <v>SCH</v>
      </c>
      <c r="V492" s="101" t="str">
        <f>IF(ISNA(_xlfn.XLOOKUP($A492,HG!$B:$B,HG!$N:$N)),"",  _xlfn.XLOOKUP($A492,HG!$B:$B,HG!$N:$N))</f>
        <v/>
      </c>
    </row>
    <row r="493" spans="1:22" ht="24" hidden="1" customHeight="1">
      <c r="A493" s="77" t="s">
        <v>310</v>
      </c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O493" s="75"/>
      <c r="P493" s="75"/>
      <c r="Q493" s="75"/>
      <c r="R493" s="75"/>
      <c r="S493" s="75"/>
      <c r="T493" s="75"/>
      <c r="U493" s="75"/>
      <c r="V493" s="75"/>
    </row>
    <row r="494" spans="1:22" ht="24" hidden="1" customHeight="1">
      <c r="A494" s="127" t="s">
        <v>663</v>
      </c>
      <c r="B494" s="100" t="s">
        <v>92</v>
      </c>
      <c r="C494" s="100" t="s">
        <v>408</v>
      </c>
      <c r="D494" s="100" t="s">
        <v>79</v>
      </c>
      <c r="E494" s="128">
        <v>45825</v>
      </c>
      <c r="F494" s="128">
        <v>45831</v>
      </c>
      <c r="G494" s="128">
        <v>45831</v>
      </c>
      <c r="H494" s="100">
        <v>6</v>
      </c>
      <c r="I494" s="100">
        <v>2</v>
      </c>
      <c r="J494" s="100">
        <v>-4</v>
      </c>
      <c r="K494" s="100" t="s">
        <v>94</v>
      </c>
      <c r="L494" s="100" t="s">
        <v>27</v>
      </c>
      <c r="M494" s="100" t="s">
        <v>81</v>
      </c>
      <c r="N494" s="100">
        <v>0</v>
      </c>
      <c r="O494" s="101" t="str">
        <f>IF(ISNA(_xlfn.XLOOKUP($A494,GCVOA!$B:$B,GCVOA!$N:$N)),"",  _xlfn.XLOOKUP($A494,GCVOA!$B:$B,GCVOA!$N:$N))</f>
        <v/>
      </c>
      <c r="P494" s="101" t="str">
        <f>IF(ISNA(_xlfn.XLOOKUP($A494,GCSEMI!$B:$B,GCSEMI!$N:$N)),"",  _xlfn.XLOOKUP($A494,GCSEMI!$B:$B,GCSEMI!$N:$N))</f>
        <v/>
      </c>
      <c r="Q494" s="101" t="str">
        <f>IF(ISNA(_xlfn.XLOOKUP($A494,ORGPREP!$B:$B,ORGPREP!$N:$N)),"",  _xlfn.XLOOKUP($A494,ORGPREP!$B:$B,ORGPREP!$N:$N))</f>
        <v/>
      </c>
      <c r="R494" s="101" t="str">
        <f>IF(ISNA(_xlfn.XLOOKUP($A494,MSSEMI!$B:$B,MSSEMI!$N:$N)),"",  _xlfn.XLOOKUP($A494,MSSEMI!$B:$B,MSSEMI!$N:$N))</f>
        <v/>
      </c>
      <c r="S494" s="101" t="str">
        <f>IF(ISNA(_xlfn.XLOOKUP($A494,MSVOA!$B:$B,MSVOA!$N:$N)),"",  _xlfn.XLOOKUP($A494,MSVOA!$B:$B,MSVOA!$N:$N))</f>
        <v/>
      </c>
      <c r="T494" s="101" t="str">
        <f>IF(ISNA(_xlfn.XLOOKUP($A494,METALS!$B:$B,METALS!$N:$N)),"",  _xlfn.XLOOKUP($A494,METALS!$B:$B,METALS!$N:$N))</f>
        <v/>
      </c>
      <c r="U494" s="169">
        <f>IF(ISNA(_xlfn.XLOOKUP($A494,GENCHEM!$B:$B,GENCHEM!$N:$N)),"",  _xlfn.XLOOKUP($A494,GENCHEM!$B:$B,GENCHEM!$N:$N))</f>
        <v>45828</v>
      </c>
      <c r="V494" s="101" t="str">
        <f>IF(ISNA(_xlfn.XLOOKUP($A494,HG!$B:$B,HG!$N:$N)),"",  _xlfn.XLOOKUP($A494,HG!$B:$B,HG!$N:$N))</f>
        <v/>
      </c>
    </row>
    <row r="495" spans="1:22" ht="24" hidden="1" customHeight="1">
      <c r="A495" s="77" t="s">
        <v>409</v>
      </c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O495" s="75"/>
      <c r="P495" s="75"/>
      <c r="Q495" s="75"/>
      <c r="R495" s="75"/>
      <c r="S495" s="75"/>
      <c r="T495" s="75"/>
      <c r="U495" s="75"/>
      <c r="V495" s="75"/>
    </row>
    <row r="496" spans="1:22" ht="24" hidden="1" customHeight="1">
      <c r="A496" s="127" t="s">
        <v>664</v>
      </c>
      <c r="B496" s="100" t="s">
        <v>92</v>
      </c>
      <c r="C496" s="100" t="s">
        <v>507</v>
      </c>
      <c r="D496" s="100" t="s">
        <v>79</v>
      </c>
      <c r="E496" s="128">
        <v>45825</v>
      </c>
      <c r="F496" s="128">
        <v>45831</v>
      </c>
      <c r="G496" s="128">
        <v>45831</v>
      </c>
      <c r="H496" s="100">
        <v>6</v>
      </c>
      <c r="I496" s="100">
        <v>1</v>
      </c>
      <c r="J496" s="100">
        <v>-4</v>
      </c>
      <c r="K496" s="100" t="s">
        <v>94</v>
      </c>
      <c r="L496" s="100" t="s">
        <v>27</v>
      </c>
      <c r="M496" s="100" t="s">
        <v>81</v>
      </c>
      <c r="N496" s="100">
        <v>0</v>
      </c>
      <c r="O496" s="101" t="str">
        <f>IF(ISNA(_xlfn.XLOOKUP($A496,GCVOA!$B:$B,GCVOA!$N:$N)),"",  _xlfn.XLOOKUP($A496,GCVOA!$B:$B,GCVOA!$N:$N))</f>
        <v/>
      </c>
      <c r="P496" s="101" t="str">
        <f>IF(ISNA(_xlfn.XLOOKUP($A496,GCSEMI!$B:$B,GCSEMI!$N:$N)),"",  _xlfn.XLOOKUP($A496,GCSEMI!$B:$B,GCSEMI!$N:$N))</f>
        <v/>
      </c>
      <c r="Q496" s="101" t="str">
        <f>IF(ISNA(_xlfn.XLOOKUP($A496,ORGPREP!$B:$B,ORGPREP!$N:$N)),"",  _xlfn.XLOOKUP($A496,ORGPREP!$B:$B,ORGPREP!$N:$N))</f>
        <v/>
      </c>
      <c r="R496" s="101" t="str">
        <f>IF(ISNA(_xlfn.XLOOKUP($A496,MSSEMI!$B:$B,MSSEMI!$N:$N)),"",  _xlfn.XLOOKUP($A496,MSSEMI!$B:$B,MSSEMI!$N:$N))</f>
        <v/>
      </c>
      <c r="S496" s="101" t="str">
        <f>IF(ISNA(_xlfn.XLOOKUP($A496,MSVOA!$B:$B,MSVOA!$N:$N)),"",  _xlfn.XLOOKUP($A496,MSVOA!$B:$B,MSVOA!$N:$N))</f>
        <v/>
      </c>
      <c r="T496" s="101" t="str">
        <f>IF(ISNA(_xlfn.XLOOKUP($A496,METALS!$B:$B,METALS!$N:$N)),"",  _xlfn.XLOOKUP($A496,METALS!$B:$B,METALS!$N:$N))</f>
        <v/>
      </c>
      <c r="U496" s="169">
        <f>IF(ISNA(_xlfn.XLOOKUP($A496,GENCHEM!$B:$B,GENCHEM!$N:$N)),"",  _xlfn.XLOOKUP($A496,GENCHEM!$B:$B,GENCHEM!$N:$N))</f>
        <v>45828</v>
      </c>
      <c r="V496" s="101" t="str">
        <f>IF(ISNA(_xlfn.XLOOKUP($A496,HG!$B:$B,HG!$N:$N)),"",  _xlfn.XLOOKUP($A496,HG!$B:$B,HG!$N:$N))</f>
        <v/>
      </c>
    </row>
    <row r="497" spans="1:22" ht="24" hidden="1" customHeight="1">
      <c r="A497" s="77" t="s">
        <v>639</v>
      </c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O497" s="75"/>
      <c r="P497" s="75"/>
      <c r="Q497" s="75"/>
      <c r="R497" s="75"/>
      <c r="S497" s="75"/>
      <c r="T497" s="75"/>
      <c r="U497" s="75"/>
      <c r="V497" s="75"/>
    </row>
    <row r="498" spans="1:22" ht="24" hidden="1" customHeight="1">
      <c r="A498" s="127" t="s">
        <v>665</v>
      </c>
      <c r="B498" s="100" t="s">
        <v>92</v>
      </c>
      <c r="C498" s="100" t="s">
        <v>507</v>
      </c>
      <c r="D498" s="100" t="s">
        <v>79</v>
      </c>
      <c r="E498" s="128">
        <v>45825</v>
      </c>
      <c r="F498" s="128">
        <v>45831</v>
      </c>
      <c r="G498" s="128">
        <v>45831</v>
      </c>
      <c r="H498" s="100">
        <v>6</v>
      </c>
      <c r="I498" s="100">
        <v>2</v>
      </c>
      <c r="J498" s="100">
        <v>-4</v>
      </c>
      <c r="K498" s="100" t="s">
        <v>94</v>
      </c>
      <c r="L498" s="100" t="s">
        <v>258</v>
      </c>
      <c r="M498" s="100" t="s">
        <v>81</v>
      </c>
      <c r="N498" s="100">
        <v>0</v>
      </c>
      <c r="O498" s="101" t="str">
        <f>IF(ISNA(_xlfn.XLOOKUP($A498,GCVOA!$B:$B,GCVOA!$N:$N)),"",  _xlfn.XLOOKUP($A498,GCVOA!$B:$B,GCVOA!$N:$N))</f>
        <v/>
      </c>
      <c r="P498" s="101" t="str">
        <f>IF(ISNA(_xlfn.XLOOKUP($A498,GCSEMI!$B:$B,GCSEMI!$N:$N)),"",  _xlfn.XLOOKUP($A498,GCSEMI!$B:$B,GCSEMI!$N:$N))</f>
        <v/>
      </c>
      <c r="Q498" s="101" t="str">
        <f>IF(ISNA(_xlfn.XLOOKUP($A498,ORGPREP!$B:$B,ORGPREP!$N:$N)),"",  _xlfn.XLOOKUP($A498,ORGPREP!$B:$B,ORGPREP!$N:$N))</f>
        <v/>
      </c>
      <c r="R498" s="101" t="str">
        <f>IF(ISNA(_xlfn.XLOOKUP($A498,MSSEMI!$B:$B,MSSEMI!$N:$N)),"",  _xlfn.XLOOKUP($A498,MSSEMI!$B:$B,MSSEMI!$N:$N))</f>
        <v/>
      </c>
      <c r="S498" s="101" t="str">
        <f>IF(ISNA(_xlfn.XLOOKUP($A498,MSVOA!$B:$B,MSVOA!$N:$N)),"",  _xlfn.XLOOKUP($A498,MSVOA!$B:$B,MSVOA!$N:$N))</f>
        <v/>
      </c>
      <c r="T498" s="101" t="str">
        <f>IF(ISNA(_xlfn.XLOOKUP($A498,METALS!$B:$B,METALS!$N:$N)),"",  _xlfn.XLOOKUP($A498,METALS!$B:$B,METALS!$N:$N))</f>
        <v/>
      </c>
      <c r="U498" s="169" t="str">
        <f>IF(ISNA(_xlfn.XLOOKUP($A498,GENCHEM!$B:$B,GENCHEM!$N:$N)),"",  _xlfn.XLOOKUP($A498,GENCHEM!$B:$B,GENCHEM!$N:$N))</f>
        <v>SCH</v>
      </c>
      <c r="V498" s="101" t="str">
        <f>IF(ISNA(_xlfn.XLOOKUP($A498,HG!$B:$B,HG!$N:$N)),"",  _xlfn.XLOOKUP($A498,HG!$B:$B,HG!$N:$N))</f>
        <v/>
      </c>
    </row>
    <row r="499" spans="1:22" ht="24" hidden="1" customHeight="1">
      <c r="A499" s="77" t="s">
        <v>310</v>
      </c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O499" s="75"/>
      <c r="P499" s="75"/>
      <c r="Q499" s="75"/>
      <c r="R499" s="75"/>
      <c r="S499" s="75"/>
      <c r="T499" s="75"/>
      <c r="U499" s="75"/>
      <c r="V499" s="75"/>
    </row>
    <row r="500" spans="1:22" ht="24" hidden="1" customHeight="1">
      <c r="A500" s="127" t="s">
        <v>666</v>
      </c>
      <c r="B500" s="100" t="s">
        <v>92</v>
      </c>
      <c r="C500" s="100" t="s">
        <v>408</v>
      </c>
      <c r="D500" s="100" t="s">
        <v>79</v>
      </c>
      <c r="E500" s="128">
        <v>45825</v>
      </c>
      <c r="F500" s="128">
        <v>45831</v>
      </c>
      <c r="G500" s="128">
        <v>45831</v>
      </c>
      <c r="H500" s="100">
        <v>6</v>
      </c>
      <c r="I500" s="100">
        <v>1</v>
      </c>
      <c r="J500" s="100">
        <v>-4</v>
      </c>
      <c r="K500" s="100" t="s">
        <v>94</v>
      </c>
      <c r="L500" s="100" t="s">
        <v>27</v>
      </c>
      <c r="M500" s="100" t="s">
        <v>81</v>
      </c>
      <c r="N500" s="100">
        <v>0</v>
      </c>
      <c r="O500" s="101" t="str">
        <f>IF(ISNA(_xlfn.XLOOKUP($A500,GCVOA!$B:$B,GCVOA!$N:$N)),"",  _xlfn.XLOOKUP($A500,GCVOA!$B:$B,GCVOA!$N:$N))</f>
        <v/>
      </c>
      <c r="P500" s="101" t="str">
        <f>IF(ISNA(_xlfn.XLOOKUP($A500,GCSEMI!$B:$B,GCSEMI!$N:$N)),"",  _xlfn.XLOOKUP($A500,GCSEMI!$B:$B,GCSEMI!$N:$N))</f>
        <v/>
      </c>
      <c r="Q500" s="101" t="str">
        <f>IF(ISNA(_xlfn.XLOOKUP($A500,ORGPREP!$B:$B,ORGPREP!$N:$N)),"",  _xlfn.XLOOKUP($A500,ORGPREP!$B:$B,ORGPREP!$N:$N))</f>
        <v/>
      </c>
      <c r="R500" s="101" t="str">
        <f>IF(ISNA(_xlfn.XLOOKUP($A500,MSSEMI!$B:$B,MSSEMI!$N:$N)),"",  _xlfn.XLOOKUP($A500,MSSEMI!$B:$B,MSSEMI!$N:$N))</f>
        <v/>
      </c>
      <c r="S500" s="101" t="str">
        <f>IF(ISNA(_xlfn.XLOOKUP($A500,MSVOA!$B:$B,MSVOA!$N:$N)),"",  _xlfn.XLOOKUP($A500,MSVOA!$B:$B,MSVOA!$N:$N))</f>
        <v/>
      </c>
      <c r="T500" s="101" t="str">
        <f>IF(ISNA(_xlfn.XLOOKUP($A500,METALS!$B:$B,METALS!$N:$N)),"",  _xlfn.XLOOKUP($A500,METALS!$B:$B,METALS!$N:$N))</f>
        <v/>
      </c>
      <c r="U500" s="169">
        <f>IF(ISNA(_xlfn.XLOOKUP($A500,GENCHEM!$B:$B,GENCHEM!$N:$N)),"",  _xlfn.XLOOKUP($A500,GENCHEM!$B:$B,GENCHEM!$N:$N))</f>
        <v>45828</v>
      </c>
      <c r="V500" s="101" t="str">
        <f>IF(ISNA(_xlfn.XLOOKUP($A500,HG!$B:$B,HG!$N:$N)),"",  _xlfn.XLOOKUP($A500,HG!$B:$B,HG!$N:$N))</f>
        <v/>
      </c>
    </row>
    <row r="501" spans="1:22" ht="24" hidden="1" customHeight="1">
      <c r="A501" s="77" t="s">
        <v>409</v>
      </c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O501" s="75"/>
      <c r="P501" s="75"/>
      <c r="Q501" s="75"/>
      <c r="R501" s="75"/>
      <c r="S501" s="75"/>
      <c r="T501" s="75"/>
      <c r="U501" s="75"/>
      <c r="V501" s="75"/>
    </row>
    <row r="502" spans="1:22" ht="24" hidden="1" customHeight="1">
      <c r="A502" s="127" t="s">
        <v>667</v>
      </c>
      <c r="B502" s="100" t="s">
        <v>416</v>
      </c>
      <c r="C502" s="100" t="s">
        <v>668</v>
      </c>
      <c r="D502" s="100" t="s">
        <v>79</v>
      </c>
      <c r="E502" s="128">
        <v>45825</v>
      </c>
      <c r="F502" s="128">
        <v>45831</v>
      </c>
      <c r="G502" s="128">
        <v>45831</v>
      </c>
      <c r="H502" s="100">
        <v>6</v>
      </c>
      <c r="I502" s="100">
        <v>1</v>
      </c>
      <c r="J502" s="100">
        <v>-4</v>
      </c>
      <c r="K502" s="100" t="s">
        <v>128</v>
      </c>
      <c r="L502" s="100" t="s">
        <v>27</v>
      </c>
      <c r="M502" s="100" t="s">
        <v>265</v>
      </c>
      <c r="N502" s="100">
        <v>0</v>
      </c>
      <c r="O502" s="101" t="str">
        <f>IF(ISNA(_xlfn.XLOOKUP($A502,GCVOA!$B:$B,GCVOA!$N:$N)),"",  _xlfn.XLOOKUP($A502,GCVOA!$B:$B,GCVOA!$N:$N))</f>
        <v/>
      </c>
      <c r="P502" s="101" t="str">
        <f>IF(ISNA(_xlfn.XLOOKUP($A502,GCSEMI!$B:$B,GCSEMI!$N:$N)),"",  _xlfn.XLOOKUP($A502,GCSEMI!$B:$B,GCSEMI!$N:$N))</f>
        <v/>
      </c>
      <c r="Q502" s="101" t="str">
        <f>IF(ISNA(_xlfn.XLOOKUP($A502,ORGPREP!$B:$B,ORGPREP!$N:$N)),"",  _xlfn.XLOOKUP($A502,ORGPREP!$B:$B,ORGPREP!$N:$N))</f>
        <v/>
      </c>
      <c r="R502" s="101" t="str">
        <f>IF(ISNA(_xlfn.XLOOKUP($A502,MSSEMI!$B:$B,MSSEMI!$N:$N)),"",  _xlfn.XLOOKUP($A502,MSSEMI!$B:$B,MSSEMI!$N:$N))</f>
        <v/>
      </c>
      <c r="S502" s="101" t="str">
        <f>IF(ISNA(_xlfn.XLOOKUP($A502,MSVOA!$B:$B,MSVOA!$N:$N)),"",  _xlfn.XLOOKUP($A502,MSVOA!$B:$B,MSVOA!$N:$N))</f>
        <v>eta 6/19- GApm 6/18</v>
      </c>
      <c r="T502" s="101" t="str">
        <f>IF(ISNA(_xlfn.XLOOKUP($A502,METALS!$B:$B,METALS!$N:$N)),"",  _xlfn.XLOOKUP($A502,METALS!$B:$B,METALS!$N:$N))</f>
        <v>ETA 6-23</v>
      </c>
      <c r="U502" s="169" t="str">
        <f>IF(ISNA(_xlfn.XLOOKUP($A502,GENCHEM!$B:$B,GENCHEM!$N:$N)),"",  _xlfn.XLOOKUP($A502,GENCHEM!$B:$B,GENCHEM!$N:$N))</f>
        <v>DONE</v>
      </c>
      <c r="V502" s="101" t="str">
        <f>IF(ISNA(_xlfn.XLOOKUP($A502,HG!$B:$B,HG!$N:$N)),"",  _xlfn.XLOOKUP($A502,HG!$B:$B,HG!$N:$N))</f>
        <v/>
      </c>
    </row>
    <row r="503" spans="1:22" ht="24" hidden="1" customHeight="1">
      <c r="A503" s="77" t="s">
        <v>669</v>
      </c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O503" s="75"/>
      <c r="P503" s="75"/>
      <c r="Q503" s="75"/>
      <c r="R503" s="75"/>
      <c r="S503" s="75"/>
      <c r="T503" s="75"/>
      <c r="U503" s="75"/>
      <c r="V503" s="75"/>
    </row>
    <row r="504" spans="1:22" ht="24" hidden="1" customHeight="1">
      <c r="A504" s="131" t="s">
        <v>670</v>
      </c>
      <c r="B504" s="92" t="s">
        <v>104</v>
      </c>
      <c r="C504" s="92" t="s">
        <v>342</v>
      </c>
      <c r="D504" s="92" t="s">
        <v>56</v>
      </c>
      <c r="E504" s="132">
        <v>45826</v>
      </c>
      <c r="F504" s="132">
        <v>45831</v>
      </c>
      <c r="G504" s="132">
        <v>45831</v>
      </c>
      <c r="H504" s="92">
        <v>3</v>
      </c>
      <c r="I504" s="92">
        <v>1</v>
      </c>
      <c r="J504" s="92">
        <v>-4</v>
      </c>
      <c r="K504" s="92" t="s">
        <v>57</v>
      </c>
      <c r="L504" s="92" t="s">
        <v>27</v>
      </c>
      <c r="M504" s="92" t="s">
        <v>81</v>
      </c>
      <c r="N504" s="92" t="e">
        <v>#N/A</v>
      </c>
      <c r="O504" s="93" t="str">
        <f>IF(ISNA(_xlfn.XLOOKUP($A504,GCVOA!$B:$B,GCVOA!$N:$N)),"",  _xlfn.XLOOKUP($A504,GCVOA!$B:$B,GCVOA!$N:$N))</f>
        <v/>
      </c>
      <c r="P504" s="93" t="str">
        <f>IF(ISNA(_xlfn.XLOOKUP($A504,GCSEMI!$B:$B,GCSEMI!$N:$N)),"",  _xlfn.XLOOKUP($A504,GCSEMI!$B:$B,GCSEMI!$N:$N))</f>
        <v/>
      </c>
      <c r="Q504" s="93" t="str">
        <f>IF(ISNA(_xlfn.XLOOKUP($A504,ORGPREP!$B:$B,ORGPREP!$N:$N)),"",  _xlfn.XLOOKUP($A504,ORGPREP!$B:$B,ORGPREP!$N:$N))</f>
        <v/>
      </c>
      <c r="R504" s="93" t="str">
        <f>IF(ISNA(_xlfn.XLOOKUP($A504,MSSEMI!$B:$B,MSSEMI!$N:$N)),"",  _xlfn.XLOOKUP($A504,MSSEMI!$B:$B,MSSEMI!$N:$N))</f>
        <v/>
      </c>
      <c r="S504" s="93" t="str">
        <f>IF(ISNA(_xlfn.XLOOKUP($A504,MSVOA!$B:$B,MSVOA!$N:$N)),"",  _xlfn.XLOOKUP($A504,MSVOA!$B:$B,MSVOA!$N:$N))</f>
        <v/>
      </c>
      <c r="T504" s="93" t="str">
        <f>IF(ISNA(_xlfn.XLOOKUP($A504,METALS!$B:$B,METALS!$N:$N)),"",  _xlfn.XLOOKUP($A504,METALS!$B:$B,METALS!$N:$N))</f>
        <v/>
      </c>
      <c r="U504" s="93">
        <f>IF(ISNA(_xlfn.XLOOKUP($A504,GENCHEM!$B:$B,GENCHEM!$N:$N)),"",  _xlfn.XLOOKUP($A504,GENCHEM!$B:$B,GENCHEM!$N:$N))</f>
        <v>45828</v>
      </c>
      <c r="V504" s="93" t="str">
        <f>IF(ISNA(_xlfn.XLOOKUP($A504,HG!$B:$B,HG!$N:$N)),"",  _xlfn.XLOOKUP($A504,HG!$B:$B,HG!$N:$N))</f>
        <v/>
      </c>
    </row>
    <row r="505" spans="1:22" ht="24" hidden="1" customHeight="1">
      <c r="A505" s="77" t="s">
        <v>639</v>
      </c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O505" s="75"/>
      <c r="P505" s="75"/>
      <c r="Q505" s="75"/>
      <c r="R505" s="75"/>
      <c r="S505" s="75"/>
      <c r="T505" s="75"/>
      <c r="U505" s="75"/>
      <c r="V505" s="75"/>
    </row>
    <row r="506" spans="1:22" ht="24" hidden="1" customHeight="1">
      <c r="A506" s="131" t="s">
        <v>671</v>
      </c>
      <c r="B506" s="92" t="s">
        <v>104</v>
      </c>
      <c r="C506" s="92" t="s">
        <v>342</v>
      </c>
      <c r="D506" s="92" t="s">
        <v>56</v>
      </c>
      <c r="E506" s="132">
        <v>45826</v>
      </c>
      <c r="F506" s="132">
        <v>45831</v>
      </c>
      <c r="G506" s="132">
        <v>45831</v>
      </c>
      <c r="H506" s="92">
        <v>3</v>
      </c>
      <c r="I506" s="92">
        <v>1</v>
      </c>
      <c r="J506" s="92">
        <v>-4</v>
      </c>
      <c r="K506" s="92" t="s">
        <v>57</v>
      </c>
      <c r="L506" s="92" t="s">
        <v>27</v>
      </c>
      <c r="M506" s="92" t="s">
        <v>81</v>
      </c>
      <c r="N506" s="92" t="e">
        <v>#N/A</v>
      </c>
      <c r="O506" s="93" t="str">
        <f>IF(ISNA(_xlfn.XLOOKUP($A506,GCVOA!$B:$B,GCVOA!$N:$N)),"",  _xlfn.XLOOKUP($A506,GCVOA!$B:$B,GCVOA!$N:$N))</f>
        <v/>
      </c>
      <c r="P506" s="93" t="str">
        <f>IF(ISNA(_xlfn.XLOOKUP($A506,GCSEMI!$B:$B,GCSEMI!$N:$N)),"",  _xlfn.XLOOKUP($A506,GCSEMI!$B:$B,GCSEMI!$N:$N))</f>
        <v/>
      </c>
      <c r="Q506" s="93" t="str">
        <f>IF(ISNA(_xlfn.XLOOKUP($A506,ORGPREP!$B:$B,ORGPREP!$N:$N)),"",  _xlfn.XLOOKUP($A506,ORGPREP!$B:$B,ORGPREP!$N:$N))</f>
        <v/>
      </c>
      <c r="R506" s="93" t="str">
        <f>IF(ISNA(_xlfn.XLOOKUP($A506,MSSEMI!$B:$B,MSSEMI!$N:$N)),"",  _xlfn.XLOOKUP($A506,MSSEMI!$B:$B,MSSEMI!$N:$N))</f>
        <v/>
      </c>
      <c r="S506" s="93" t="str">
        <f>IF(ISNA(_xlfn.XLOOKUP($A506,MSVOA!$B:$B,MSVOA!$N:$N)),"",  _xlfn.XLOOKUP($A506,MSVOA!$B:$B,MSVOA!$N:$N))</f>
        <v/>
      </c>
      <c r="T506" s="93" t="str">
        <f>IF(ISNA(_xlfn.XLOOKUP($A506,METALS!$B:$B,METALS!$N:$N)),"",  _xlfn.XLOOKUP($A506,METALS!$B:$B,METALS!$N:$N))</f>
        <v/>
      </c>
      <c r="U506" s="93">
        <f>IF(ISNA(_xlfn.XLOOKUP($A506,GENCHEM!$B:$B,GENCHEM!$N:$N)),"",  _xlfn.XLOOKUP($A506,GENCHEM!$B:$B,GENCHEM!$N:$N))</f>
        <v>45828</v>
      </c>
      <c r="V506" s="93" t="str">
        <f>IF(ISNA(_xlfn.XLOOKUP($A506,HG!$B:$B,HG!$N:$N)),"",  _xlfn.XLOOKUP($A506,HG!$B:$B,HG!$N:$N))</f>
        <v/>
      </c>
    </row>
    <row r="507" spans="1:22" ht="24" hidden="1" customHeight="1">
      <c r="A507" s="77" t="s">
        <v>639</v>
      </c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O507" s="75"/>
      <c r="P507" s="75"/>
      <c r="Q507" s="75"/>
      <c r="R507" s="75"/>
      <c r="S507" s="75"/>
      <c r="T507" s="75"/>
      <c r="U507" s="75"/>
      <c r="V507" s="75"/>
    </row>
    <row r="508" spans="1:22" ht="24" hidden="1" customHeight="1">
      <c r="A508" s="131" t="s">
        <v>672</v>
      </c>
      <c r="B508" s="92" t="s">
        <v>104</v>
      </c>
      <c r="C508" s="92" t="s">
        <v>342</v>
      </c>
      <c r="D508" s="92" t="s">
        <v>56</v>
      </c>
      <c r="E508" s="132">
        <v>45826</v>
      </c>
      <c r="F508" s="132">
        <v>45831</v>
      </c>
      <c r="G508" s="132">
        <v>45831</v>
      </c>
      <c r="H508" s="92">
        <v>3</v>
      </c>
      <c r="I508" s="92">
        <v>1</v>
      </c>
      <c r="J508" s="92">
        <v>-4</v>
      </c>
      <c r="K508" s="92" t="s">
        <v>57</v>
      </c>
      <c r="L508" s="92" t="s">
        <v>27</v>
      </c>
      <c r="M508" s="92" t="s">
        <v>81</v>
      </c>
      <c r="N508" s="92" t="e">
        <v>#N/A</v>
      </c>
      <c r="O508" s="93" t="str">
        <f>IF(ISNA(_xlfn.XLOOKUP($A508,GCVOA!$B:$B,GCVOA!$N:$N)),"",  _xlfn.XLOOKUP($A508,GCVOA!$B:$B,GCVOA!$N:$N))</f>
        <v/>
      </c>
      <c r="P508" s="93" t="str">
        <f>IF(ISNA(_xlfn.XLOOKUP($A508,GCSEMI!$B:$B,GCSEMI!$N:$N)),"",  _xlfn.XLOOKUP($A508,GCSEMI!$B:$B,GCSEMI!$N:$N))</f>
        <v/>
      </c>
      <c r="Q508" s="93" t="str">
        <f>IF(ISNA(_xlfn.XLOOKUP($A508,ORGPREP!$B:$B,ORGPREP!$N:$N)),"",  _xlfn.XLOOKUP($A508,ORGPREP!$B:$B,ORGPREP!$N:$N))</f>
        <v/>
      </c>
      <c r="R508" s="93" t="str">
        <f>IF(ISNA(_xlfn.XLOOKUP($A508,MSSEMI!$B:$B,MSSEMI!$N:$N)),"",  _xlfn.XLOOKUP($A508,MSSEMI!$B:$B,MSSEMI!$N:$N))</f>
        <v/>
      </c>
      <c r="S508" s="93" t="str">
        <f>IF(ISNA(_xlfn.XLOOKUP($A508,MSVOA!$B:$B,MSVOA!$N:$N)),"",  _xlfn.XLOOKUP($A508,MSVOA!$B:$B,MSVOA!$N:$N))</f>
        <v/>
      </c>
      <c r="T508" s="93" t="str">
        <f>IF(ISNA(_xlfn.XLOOKUP($A508,METALS!$B:$B,METALS!$N:$N)),"",  _xlfn.XLOOKUP($A508,METALS!$B:$B,METALS!$N:$N))</f>
        <v/>
      </c>
      <c r="U508" s="93">
        <f>IF(ISNA(_xlfn.XLOOKUP($A508,GENCHEM!$B:$B,GENCHEM!$N:$N)),"",  _xlfn.XLOOKUP($A508,GENCHEM!$B:$B,GENCHEM!$N:$N))</f>
        <v>45828</v>
      </c>
      <c r="V508" s="93" t="str">
        <f>IF(ISNA(_xlfn.XLOOKUP($A508,HG!$B:$B,HG!$N:$N)),"",  _xlfn.XLOOKUP($A508,HG!$B:$B,HG!$N:$N))</f>
        <v/>
      </c>
    </row>
    <row r="509" spans="1:22" ht="24" hidden="1" customHeight="1">
      <c r="A509" s="77" t="s">
        <v>639</v>
      </c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O509" s="75"/>
      <c r="P509" s="75"/>
      <c r="Q509" s="75"/>
      <c r="R509" s="75"/>
      <c r="S509" s="75"/>
      <c r="T509" s="75"/>
      <c r="U509" s="75"/>
      <c r="V509" s="75"/>
    </row>
    <row r="510" spans="1:22" ht="24" hidden="1" customHeight="1">
      <c r="A510" s="131" t="s">
        <v>673</v>
      </c>
      <c r="B510" s="92" t="s">
        <v>104</v>
      </c>
      <c r="C510" s="92" t="s">
        <v>342</v>
      </c>
      <c r="D510" s="92" t="s">
        <v>56</v>
      </c>
      <c r="E510" s="132">
        <v>45826</v>
      </c>
      <c r="F510" s="132">
        <v>45831</v>
      </c>
      <c r="G510" s="132">
        <v>45831</v>
      </c>
      <c r="H510" s="92">
        <v>3</v>
      </c>
      <c r="I510" s="92">
        <v>1</v>
      </c>
      <c r="J510" s="92">
        <v>-4</v>
      </c>
      <c r="K510" s="92" t="s">
        <v>57</v>
      </c>
      <c r="L510" s="92" t="s">
        <v>27</v>
      </c>
      <c r="M510" s="92" t="s">
        <v>81</v>
      </c>
      <c r="N510" s="92" t="e">
        <v>#N/A</v>
      </c>
      <c r="O510" s="93" t="str">
        <f>IF(ISNA(_xlfn.XLOOKUP($A510,GCVOA!$B:$B,GCVOA!$N:$N)),"",  _xlfn.XLOOKUP($A510,GCVOA!$B:$B,GCVOA!$N:$N))</f>
        <v/>
      </c>
      <c r="P510" s="93" t="str">
        <f>IF(ISNA(_xlfn.XLOOKUP($A510,GCSEMI!$B:$B,GCSEMI!$N:$N)),"",  _xlfn.XLOOKUP($A510,GCSEMI!$B:$B,GCSEMI!$N:$N))</f>
        <v/>
      </c>
      <c r="Q510" s="93" t="str">
        <f>IF(ISNA(_xlfn.XLOOKUP($A510,ORGPREP!$B:$B,ORGPREP!$N:$N)),"",  _xlfn.XLOOKUP($A510,ORGPREP!$B:$B,ORGPREP!$N:$N))</f>
        <v/>
      </c>
      <c r="R510" s="93" t="str">
        <f>IF(ISNA(_xlfn.XLOOKUP($A510,MSSEMI!$B:$B,MSSEMI!$N:$N)),"",  _xlfn.XLOOKUP($A510,MSSEMI!$B:$B,MSSEMI!$N:$N))</f>
        <v/>
      </c>
      <c r="S510" s="93" t="str">
        <f>IF(ISNA(_xlfn.XLOOKUP($A510,MSVOA!$B:$B,MSVOA!$N:$N)),"",  _xlfn.XLOOKUP($A510,MSVOA!$B:$B,MSVOA!$N:$N))</f>
        <v/>
      </c>
      <c r="T510" s="93" t="str">
        <f>IF(ISNA(_xlfn.XLOOKUP($A510,METALS!$B:$B,METALS!$N:$N)),"",  _xlfn.XLOOKUP($A510,METALS!$B:$B,METALS!$N:$N))</f>
        <v/>
      </c>
      <c r="U510" s="93">
        <f>IF(ISNA(_xlfn.XLOOKUP($A510,GENCHEM!$B:$B,GENCHEM!$N:$N)),"",  _xlfn.XLOOKUP($A510,GENCHEM!$B:$B,GENCHEM!$N:$N))</f>
        <v>45828</v>
      </c>
      <c r="V510" s="93" t="str">
        <f>IF(ISNA(_xlfn.XLOOKUP($A510,HG!$B:$B,HG!$N:$N)),"",  _xlfn.XLOOKUP($A510,HG!$B:$B,HG!$N:$N))</f>
        <v/>
      </c>
    </row>
    <row r="511" spans="1:22" ht="24" hidden="1" customHeight="1">
      <c r="A511" s="77" t="s">
        <v>639</v>
      </c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O511" s="75"/>
      <c r="P511" s="75"/>
      <c r="Q511" s="75"/>
      <c r="R511" s="75"/>
      <c r="S511" s="75"/>
      <c r="T511" s="75"/>
      <c r="U511" s="75"/>
      <c r="V511" s="75"/>
    </row>
    <row r="512" spans="1:22" ht="24" hidden="1" customHeight="1">
      <c r="A512" s="131" t="s">
        <v>674</v>
      </c>
      <c r="B512" s="92" t="s">
        <v>104</v>
      </c>
      <c r="C512" s="92" t="s">
        <v>342</v>
      </c>
      <c r="D512" s="92" t="s">
        <v>56</v>
      </c>
      <c r="E512" s="132">
        <v>45826</v>
      </c>
      <c r="F512" s="132">
        <v>45831</v>
      </c>
      <c r="G512" s="132">
        <v>45831</v>
      </c>
      <c r="H512" s="92">
        <v>3</v>
      </c>
      <c r="I512" s="92">
        <v>1</v>
      </c>
      <c r="J512" s="92">
        <v>-4</v>
      </c>
      <c r="K512" s="92" t="s">
        <v>57</v>
      </c>
      <c r="L512" s="92" t="s">
        <v>27</v>
      </c>
      <c r="M512" s="92" t="s">
        <v>81</v>
      </c>
      <c r="N512" s="92" t="e">
        <v>#N/A</v>
      </c>
      <c r="O512" s="93" t="str">
        <f>IF(ISNA(_xlfn.XLOOKUP($A512,GCVOA!$B:$B,GCVOA!$N:$N)),"",  _xlfn.XLOOKUP($A512,GCVOA!$B:$B,GCVOA!$N:$N))</f>
        <v/>
      </c>
      <c r="P512" s="93" t="str">
        <f>IF(ISNA(_xlfn.XLOOKUP($A512,GCSEMI!$B:$B,GCSEMI!$N:$N)),"",  _xlfn.XLOOKUP($A512,GCSEMI!$B:$B,GCSEMI!$N:$N))</f>
        <v/>
      </c>
      <c r="Q512" s="93" t="str">
        <f>IF(ISNA(_xlfn.XLOOKUP($A512,ORGPREP!$B:$B,ORGPREP!$N:$N)),"",  _xlfn.XLOOKUP($A512,ORGPREP!$B:$B,ORGPREP!$N:$N))</f>
        <v/>
      </c>
      <c r="R512" s="93" t="str">
        <f>IF(ISNA(_xlfn.XLOOKUP($A512,MSSEMI!$B:$B,MSSEMI!$N:$N)),"",  _xlfn.XLOOKUP($A512,MSSEMI!$B:$B,MSSEMI!$N:$N))</f>
        <v/>
      </c>
      <c r="S512" s="93" t="str">
        <f>IF(ISNA(_xlfn.XLOOKUP($A512,MSVOA!$B:$B,MSVOA!$N:$N)),"",  _xlfn.XLOOKUP($A512,MSVOA!$B:$B,MSVOA!$N:$N))</f>
        <v/>
      </c>
      <c r="T512" s="93" t="str">
        <f>IF(ISNA(_xlfn.XLOOKUP($A512,METALS!$B:$B,METALS!$N:$N)),"",  _xlfn.XLOOKUP($A512,METALS!$B:$B,METALS!$N:$N))</f>
        <v/>
      </c>
      <c r="U512" s="93">
        <f>IF(ISNA(_xlfn.XLOOKUP($A512,GENCHEM!$B:$B,GENCHEM!$N:$N)),"",  _xlfn.XLOOKUP($A512,GENCHEM!$B:$B,GENCHEM!$N:$N))</f>
        <v>45828</v>
      </c>
      <c r="V512" s="93" t="str">
        <f>IF(ISNA(_xlfn.XLOOKUP($A512,HG!$B:$B,HG!$N:$N)),"",  _xlfn.XLOOKUP($A512,HG!$B:$B,HG!$N:$N))</f>
        <v/>
      </c>
    </row>
    <row r="513" spans="1:22" ht="24" hidden="1" customHeight="1">
      <c r="A513" s="77" t="s">
        <v>639</v>
      </c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O513" s="75"/>
      <c r="P513" s="75"/>
      <c r="Q513" s="75"/>
      <c r="R513" s="75"/>
      <c r="S513" s="75"/>
      <c r="T513" s="75"/>
      <c r="U513" s="75"/>
      <c r="V513" s="75"/>
    </row>
    <row r="514" spans="1:22" ht="24" hidden="1" customHeight="1">
      <c r="A514" s="129" t="s">
        <v>675</v>
      </c>
      <c r="B514" s="84" t="s">
        <v>271</v>
      </c>
      <c r="C514" s="84" t="s">
        <v>272</v>
      </c>
      <c r="D514" s="84" t="s">
        <v>56</v>
      </c>
      <c r="E514" s="130">
        <v>45818</v>
      </c>
      <c r="F514" s="130">
        <v>45832</v>
      </c>
      <c r="G514" s="130">
        <v>45832</v>
      </c>
      <c r="H514" s="84">
        <v>14</v>
      </c>
      <c r="I514" s="84">
        <v>4</v>
      </c>
      <c r="J514" s="84">
        <v>-5</v>
      </c>
      <c r="K514" s="84" t="s">
        <v>94</v>
      </c>
      <c r="L514" s="84" t="s">
        <v>80</v>
      </c>
      <c r="M514" s="84" t="s">
        <v>81</v>
      </c>
      <c r="N514" s="84">
        <v>0</v>
      </c>
      <c r="O514" s="85" t="str">
        <f>IF(ISNA(_xlfn.XLOOKUP($A514,GCVOA!$B:$B,GCVOA!$N:$N)),"",  _xlfn.XLOOKUP($A514,GCVOA!$B:$B,GCVOA!$N:$N))</f>
        <v/>
      </c>
      <c r="P514" s="85" t="str">
        <f>IF(ISNA(_xlfn.XLOOKUP($A514,GCSEMI!$B:$B,GCSEMI!$N:$N)),"",  _xlfn.XLOOKUP($A514,GCSEMI!$B:$B,GCSEMI!$N:$N))</f>
        <v/>
      </c>
      <c r="Q514" s="85" t="str">
        <f>IF(ISNA(_xlfn.XLOOKUP($A514,ORGPREP!$B:$B,ORGPREP!$N:$N)),"",  _xlfn.XLOOKUP($A514,ORGPREP!$B:$B,ORGPREP!$N:$N))</f>
        <v/>
      </c>
      <c r="R514" s="85" t="str">
        <f>IF(ISNA(_xlfn.XLOOKUP($A514,MSSEMI!$B:$B,MSSEMI!$N:$N)),"",  _xlfn.XLOOKUP($A514,MSSEMI!$B:$B,MSSEMI!$N:$N))</f>
        <v/>
      </c>
      <c r="S514" s="85" t="str">
        <f>IF(ISNA(_xlfn.XLOOKUP($A514,MSVOA!$B:$B,MSVOA!$N:$N)),"",  _xlfn.XLOOKUP($A514,MSVOA!$B:$B,MSVOA!$N:$N))</f>
        <v/>
      </c>
      <c r="T514" s="85" t="str">
        <f>IF(ISNA(_xlfn.XLOOKUP($A514,METALS!$B:$B,METALS!$N:$N)),"",  _xlfn.XLOOKUP($A514,METALS!$B:$B,METALS!$N:$N))</f>
        <v/>
      </c>
      <c r="U514" s="85" t="str">
        <f>IF(ISNA(_xlfn.XLOOKUP($A514,GENCHEM!$B:$B,GENCHEM!$N:$N)),"",  _xlfn.XLOOKUP($A514,GENCHEM!$B:$B,GENCHEM!$N:$N))</f>
        <v/>
      </c>
      <c r="V514" s="85" t="str">
        <f>IF(ISNA(_xlfn.XLOOKUP($A514,HG!$B:$B,HG!$N:$N)),"",  _xlfn.XLOOKUP($A514,HG!$B:$B,HG!$N:$N))</f>
        <v/>
      </c>
    </row>
    <row r="515" spans="1:22" ht="24" hidden="1" customHeight="1">
      <c r="A515" s="77" t="s">
        <v>273</v>
      </c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O515" s="75"/>
      <c r="P515" s="75"/>
      <c r="Q515" s="75"/>
      <c r="R515" s="75"/>
      <c r="S515" s="75"/>
      <c r="T515" s="75"/>
      <c r="U515" s="75"/>
      <c r="V515" s="75"/>
    </row>
    <row r="516" spans="1:22" ht="24" hidden="1" customHeight="1">
      <c r="A516" s="129" t="s">
        <v>676</v>
      </c>
      <c r="B516" s="84" t="s">
        <v>677</v>
      </c>
      <c r="C516" s="84" t="s">
        <v>678</v>
      </c>
      <c r="D516" s="84" t="s">
        <v>79</v>
      </c>
      <c r="E516" s="130">
        <v>45814</v>
      </c>
      <c r="F516" s="130">
        <v>45832</v>
      </c>
      <c r="G516" s="130">
        <v>45832</v>
      </c>
      <c r="H516" s="84">
        <v>10</v>
      </c>
      <c r="I516" s="84">
        <v>1</v>
      </c>
      <c r="J516" s="84">
        <v>-5</v>
      </c>
      <c r="K516" s="84" t="s">
        <v>26</v>
      </c>
      <c r="L516" s="84" t="s">
        <v>27</v>
      </c>
      <c r="M516" s="84" t="s">
        <v>81</v>
      </c>
      <c r="N516" s="84">
        <v>0</v>
      </c>
      <c r="O516" s="85" t="str">
        <f>IF(ISNA(_xlfn.XLOOKUP($A516,GCVOA!$B:$B,GCVOA!$N:$N)),"",  _xlfn.XLOOKUP($A516,GCVOA!$B:$B,GCVOA!$N:$N))</f>
        <v/>
      </c>
      <c r="P516" s="85" t="str">
        <f>IF(ISNA(_xlfn.XLOOKUP($A516,GCSEMI!$B:$B,GCSEMI!$N:$N)),"",  _xlfn.XLOOKUP($A516,GCSEMI!$B:$B,GCSEMI!$N:$N))</f>
        <v/>
      </c>
      <c r="Q516" s="85" t="str">
        <f>IF(ISNA(_xlfn.XLOOKUP($A516,ORGPREP!$B:$B,ORGPREP!$N:$N)),"",  _xlfn.XLOOKUP($A516,ORGPREP!$B:$B,ORGPREP!$N:$N))</f>
        <v/>
      </c>
      <c r="R516" s="85" t="str">
        <f>IF(ISNA(_xlfn.XLOOKUP($A516,MSSEMI!$B:$B,MSSEMI!$N:$N)),"",  _xlfn.XLOOKUP($A516,MSSEMI!$B:$B,MSSEMI!$N:$N))</f>
        <v/>
      </c>
      <c r="S516" s="85" t="str">
        <f>IF(ISNA(_xlfn.XLOOKUP($A516,MSVOA!$B:$B,MSVOA!$N:$N)),"",  _xlfn.XLOOKUP($A516,MSVOA!$B:$B,MSVOA!$N:$N))</f>
        <v/>
      </c>
      <c r="T516" s="85" t="str">
        <f>IF(ISNA(_xlfn.XLOOKUP($A516,METALS!$B:$B,METALS!$N:$N)),"",  _xlfn.XLOOKUP($A516,METALS!$B:$B,METALS!$N:$N))</f>
        <v/>
      </c>
      <c r="U516" s="85" t="str">
        <f>IF(ISNA(_xlfn.XLOOKUP($A516,GENCHEM!$B:$B,GENCHEM!$N:$N)),"",  _xlfn.XLOOKUP($A516,GENCHEM!$B:$B,GENCHEM!$N:$N))</f>
        <v/>
      </c>
      <c r="V516" s="85" t="str">
        <f>IF(ISNA(_xlfn.XLOOKUP($A516,HG!$B:$B,HG!$N:$N)),"",  _xlfn.XLOOKUP($A516,HG!$B:$B,HG!$N:$N))</f>
        <v/>
      </c>
    </row>
    <row r="517" spans="1:22" ht="24" hidden="1" customHeight="1">
      <c r="A517" s="77" t="s">
        <v>329</v>
      </c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O517" s="75"/>
      <c r="P517" s="75"/>
      <c r="Q517" s="75"/>
      <c r="R517" s="75"/>
      <c r="S517" s="75"/>
      <c r="T517" s="75"/>
      <c r="U517" s="75"/>
      <c r="V517" s="75"/>
    </row>
    <row r="518" spans="1:22" ht="24" hidden="1" customHeight="1">
      <c r="A518" s="129" t="s">
        <v>679</v>
      </c>
      <c r="B518" s="84" t="s">
        <v>275</v>
      </c>
      <c r="C518" s="84" t="s">
        <v>276</v>
      </c>
      <c r="D518" s="84" t="s">
        <v>79</v>
      </c>
      <c r="E518" s="130">
        <v>45818</v>
      </c>
      <c r="F518" s="130">
        <v>45832</v>
      </c>
      <c r="G518" s="130">
        <v>45832</v>
      </c>
      <c r="H518" s="84">
        <v>14</v>
      </c>
      <c r="I518" s="84">
        <v>1</v>
      </c>
      <c r="J518" s="84">
        <v>-5</v>
      </c>
      <c r="K518" s="84" t="s">
        <v>57</v>
      </c>
      <c r="L518" s="84" t="s">
        <v>27</v>
      </c>
      <c r="M518" s="84" t="s">
        <v>134</v>
      </c>
      <c r="N518" s="84">
        <v>0</v>
      </c>
      <c r="O518" s="85" t="str">
        <f>IF(ISNA(_xlfn.XLOOKUP($A518,GCVOA!$B:$B,GCVOA!$N:$N)),"",  _xlfn.XLOOKUP($A518,GCVOA!$B:$B,GCVOA!$N:$N))</f>
        <v/>
      </c>
      <c r="P518" s="85" t="str">
        <f>IF(ISNA(_xlfn.XLOOKUP($A518,GCSEMI!$B:$B,GCSEMI!$N:$N)),"",  _xlfn.XLOOKUP($A518,GCSEMI!$B:$B,GCSEMI!$N:$N))</f>
        <v/>
      </c>
      <c r="Q518" s="85" t="str">
        <f>IF(ISNA(_xlfn.XLOOKUP($A518,ORGPREP!$B:$B,ORGPREP!$N:$N)),"",  _xlfn.XLOOKUP($A518,ORGPREP!$B:$B,ORGPREP!$N:$N))</f>
        <v>done</v>
      </c>
      <c r="R518" s="85">
        <f>IF(ISNA(_xlfn.XLOOKUP($A518,MSSEMI!$B:$B,MSSEMI!$N:$N)),"",  _xlfn.XLOOKUP($A518,MSSEMI!$B:$B,MSSEMI!$N:$N))</f>
        <v>0</v>
      </c>
      <c r="S518" s="85" t="str">
        <f>IF(ISNA(_xlfn.XLOOKUP($A518,MSVOA!$B:$B,MSVOA!$N:$N)),"",  _xlfn.XLOOKUP($A518,MSVOA!$B:$B,MSVOA!$N:$N))</f>
        <v/>
      </c>
      <c r="T518" s="85" t="str">
        <f>IF(ISNA(_xlfn.XLOOKUP($A518,METALS!$B:$B,METALS!$N:$N)),"",  _xlfn.XLOOKUP($A518,METALS!$B:$B,METALS!$N:$N))</f>
        <v/>
      </c>
      <c r="U518" s="85" t="str">
        <f>IF(ISNA(_xlfn.XLOOKUP($A518,GENCHEM!$B:$B,GENCHEM!$N:$N)),"",  _xlfn.XLOOKUP($A518,GENCHEM!$B:$B,GENCHEM!$N:$N))</f>
        <v/>
      </c>
      <c r="V518" s="85" t="str">
        <f>IF(ISNA(_xlfn.XLOOKUP($A518,HG!$B:$B,HG!$N:$N)),"",  _xlfn.XLOOKUP($A518,HG!$B:$B,HG!$N:$N))</f>
        <v/>
      </c>
    </row>
    <row r="519" spans="1:22" ht="24" hidden="1" customHeight="1">
      <c r="A519" s="77" t="s">
        <v>277</v>
      </c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O519" s="75"/>
      <c r="P519" s="75"/>
      <c r="Q519" s="75"/>
      <c r="R519" s="75"/>
      <c r="S519" s="75"/>
      <c r="T519" s="75"/>
      <c r="U519" s="75"/>
      <c r="V519" s="75"/>
    </row>
    <row r="520" spans="1:22" ht="24" hidden="1" customHeight="1">
      <c r="A520" s="129" t="s">
        <v>680</v>
      </c>
      <c r="B520" s="84" t="s">
        <v>629</v>
      </c>
      <c r="C520" s="84" t="s">
        <v>681</v>
      </c>
      <c r="D520" s="84" t="s">
        <v>631</v>
      </c>
      <c r="E520" s="130">
        <v>45818</v>
      </c>
      <c r="F520" s="130">
        <v>45832</v>
      </c>
      <c r="G520" s="130">
        <v>45832</v>
      </c>
      <c r="H520" s="84">
        <v>14</v>
      </c>
      <c r="I520" s="84">
        <v>1</v>
      </c>
      <c r="J520" s="84">
        <v>-5</v>
      </c>
      <c r="K520" s="84" t="s">
        <v>94</v>
      </c>
      <c r="L520" s="84" t="s">
        <v>27</v>
      </c>
      <c r="M520" s="84" t="s">
        <v>81</v>
      </c>
      <c r="N520" s="84">
        <v>0</v>
      </c>
      <c r="O520" s="85" t="str">
        <f>IF(ISNA(_xlfn.XLOOKUP($A520,GCVOA!$B:$B,GCVOA!$N:$N)),"",  _xlfn.XLOOKUP($A520,GCVOA!$B:$B,GCVOA!$N:$N))</f>
        <v/>
      </c>
      <c r="P520" s="85" t="str">
        <f>IF(ISNA(_xlfn.XLOOKUP($A520,GCSEMI!$B:$B,GCSEMI!$N:$N)),"",  _xlfn.XLOOKUP($A520,GCSEMI!$B:$B,GCSEMI!$N:$N))</f>
        <v/>
      </c>
      <c r="Q520" s="85" t="str">
        <f>IF(ISNA(_xlfn.XLOOKUP($A520,ORGPREP!$B:$B,ORGPREP!$N:$N)),"",  _xlfn.XLOOKUP($A520,ORGPREP!$B:$B,ORGPREP!$N:$N))</f>
        <v/>
      </c>
      <c r="R520" s="85" t="str">
        <f>IF(ISNA(_xlfn.XLOOKUP($A520,MSSEMI!$B:$B,MSSEMI!$N:$N)),"",  _xlfn.XLOOKUP($A520,MSSEMI!$B:$B,MSSEMI!$N:$N))</f>
        <v/>
      </c>
      <c r="S520" s="85" t="str">
        <f>IF(ISNA(_xlfn.XLOOKUP($A520,MSVOA!$B:$B,MSVOA!$N:$N)),"",  _xlfn.XLOOKUP($A520,MSVOA!$B:$B,MSVOA!$N:$N))</f>
        <v/>
      </c>
      <c r="T520" s="85" t="str">
        <f>IF(ISNA(_xlfn.XLOOKUP($A520,METALS!$B:$B,METALS!$N:$N)),"",  _xlfn.XLOOKUP($A520,METALS!$B:$B,METALS!$N:$N))</f>
        <v/>
      </c>
      <c r="U520" s="168">
        <f>IF(ISNA(_xlfn.XLOOKUP($A520,GENCHEM!$B:$B,GENCHEM!$N:$N)),"",  _xlfn.XLOOKUP($A520,GENCHEM!$B:$B,GENCHEM!$N:$N))</f>
        <v>45828</v>
      </c>
      <c r="V520" s="85" t="str">
        <f>IF(ISNA(_xlfn.XLOOKUP($A520,HG!$B:$B,HG!$N:$N)),"",  _xlfn.XLOOKUP($A520,HG!$B:$B,HG!$N:$N))</f>
        <v/>
      </c>
    </row>
    <row r="521" spans="1:22" ht="24" hidden="1" customHeight="1">
      <c r="A521" s="77" t="s">
        <v>343</v>
      </c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O521" s="75"/>
      <c r="P521" s="75"/>
      <c r="Q521" s="75"/>
      <c r="R521" s="75"/>
      <c r="S521" s="75"/>
      <c r="T521" s="75"/>
      <c r="U521" s="75"/>
      <c r="V521" s="75"/>
    </row>
    <row r="522" spans="1:22" ht="24" hidden="1" customHeight="1">
      <c r="A522" s="129" t="s">
        <v>682</v>
      </c>
      <c r="B522" s="84" t="s">
        <v>100</v>
      </c>
      <c r="C522" s="84" t="s">
        <v>101</v>
      </c>
      <c r="D522" s="84" t="s">
        <v>102</v>
      </c>
      <c r="E522" s="130">
        <v>45818</v>
      </c>
      <c r="F522" s="130">
        <v>45832</v>
      </c>
      <c r="G522" s="130">
        <v>45832</v>
      </c>
      <c r="H522" s="84">
        <v>14</v>
      </c>
      <c r="I522" s="84">
        <v>1</v>
      </c>
      <c r="J522" s="84">
        <v>-5</v>
      </c>
      <c r="K522" s="84" t="s">
        <v>57</v>
      </c>
      <c r="L522" s="84" t="s">
        <v>27</v>
      </c>
      <c r="M522" s="84" t="s">
        <v>81</v>
      </c>
      <c r="N522" s="84">
        <v>0</v>
      </c>
      <c r="O522" s="85" t="str">
        <f>IF(ISNA(_xlfn.XLOOKUP($A522,GCVOA!$B:$B,GCVOA!$N:$N)),"",  _xlfn.XLOOKUP($A522,GCVOA!$B:$B,GCVOA!$N:$N))</f>
        <v/>
      </c>
      <c r="P522" s="85" t="str">
        <f>IF(ISNA(_xlfn.XLOOKUP($A522,GCSEMI!$B:$B,GCSEMI!$N:$N)),"",  _xlfn.XLOOKUP($A522,GCSEMI!$B:$B,GCSEMI!$N:$N))</f>
        <v/>
      </c>
      <c r="Q522" s="85" t="str">
        <f>IF(ISNA(_xlfn.XLOOKUP($A522,ORGPREP!$B:$B,ORGPREP!$N:$N)),"",  _xlfn.XLOOKUP($A522,ORGPREP!$B:$B,ORGPREP!$N:$N))</f>
        <v/>
      </c>
      <c r="R522" s="85" t="str">
        <f>IF(ISNA(_xlfn.XLOOKUP($A522,MSSEMI!$B:$B,MSSEMI!$N:$N)),"",  _xlfn.XLOOKUP($A522,MSSEMI!$B:$B,MSSEMI!$N:$N))</f>
        <v/>
      </c>
      <c r="S522" s="85" t="str">
        <f>IF(ISNA(_xlfn.XLOOKUP($A522,MSVOA!$B:$B,MSVOA!$N:$N)),"",  _xlfn.XLOOKUP($A522,MSVOA!$B:$B,MSVOA!$N:$N))</f>
        <v/>
      </c>
      <c r="T522" s="85" t="str">
        <f>IF(ISNA(_xlfn.XLOOKUP($A522,METALS!$B:$B,METALS!$N:$N)),"",  _xlfn.XLOOKUP($A522,METALS!$B:$B,METALS!$N:$N))</f>
        <v/>
      </c>
      <c r="U522" s="168">
        <f>IF(ISNA(_xlfn.XLOOKUP($A522,GENCHEM!$B:$B,GENCHEM!$N:$N)),"",  _xlfn.XLOOKUP($A522,GENCHEM!$B:$B,GENCHEM!$N:$N))</f>
        <v>45828</v>
      </c>
      <c r="V522" s="85" t="str">
        <f>IF(ISNA(_xlfn.XLOOKUP($A522,HG!$B:$B,HG!$N:$N)),"",  _xlfn.XLOOKUP($A522,HG!$B:$B,HG!$N:$N))</f>
        <v/>
      </c>
    </row>
    <row r="523" spans="1:22" ht="24" hidden="1" customHeight="1">
      <c r="A523" s="77" t="s">
        <v>466</v>
      </c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O523" s="75"/>
      <c r="P523" s="75"/>
      <c r="Q523" s="75"/>
      <c r="R523" s="75"/>
      <c r="S523" s="75"/>
      <c r="T523" s="75"/>
      <c r="U523" s="75"/>
      <c r="V523" s="75"/>
    </row>
    <row r="524" spans="1:22" ht="24" hidden="1" customHeight="1">
      <c r="A524" s="129" t="s">
        <v>683</v>
      </c>
      <c r="B524" s="84" t="s">
        <v>684</v>
      </c>
      <c r="C524" s="84" t="s">
        <v>685</v>
      </c>
      <c r="D524" s="84" t="s">
        <v>79</v>
      </c>
      <c r="E524" s="130">
        <v>45818</v>
      </c>
      <c r="F524" s="130">
        <v>45832</v>
      </c>
      <c r="G524" s="130">
        <v>45832</v>
      </c>
      <c r="H524" s="84">
        <v>14</v>
      </c>
      <c r="I524" s="84">
        <v>1</v>
      </c>
      <c r="J524" s="84">
        <v>-5</v>
      </c>
      <c r="K524" s="84" t="s">
        <v>94</v>
      </c>
      <c r="L524" s="84" t="s">
        <v>27</v>
      </c>
      <c r="M524" s="84" t="s">
        <v>81</v>
      </c>
      <c r="N524" s="84">
        <v>0</v>
      </c>
      <c r="O524" s="85" t="str">
        <f>IF(ISNA(_xlfn.XLOOKUP($A524,GCVOA!$B:$B,GCVOA!$N:$N)),"",  _xlfn.XLOOKUP($A524,GCVOA!$B:$B,GCVOA!$N:$N))</f>
        <v/>
      </c>
      <c r="P524" s="85" t="str">
        <f>IF(ISNA(_xlfn.XLOOKUP($A524,GCSEMI!$B:$B,GCSEMI!$N:$N)),"",  _xlfn.XLOOKUP($A524,GCSEMI!$B:$B,GCSEMI!$N:$N))</f>
        <v/>
      </c>
      <c r="Q524" s="85" t="str">
        <f>IF(ISNA(_xlfn.XLOOKUP($A524,ORGPREP!$B:$B,ORGPREP!$N:$N)),"",  _xlfn.XLOOKUP($A524,ORGPREP!$B:$B,ORGPREP!$N:$N))</f>
        <v/>
      </c>
      <c r="R524" s="85" t="str">
        <f>IF(ISNA(_xlfn.XLOOKUP($A524,MSSEMI!$B:$B,MSSEMI!$N:$N)),"",  _xlfn.XLOOKUP($A524,MSSEMI!$B:$B,MSSEMI!$N:$N))</f>
        <v/>
      </c>
      <c r="S524" s="85" t="str">
        <f>IF(ISNA(_xlfn.XLOOKUP($A524,MSVOA!$B:$B,MSVOA!$N:$N)),"",  _xlfn.XLOOKUP($A524,MSVOA!$B:$B,MSVOA!$N:$N))</f>
        <v/>
      </c>
      <c r="T524" s="85" t="str">
        <f>IF(ISNA(_xlfn.XLOOKUP($A524,METALS!$B:$B,METALS!$N:$N)),"",  _xlfn.XLOOKUP($A524,METALS!$B:$B,METALS!$N:$N))</f>
        <v/>
      </c>
      <c r="U524" s="168">
        <f>IF(ISNA(_xlfn.XLOOKUP($A524,GENCHEM!$B:$B,GENCHEM!$N:$N)),"",  _xlfn.XLOOKUP($A524,GENCHEM!$B:$B,GENCHEM!$N:$N))</f>
        <v>45828</v>
      </c>
      <c r="V524" s="85" t="str">
        <f>IF(ISNA(_xlfn.XLOOKUP($A524,HG!$B:$B,HG!$N:$N)),"",  _xlfn.XLOOKUP($A524,HG!$B:$B,HG!$N:$N))</f>
        <v/>
      </c>
    </row>
    <row r="525" spans="1:22" ht="24" hidden="1" customHeight="1">
      <c r="A525" s="77" t="s">
        <v>343</v>
      </c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O525" s="75"/>
      <c r="P525" s="75"/>
      <c r="Q525" s="75"/>
      <c r="R525" s="75"/>
      <c r="S525" s="75"/>
      <c r="T525" s="75"/>
      <c r="U525" s="75"/>
      <c r="V525" s="75"/>
    </row>
    <row r="526" spans="1:22" ht="24" hidden="1" customHeight="1">
      <c r="A526" s="129" t="s">
        <v>686</v>
      </c>
      <c r="B526" s="84" t="s">
        <v>92</v>
      </c>
      <c r="C526" s="84" t="s">
        <v>687</v>
      </c>
      <c r="D526" s="84" t="s">
        <v>79</v>
      </c>
      <c r="E526" s="130">
        <v>45818</v>
      </c>
      <c r="F526" s="130">
        <v>45832</v>
      </c>
      <c r="G526" s="130">
        <v>45832</v>
      </c>
      <c r="H526" s="84">
        <v>14</v>
      </c>
      <c r="I526" s="84">
        <v>15</v>
      </c>
      <c r="J526" s="84">
        <v>-5</v>
      </c>
      <c r="K526" s="84" t="s">
        <v>94</v>
      </c>
      <c r="L526" s="84" t="s">
        <v>133</v>
      </c>
      <c r="M526" s="84" t="s">
        <v>89</v>
      </c>
      <c r="N526" s="84">
        <v>0</v>
      </c>
      <c r="O526" s="85">
        <f>IF(ISNA(_xlfn.XLOOKUP($A526,GCVOA!$B:$B,GCVOA!$N:$N)),"",  _xlfn.XLOOKUP($A526,GCVOA!$B:$B,GCVOA!$N:$N))</f>
        <v>0</v>
      </c>
      <c r="P526" s="85" t="str">
        <f>IF(ISNA(_xlfn.XLOOKUP($A526,GCSEMI!$B:$B,GCSEMI!$N:$N)),"",  _xlfn.XLOOKUP($A526,GCSEMI!$B:$B,GCSEMI!$N:$N))</f>
        <v/>
      </c>
      <c r="Q526" s="85" t="str">
        <f>IF(ISNA(_xlfn.XLOOKUP($A526,ORGPREP!$B:$B,ORGPREP!$N:$N)),"",  _xlfn.XLOOKUP($A526,ORGPREP!$B:$B,ORGPREP!$N:$N))</f>
        <v/>
      </c>
      <c r="R526" s="85" t="str">
        <f>IF(ISNA(_xlfn.XLOOKUP($A526,MSSEMI!$B:$B,MSSEMI!$N:$N)),"",  _xlfn.XLOOKUP($A526,MSSEMI!$B:$B,MSSEMI!$N:$N))</f>
        <v/>
      </c>
      <c r="S526" s="85" t="str">
        <f>IF(ISNA(_xlfn.XLOOKUP($A526,MSVOA!$B:$B,MSVOA!$N:$N)),"",  _xlfn.XLOOKUP($A526,MSVOA!$B:$B,MSVOA!$N:$N))</f>
        <v/>
      </c>
      <c r="T526" s="85" t="str">
        <f>IF(ISNA(_xlfn.XLOOKUP($A526,METALS!$B:$B,METALS!$N:$N)),"",  _xlfn.XLOOKUP($A526,METALS!$B:$B,METALS!$N:$N))</f>
        <v/>
      </c>
      <c r="U526" s="85" t="str">
        <f>IF(ISNA(_xlfn.XLOOKUP($A526,GENCHEM!$B:$B,GENCHEM!$N:$N)),"",  _xlfn.XLOOKUP($A526,GENCHEM!$B:$B,GENCHEM!$N:$N))</f>
        <v/>
      </c>
      <c r="V526" s="85" t="str">
        <f>IF(ISNA(_xlfn.XLOOKUP($A526,HG!$B:$B,HG!$N:$N)),"",  _xlfn.XLOOKUP($A526,HG!$B:$B,HG!$N:$N))</f>
        <v/>
      </c>
    </row>
    <row r="527" spans="1:22" ht="24" hidden="1" customHeight="1">
      <c r="A527" s="77" t="s">
        <v>688</v>
      </c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O527" s="75"/>
      <c r="P527" s="75"/>
      <c r="Q527" s="75"/>
      <c r="R527" s="75"/>
      <c r="S527" s="75"/>
      <c r="T527" s="75"/>
      <c r="U527" s="75"/>
      <c r="V527" s="75"/>
    </row>
    <row r="528" spans="1:22" ht="24" hidden="1" customHeight="1">
      <c r="A528" s="129" t="s">
        <v>689</v>
      </c>
      <c r="B528" s="84" t="s">
        <v>629</v>
      </c>
      <c r="C528" s="84" t="s">
        <v>690</v>
      </c>
      <c r="D528" s="84" t="s">
        <v>631</v>
      </c>
      <c r="E528" s="130">
        <v>45818</v>
      </c>
      <c r="F528" s="130">
        <v>45832</v>
      </c>
      <c r="G528" s="130">
        <v>45832</v>
      </c>
      <c r="H528" s="84">
        <v>14</v>
      </c>
      <c r="I528" s="84">
        <v>4</v>
      </c>
      <c r="J528" s="84">
        <v>-5</v>
      </c>
      <c r="K528" s="84" t="s">
        <v>94</v>
      </c>
      <c r="L528" s="84" t="s">
        <v>27</v>
      </c>
      <c r="M528" s="84" t="s">
        <v>89</v>
      </c>
      <c r="N528" s="84">
        <v>0</v>
      </c>
      <c r="O528" s="85" t="str">
        <f>IF(ISNA(_xlfn.XLOOKUP($A528,GCVOA!$B:$B,GCVOA!$N:$N)),"",  _xlfn.XLOOKUP($A528,GCVOA!$B:$B,GCVOA!$N:$N))</f>
        <v/>
      </c>
      <c r="P528" s="85">
        <f>IF(ISNA(_xlfn.XLOOKUP($A528,GCSEMI!$B:$B,GCSEMI!$N:$N)),"",  _xlfn.XLOOKUP($A528,GCSEMI!$B:$B,GCSEMI!$N:$N))</f>
        <v>0</v>
      </c>
      <c r="Q528" s="85" t="str">
        <f>IF(ISNA(_xlfn.XLOOKUP($A528,ORGPREP!$B:$B,ORGPREP!$N:$N)),"",  _xlfn.XLOOKUP($A528,ORGPREP!$B:$B,ORGPREP!$N:$N))</f>
        <v>done</v>
      </c>
      <c r="R528" s="85" t="str">
        <f>IF(ISNA(_xlfn.XLOOKUP($A528,MSSEMI!$B:$B,MSSEMI!$N:$N)),"",  _xlfn.XLOOKUP($A528,MSSEMI!$B:$B,MSSEMI!$N:$N))</f>
        <v>Awaiting SLR</v>
      </c>
      <c r="S528" s="85" t="str">
        <f>IF(ISNA(_xlfn.XLOOKUP($A528,MSVOA!$B:$B,MSVOA!$N:$N)),"",  _xlfn.XLOOKUP($A528,MSVOA!$B:$B,MSVOA!$N:$N))</f>
        <v/>
      </c>
      <c r="T528" s="85" t="str">
        <f>IF(ISNA(_xlfn.XLOOKUP($A528,METALS!$B:$B,METALS!$N:$N)),"",  _xlfn.XLOOKUP($A528,METALS!$B:$B,METALS!$N:$N))</f>
        <v/>
      </c>
      <c r="U528" s="85" t="str">
        <f>IF(ISNA(_xlfn.XLOOKUP($A528,GENCHEM!$B:$B,GENCHEM!$N:$N)),"",  _xlfn.XLOOKUP($A528,GENCHEM!$B:$B,GENCHEM!$N:$N))</f>
        <v/>
      </c>
      <c r="V528" s="85" t="str">
        <f>IF(ISNA(_xlfn.XLOOKUP($A528,HG!$B:$B,HG!$N:$N)),"",  _xlfn.XLOOKUP($A528,HG!$B:$B,HG!$N:$N))</f>
        <v/>
      </c>
    </row>
    <row r="529" spans="1:22" ht="24" hidden="1" customHeight="1">
      <c r="A529" s="77" t="s">
        <v>691</v>
      </c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O529" s="75"/>
      <c r="P529" s="75"/>
      <c r="Q529" s="75"/>
      <c r="R529" s="75"/>
      <c r="S529" s="75"/>
      <c r="T529" s="75"/>
      <c r="U529" s="75"/>
      <c r="V529" s="75"/>
    </row>
    <row r="530" spans="1:22" ht="24" hidden="1" customHeight="1">
      <c r="A530" s="129" t="s">
        <v>692</v>
      </c>
      <c r="B530" s="84" t="s">
        <v>384</v>
      </c>
      <c r="C530" s="84" t="s">
        <v>693</v>
      </c>
      <c r="D530" s="84" t="s">
        <v>79</v>
      </c>
      <c r="E530" s="130">
        <v>45818</v>
      </c>
      <c r="F530" s="130">
        <v>45832</v>
      </c>
      <c r="G530" s="130">
        <v>45832</v>
      </c>
      <c r="H530" s="84">
        <v>14</v>
      </c>
      <c r="I530" s="84">
        <v>5</v>
      </c>
      <c r="J530" s="84">
        <v>-5</v>
      </c>
      <c r="K530" s="84" t="s">
        <v>128</v>
      </c>
      <c r="L530" s="84" t="s">
        <v>27</v>
      </c>
      <c r="M530" s="84" t="s">
        <v>134</v>
      </c>
      <c r="N530" s="84">
        <v>0</v>
      </c>
      <c r="O530" s="85" t="str">
        <f>IF(ISNA(_xlfn.XLOOKUP($A530,GCVOA!$B:$B,GCVOA!$N:$N)),"",  _xlfn.XLOOKUP($A530,GCVOA!$B:$B,GCVOA!$N:$N))</f>
        <v/>
      </c>
      <c r="P530" s="85" t="str">
        <f>IF(ISNA(_xlfn.XLOOKUP($A530,GCSEMI!$B:$B,GCSEMI!$N:$N)),"",  _xlfn.XLOOKUP($A530,GCSEMI!$B:$B,GCSEMI!$N:$N))</f>
        <v/>
      </c>
      <c r="Q530" s="85" t="str">
        <f>IF(ISNA(_xlfn.XLOOKUP($A530,ORGPREP!$B:$B,ORGPREP!$N:$N)),"",  _xlfn.XLOOKUP($A530,ORGPREP!$B:$B,ORGPREP!$N:$N))</f>
        <v>sample sub to NJ.</v>
      </c>
      <c r="R530" s="85">
        <f>IF(ISNA(_xlfn.XLOOKUP($A530,MSSEMI!$B:$B,MSSEMI!$N:$N)),"",  _xlfn.XLOOKUP($A530,MSSEMI!$B:$B,MSSEMI!$N:$N))</f>
        <v>0</v>
      </c>
      <c r="S530" s="85" t="str">
        <f>IF(ISNA(_xlfn.XLOOKUP($A530,MSVOA!$B:$B,MSVOA!$N:$N)),"",  _xlfn.XLOOKUP($A530,MSVOA!$B:$B,MSVOA!$N:$N))</f>
        <v/>
      </c>
      <c r="T530" s="85" t="str">
        <f>IF(ISNA(_xlfn.XLOOKUP($A530,METALS!$B:$B,METALS!$N:$N)),"",  _xlfn.XLOOKUP($A530,METALS!$B:$B,METALS!$N:$N))</f>
        <v/>
      </c>
      <c r="U530" s="85" t="str">
        <f>IF(ISNA(_xlfn.XLOOKUP($A530,GENCHEM!$B:$B,GENCHEM!$N:$N)),"",  _xlfn.XLOOKUP($A530,GENCHEM!$B:$B,GENCHEM!$N:$N))</f>
        <v/>
      </c>
      <c r="V530" s="85" t="str">
        <f>IF(ISNA(_xlfn.XLOOKUP($A530,HG!$B:$B,HG!$N:$N)),"",  _xlfn.XLOOKUP($A530,HG!$B:$B,HG!$N:$N))</f>
        <v/>
      </c>
    </row>
    <row r="531" spans="1:22" ht="24" hidden="1" customHeight="1">
      <c r="A531" s="77" t="s">
        <v>694</v>
      </c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O531" s="75"/>
      <c r="P531" s="75"/>
      <c r="Q531" s="75"/>
      <c r="R531" s="75"/>
      <c r="S531" s="75"/>
      <c r="T531" s="75"/>
      <c r="U531" s="75"/>
      <c r="V531" s="75"/>
    </row>
    <row r="532" spans="1:22" ht="24" hidden="1" customHeight="1">
      <c r="A532" s="129" t="s">
        <v>695</v>
      </c>
      <c r="B532" s="84" t="s">
        <v>519</v>
      </c>
      <c r="C532" s="84" t="s">
        <v>696</v>
      </c>
      <c r="D532" s="84" t="s">
        <v>56</v>
      </c>
      <c r="E532" s="130">
        <v>45822</v>
      </c>
      <c r="F532" s="130">
        <v>45832</v>
      </c>
      <c r="G532" s="130">
        <v>45832</v>
      </c>
      <c r="H532" s="84">
        <v>10</v>
      </c>
      <c r="I532" s="84">
        <v>3</v>
      </c>
      <c r="J532" s="84">
        <v>-5</v>
      </c>
      <c r="K532" s="84" t="s">
        <v>128</v>
      </c>
      <c r="L532" s="84" t="s">
        <v>27</v>
      </c>
      <c r="M532" s="84" t="s">
        <v>89</v>
      </c>
      <c r="N532" s="84">
        <v>0</v>
      </c>
      <c r="O532" s="85">
        <f>IF(ISNA(_xlfn.XLOOKUP($A532,GCVOA!$B:$B,GCVOA!$N:$N)),"",  _xlfn.XLOOKUP($A532,GCVOA!$B:$B,GCVOA!$N:$N))</f>
        <v>0</v>
      </c>
      <c r="P532" s="85">
        <f>IF(ISNA(_xlfn.XLOOKUP($A532,GCSEMI!$B:$B,GCSEMI!$N:$N)),"",  _xlfn.XLOOKUP($A532,GCSEMI!$B:$B,GCSEMI!$N:$N))</f>
        <v>0</v>
      </c>
      <c r="Q532" s="85" t="str">
        <f>IF(ISNA(_xlfn.XLOOKUP($A532,ORGPREP!$B:$B,ORGPREP!$N:$N)),"",  _xlfn.XLOOKUP($A532,ORGPREP!$B:$B,ORGPREP!$N:$N))</f>
        <v>eta 6/20</v>
      </c>
      <c r="R532" s="85" t="str">
        <f>IF(ISNA(_xlfn.XLOOKUP($A532,MSSEMI!$B:$B,MSSEMI!$N:$N)),"",  _xlfn.XLOOKUP($A532,MSSEMI!$B:$B,MSSEMI!$N:$N))</f>
        <v/>
      </c>
      <c r="S532" s="85" t="str">
        <f>IF(ISNA(_xlfn.XLOOKUP($A532,MSVOA!$B:$B,MSVOA!$N:$N)),"",  _xlfn.XLOOKUP($A532,MSVOA!$B:$B,MSVOA!$N:$N))</f>
        <v>eta 6/19 - GA 6/18 - in aqr 6/19</v>
      </c>
      <c r="T532" s="85" t="str">
        <f>IF(ISNA(_xlfn.XLOOKUP($A532,METALS!$B:$B,METALS!$N:$N)),"",  _xlfn.XLOOKUP($A532,METALS!$B:$B,METALS!$N:$N))</f>
        <v/>
      </c>
      <c r="U532" s="85" t="str">
        <f>IF(ISNA(_xlfn.XLOOKUP($A532,GENCHEM!$B:$B,GENCHEM!$N:$N)),"",  _xlfn.XLOOKUP($A532,GENCHEM!$B:$B,GENCHEM!$N:$N))</f>
        <v/>
      </c>
      <c r="V532" s="85" t="str">
        <f>IF(ISNA(_xlfn.XLOOKUP($A532,HG!$B:$B,HG!$N:$N)),"",  _xlfn.XLOOKUP($A532,HG!$B:$B,HG!$N:$N))</f>
        <v/>
      </c>
    </row>
    <row r="533" spans="1:22" ht="24" hidden="1" customHeight="1">
      <c r="A533" s="77" t="s">
        <v>697</v>
      </c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O533" s="75"/>
      <c r="P533" s="75"/>
      <c r="Q533" s="75"/>
      <c r="R533" s="75"/>
      <c r="S533" s="75"/>
      <c r="T533" s="75"/>
      <c r="U533" s="75"/>
      <c r="V533" s="75"/>
    </row>
    <row r="534" spans="1:22" ht="24" hidden="1" customHeight="1">
      <c r="A534" s="129" t="s">
        <v>698</v>
      </c>
      <c r="B534" s="84" t="s">
        <v>404</v>
      </c>
      <c r="C534" s="84" t="s">
        <v>699</v>
      </c>
      <c r="D534" s="84" t="s">
        <v>56</v>
      </c>
      <c r="E534" s="130">
        <v>45822</v>
      </c>
      <c r="F534" s="130">
        <v>45832</v>
      </c>
      <c r="G534" s="130">
        <v>45832</v>
      </c>
      <c r="H534" s="84">
        <v>10</v>
      </c>
      <c r="I534" s="84">
        <v>1</v>
      </c>
      <c r="J534" s="84">
        <v>-5</v>
      </c>
      <c r="K534" s="84" t="s">
        <v>57</v>
      </c>
      <c r="L534" s="84" t="s">
        <v>27</v>
      </c>
      <c r="M534" s="84" t="s">
        <v>89</v>
      </c>
      <c r="N534" s="84">
        <v>0</v>
      </c>
      <c r="O534" s="85" t="str">
        <f>IF(ISNA(_xlfn.XLOOKUP($A534,GCVOA!$B:$B,GCVOA!$N:$N)),"",  _xlfn.XLOOKUP($A534,GCVOA!$B:$B,GCVOA!$N:$N))</f>
        <v/>
      </c>
      <c r="P534" s="85">
        <f>IF(ISNA(_xlfn.XLOOKUP($A534,GCSEMI!$B:$B,GCSEMI!$N:$N)),"",  _xlfn.XLOOKUP($A534,GCSEMI!$B:$B,GCSEMI!$N:$N))</f>
        <v>0</v>
      </c>
      <c r="Q534" s="85" t="str">
        <f>IF(ISNA(_xlfn.XLOOKUP($A534,ORGPREP!$B:$B,ORGPREP!$N:$N)),"",  _xlfn.XLOOKUP($A534,ORGPREP!$B:$B,ORGPREP!$N:$N))</f>
        <v/>
      </c>
      <c r="R534" s="85" t="str">
        <f>IF(ISNA(_xlfn.XLOOKUP($A534,MSSEMI!$B:$B,MSSEMI!$N:$N)),"",  _xlfn.XLOOKUP($A534,MSSEMI!$B:$B,MSSEMI!$N:$N))</f>
        <v/>
      </c>
      <c r="S534" s="85" t="str">
        <f>IF(ISNA(_xlfn.XLOOKUP($A534,MSVOA!$B:$B,MSVOA!$N:$N)),"",  _xlfn.XLOOKUP($A534,MSVOA!$B:$B,MSVOA!$N:$N))</f>
        <v>ETA 6/19 - EB 6/18</v>
      </c>
      <c r="T534" s="85" t="str">
        <f>IF(ISNA(_xlfn.XLOOKUP($A534,METALS!$B:$B,METALS!$N:$N)),"",  _xlfn.XLOOKUP($A534,METALS!$B:$B,METALS!$N:$N))</f>
        <v/>
      </c>
      <c r="U534" s="85" t="str">
        <f>IF(ISNA(_xlfn.XLOOKUP($A534,GENCHEM!$B:$B,GENCHEM!$N:$N)),"",  _xlfn.XLOOKUP($A534,GENCHEM!$B:$B,GENCHEM!$N:$N))</f>
        <v/>
      </c>
      <c r="V534" s="85" t="str">
        <f>IF(ISNA(_xlfn.XLOOKUP($A534,HG!$B:$B,HG!$N:$N)),"",  _xlfn.XLOOKUP($A534,HG!$B:$B,HG!$N:$N))</f>
        <v/>
      </c>
    </row>
    <row r="535" spans="1:22" ht="24" hidden="1" customHeight="1">
      <c r="A535" s="77" t="s">
        <v>700</v>
      </c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O535" s="75"/>
      <c r="P535" s="75"/>
      <c r="Q535" s="75"/>
      <c r="R535" s="75"/>
      <c r="S535" s="75"/>
      <c r="T535" s="75"/>
      <c r="U535" s="75"/>
      <c r="V535" s="75"/>
    </row>
    <row r="536" spans="1:22" ht="24" hidden="1" customHeight="1">
      <c r="A536" s="129" t="s">
        <v>701</v>
      </c>
      <c r="B536" s="84" t="s">
        <v>702</v>
      </c>
      <c r="C536" s="84" t="s">
        <v>703</v>
      </c>
      <c r="D536" s="84" t="s">
        <v>56</v>
      </c>
      <c r="E536" s="130">
        <v>45822</v>
      </c>
      <c r="F536" s="130">
        <v>45832</v>
      </c>
      <c r="G536" s="130">
        <v>45832</v>
      </c>
      <c r="H536" s="84">
        <v>10</v>
      </c>
      <c r="I536" s="84">
        <v>2</v>
      </c>
      <c r="J536" s="84">
        <v>-5</v>
      </c>
      <c r="K536" s="84" t="s">
        <v>128</v>
      </c>
      <c r="L536" s="84" t="s">
        <v>27</v>
      </c>
      <c r="M536" s="84" t="s">
        <v>81</v>
      </c>
      <c r="N536" s="84">
        <v>0</v>
      </c>
      <c r="O536" s="85" t="str">
        <f>IF(ISNA(_xlfn.XLOOKUP($A536,GCVOA!$B:$B,GCVOA!$N:$N)),"",  _xlfn.XLOOKUP($A536,GCVOA!$B:$B,GCVOA!$N:$N))</f>
        <v/>
      </c>
      <c r="P536" s="85" t="str">
        <f>IF(ISNA(_xlfn.XLOOKUP($A536,GCSEMI!$B:$B,GCSEMI!$N:$N)),"",  _xlfn.XLOOKUP($A536,GCSEMI!$B:$B,GCSEMI!$N:$N))</f>
        <v/>
      </c>
      <c r="Q536" s="85" t="str">
        <f>IF(ISNA(_xlfn.XLOOKUP($A536,ORGPREP!$B:$B,ORGPREP!$N:$N)),"",  _xlfn.XLOOKUP($A536,ORGPREP!$B:$B,ORGPREP!$N:$N))</f>
        <v/>
      </c>
      <c r="R536" s="85" t="str">
        <f>IF(ISNA(_xlfn.XLOOKUP($A536,MSSEMI!$B:$B,MSSEMI!$N:$N)),"",  _xlfn.XLOOKUP($A536,MSSEMI!$B:$B,MSSEMI!$N:$N))</f>
        <v/>
      </c>
      <c r="S536" s="85" t="str">
        <f>IF(ISNA(_xlfn.XLOOKUP($A536,MSVOA!$B:$B,MSVOA!$N:$N)),"",  _xlfn.XLOOKUP($A536,MSVOA!$B:$B,MSVOA!$N:$N))</f>
        <v/>
      </c>
      <c r="T536" s="85" t="str">
        <f>IF(ISNA(_xlfn.XLOOKUP($A536,METALS!$B:$B,METALS!$N:$N)),"",  _xlfn.XLOOKUP($A536,METALS!$B:$B,METALS!$N:$N))</f>
        <v/>
      </c>
      <c r="U536" s="168">
        <f>IF(ISNA(_xlfn.XLOOKUP($A536,GENCHEM!$B:$B,GENCHEM!$N:$N)),"",  _xlfn.XLOOKUP($A536,GENCHEM!$B:$B,GENCHEM!$N:$N))</f>
        <v>45828</v>
      </c>
      <c r="V536" s="85" t="str">
        <f>IF(ISNA(_xlfn.XLOOKUP($A536,HG!$B:$B,HG!$N:$N)),"",  _xlfn.XLOOKUP($A536,HG!$B:$B,HG!$N:$N))</f>
        <v/>
      </c>
    </row>
    <row r="537" spans="1:22" ht="24" hidden="1" customHeight="1">
      <c r="A537" s="77" t="s">
        <v>704</v>
      </c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O537" s="75"/>
      <c r="P537" s="75"/>
      <c r="Q537" s="75"/>
      <c r="R537" s="75"/>
      <c r="S537" s="75"/>
      <c r="T537" s="75"/>
      <c r="U537" s="75"/>
      <c r="V537" s="75"/>
    </row>
    <row r="538" spans="1:22" ht="24" hidden="1" customHeight="1">
      <c r="A538" s="129" t="s">
        <v>705</v>
      </c>
      <c r="B538" s="84" t="s">
        <v>68</v>
      </c>
      <c r="C538" s="84" t="s">
        <v>706</v>
      </c>
      <c r="D538" s="84" t="s">
        <v>56</v>
      </c>
      <c r="E538" s="130">
        <v>45822</v>
      </c>
      <c r="F538" s="130">
        <v>45832</v>
      </c>
      <c r="G538" s="130">
        <v>45832</v>
      </c>
      <c r="H538" s="84">
        <v>10</v>
      </c>
      <c r="I538" s="84">
        <v>1</v>
      </c>
      <c r="J538" s="84">
        <v>-5</v>
      </c>
      <c r="K538" s="84" t="s">
        <v>57</v>
      </c>
      <c r="L538" s="84" t="s">
        <v>27</v>
      </c>
      <c r="M538" s="84" t="s">
        <v>81</v>
      </c>
      <c r="N538" s="84">
        <v>0</v>
      </c>
      <c r="O538" s="85" t="str">
        <f>IF(ISNA(_xlfn.XLOOKUP($A538,GCVOA!$B:$B,GCVOA!$N:$N)),"",  _xlfn.XLOOKUP($A538,GCVOA!$B:$B,GCVOA!$N:$N))</f>
        <v/>
      </c>
      <c r="P538" s="85" t="str">
        <f>IF(ISNA(_xlfn.XLOOKUP($A538,GCSEMI!$B:$B,GCSEMI!$N:$N)),"",  _xlfn.XLOOKUP($A538,GCSEMI!$B:$B,GCSEMI!$N:$N))</f>
        <v/>
      </c>
      <c r="Q538" s="85" t="str">
        <f>IF(ISNA(_xlfn.XLOOKUP($A538,ORGPREP!$B:$B,ORGPREP!$N:$N)),"",  _xlfn.XLOOKUP($A538,ORGPREP!$B:$B,ORGPREP!$N:$N))</f>
        <v/>
      </c>
      <c r="R538" s="85" t="str">
        <f>IF(ISNA(_xlfn.XLOOKUP($A538,MSSEMI!$B:$B,MSSEMI!$N:$N)),"",  _xlfn.XLOOKUP($A538,MSSEMI!$B:$B,MSSEMI!$N:$N))</f>
        <v/>
      </c>
      <c r="S538" s="85" t="str">
        <f>IF(ISNA(_xlfn.XLOOKUP($A538,MSVOA!$B:$B,MSVOA!$N:$N)),"",  _xlfn.XLOOKUP($A538,MSVOA!$B:$B,MSVOA!$N:$N))</f>
        <v/>
      </c>
      <c r="T538" s="85" t="str">
        <f>IF(ISNA(_xlfn.XLOOKUP($A538,METALS!$B:$B,METALS!$N:$N)),"",  _xlfn.XLOOKUP($A538,METALS!$B:$B,METALS!$N:$N))</f>
        <v/>
      </c>
      <c r="U538" s="168">
        <f>IF(ISNA(_xlfn.XLOOKUP($A538,GENCHEM!$B:$B,GENCHEM!$N:$N)),"",  _xlfn.XLOOKUP($A538,GENCHEM!$B:$B,GENCHEM!$N:$N))</f>
        <v>45828</v>
      </c>
      <c r="V538" s="85" t="str">
        <f>IF(ISNA(_xlfn.XLOOKUP($A538,HG!$B:$B,HG!$N:$N)),"",  _xlfn.XLOOKUP($A538,HG!$B:$B,HG!$N:$N))</f>
        <v/>
      </c>
    </row>
    <row r="539" spans="1:22" ht="24" hidden="1" customHeight="1">
      <c r="A539" s="77" t="s">
        <v>707</v>
      </c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O539" s="75"/>
      <c r="P539" s="75"/>
      <c r="Q539" s="75"/>
      <c r="R539" s="75"/>
      <c r="S539" s="75"/>
      <c r="T539" s="75"/>
      <c r="U539" s="75"/>
      <c r="V539" s="75"/>
    </row>
    <row r="540" spans="1:22" ht="24" hidden="1" customHeight="1">
      <c r="A540" s="129" t="s">
        <v>708</v>
      </c>
      <c r="B540" s="84" t="s">
        <v>68</v>
      </c>
      <c r="C540" s="84" t="s">
        <v>709</v>
      </c>
      <c r="D540" s="84" t="s">
        <v>56</v>
      </c>
      <c r="E540" s="130">
        <v>45822</v>
      </c>
      <c r="F540" s="130">
        <v>45832</v>
      </c>
      <c r="G540" s="130">
        <v>45832</v>
      </c>
      <c r="H540" s="84">
        <v>10</v>
      </c>
      <c r="I540" s="84">
        <v>1</v>
      </c>
      <c r="J540" s="84">
        <v>-5</v>
      </c>
      <c r="K540" s="84" t="s">
        <v>57</v>
      </c>
      <c r="L540" s="84" t="s">
        <v>27</v>
      </c>
      <c r="M540" s="84" t="s">
        <v>81</v>
      </c>
      <c r="N540" s="84">
        <v>0</v>
      </c>
      <c r="O540" s="85" t="str">
        <f>IF(ISNA(_xlfn.XLOOKUP($A540,GCVOA!$B:$B,GCVOA!$N:$N)),"",  _xlfn.XLOOKUP($A540,GCVOA!$B:$B,GCVOA!$N:$N))</f>
        <v/>
      </c>
      <c r="P540" s="85" t="str">
        <f>IF(ISNA(_xlfn.XLOOKUP($A540,GCSEMI!$B:$B,GCSEMI!$N:$N)),"",  _xlfn.XLOOKUP($A540,GCSEMI!$B:$B,GCSEMI!$N:$N))</f>
        <v/>
      </c>
      <c r="Q540" s="85" t="str">
        <f>IF(ISNA(_xlfn.XLOOKUP($A540,ORGPREP!$B:$B,ORGPREP!$N:$N)),"",  _xlfn.XLOOKUP($A540,ORGPREP!$B:$B,ORGPREP!$N:$N))</f>
        <v/>
      </c>
      <c r="R540" s="85" t="str">
        <f>IF(ISNA(_xlfn.XLOOKUP($A540,MSSEMI!$B:$B,MSSEMI!$N:$N)),"",  _xlfn.XLOOKUP($A540,MSSEMI!$B:$B,MSSEMI!$N:$N))</f>
        <v/>
      </c>
      <c r="S540" s="85" t="str">
        <f>IF(ISNA(_xlfn.XLOOKUP($A540,MSVOA!$B:$B,MSVOA!$N:$N)),"",  _xlfn.XLOOKUP($A540,MSVOA!$B:$B,MSVOA!$N:$N))</f>
        <v/>
      </c>
      <c r="T540" s="85" t="str">
        <f>IF(ISNA(_xlfn.XLOOKUP($A540,METALS!$B:$B,METALS!$N:$N)),"",  _xlfn.XLOOKUP($A540,METALS!$B:$B,METALS!$N:$N))</f>
        <v/>
      </c>
      <c r="U540" s="168">
        <f>IF(ISNA(_xlfn.XLOOKUP($A540,GENCHEM!$B:$B,GENCHEM!$N:$N)),"",  _xlfn.XLOOKUP($A540,GENCHEM!$B:$B,GENCHEM!$N:$N))</f>
        <v>45828</v>
      </c>
      <c r="V540" s="85" t="str">
        <f>IF(ISNA(_xlfn.XLOOKUP($A540,HG!$B:$B,HG!$N:$N)),"",  _xlfn.XLOOKUP($A540,HG!$B:$B,HG!$N:$N))</f>
        <v/>
      </c>
    </row>
    <row r="541" spans="1:22" ht="24" hidden="1" customHeight="1">
      <c r="A541" s="77" t="s">
        <v>707</v>
      </c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O541" s="75"/>
      <c r="P541" s="75"/>
      <c r="Q541" s="75"/>
      <c r="R541" s="75"/>
      <c r="S541" s="75"/>
      <c r="T541" s="75"/>
      <c r="U541" s="75"/>
      <c r="V541" s="75"/>
    </row>
    <row r="542" spans="1:22" ht="24" hidden="1" customHeight="1">
      <c r="A542" s="129" t="s">
        <v>710</v>
      </c>
      <c r="B542" s="84" t="s">
        <v>68</v>
      </c>
      <c r="C542" s="84" t="s">
        <v>709</v>
      </c>
      <c r="D542" s="84" t="s">
        <v>56</v>
      </c>
      <c r="E542" s="130">
        <v>45822</v>
      </c>
      <c r="F542" s="130">
        <v>45832</v>
      </c>
      <c r="G542" s="130">
        <v>45832</v>
      </c>
      <c r="H542" s="84">
        <v>10</v>
      </c>
      <c r="I542" s="84">
        <v>1</v>
      </c>
      <c r="J542" s="84">
        <v>-5</v>
      </c>
      <c r="K542" s="84" t="s">
        <v>57</v>
      </c>
      <c r="L542" s="84" t="s">
        <v>27</v>
      </c>
      <c r="M542" s="84" t="s">
        <v>81</v>
      </c>
      <c r="N542" s="84">
        <v>0</v>
      </c>
      <c r="O542" s="85" t="str">
        <f>IF(ISNA(_xlfn.XLOOKUP($A542,GCVOA!$B:$B,GCVOA!$N:$N)),"",  _xlfn.XLOOKUP($A542,GCVOA!$B:$B,GCVOA!$N:$N))</f>
        <v/>
      </c>
      <c r="P542" s="85" t="str">
        <f>IF(ISNA(_xlfn.XLOOKUP($A542,GCSEMI!$B:$B,GCSEMI!$N:$N)),"",  _xlfn.XLOOKUP($A542,GCSEMI!$B:$B,GCSEMI!$N:$N))</f>
        <v/>
      </c>
      <c r="Q542" s="85" t="str">
        <f>IF(ISNA(_xlfn.XLOOKUP($A542,ORGPREP!$B:$B,ORGPREP!$N:$N)),"",  _xlfn.XLOOKUP($A542,ORGPREP!$B:$B,ORGPREP!$N:$N))</f>
        <v/>
      </c>
      <c r="R542" s="85" t="str">
        <f>IF(ISNA(_xlfn.XLOOKUP($A542,MSSEMI!$B:$B,MSSEMI!$N:$N)),"",  _xlfn.XLOOKUP($A542,MSSEMI!$B:$B,MSSEMI!$N:$N))</f>
        <v/>
      </c>
      <c r="S542" s="85" t="str">
        <f>IF(ISNA(_xlfn.XLOOKUP($A542,MSVOA!$B:$B,MSVOA!$N:$N)),"",  _xlfn.XLOOKUP($A542,MSVOA!$B:$B,MSVOA!$N:$N))</f>
        <v/>
      </c>
      <c r="T542" s="85" t="str">
        <f>IF(ISNA(_xlfn.XLOOKUP($A542,METALS!$B:$B,METALS!$N:$N)),"",  _xlfn.XLOOKUP($A542,METALS!$B:$B,METALS!$N:$N))</f>
        <v/>
      </c>
      <c r="U542" s="168">
        <f>IF(ISNA(_xlfn.XLOOKUP($A542,GENCHEM!$B:$B,GENCHEM!$N:$N)),"",  _xlfn.XLOOKUP($A542,GENCHEM!$B:$B,GENCHEM!$N:$N))</f>
        <v>45828</v>
      </c>
      <c r="V542" s="85" t="str">
        <f>IF(ISNA(_xlfn.XLOOKUP($A542,HG!$B:$B,HG!$N:$N)),"",  _xlfn.XLOOKUP($A542,HG!$B:$B,HG!$N:$N))</f>
        <v/>
      </c>
    </row>
    <row r="543" spans="1:22" ht="24" hidden="1" customHeight="1">
      <c r="A543" s="77" t="s">
        <v>707</v>
      </c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O543" s="75"/>
      <c r="P543" s="75"/>
      <c r="Q543" s="75"/>
      <c r="R543" s="75"/>
      <c r="S543" s="75"/>
      <c r="T543" s="75"/>
      <c r="U543" s="75"/>
      <c r="V543" s="75"/>
    </row>
    <row r="544" spans="1:22" ht="24" hidden="1" customHeight="1">
      <c r="A544" s="129" t="s">
        <v>711</v>
      </c>
      <c r="B544" s="84" t="s">
        <v>613</v>
      </c>
      <c r="C544" s="84" t="s">
        <v>712</v>
      </c>
      <c r="D544" s="84" t="s">
        <v>56</v>
      </c>
      <c r="E544" s="130">
        <v>45822</v>
      </c>
      <c r="F544" s="130">
        <v>45832</v>
      </c>
      <c r="G544" s="130">
        <v>45832</v>
      </c>
      <c r="H544" s="84">
        <v>10</v>
      </c>
      <c r="I544" s="84">
        <v>8</v>
      </c>
      <c r="J544" s="84">
        <v>-5</v>
      </c>
      <c r="K544" s="84" t="s">
        <v>57</v>
      </c>
      <c r="L544" s="84" t="s">
        <v>80</v>
      </c>
      <c r="M544" s="84" t="s">
        <v>81</v>
      </c>
      <c r="N544" s="84">
        <v>0</v>
      </c>
      <c r="O544" s="85" t="str">
        <f>IF(ISNA(_xlfn.XLOOKUP($A544,GCVOA!$B:$B,GCVOA!$N:$N)),"",  _xlfn.XLOOKUP($A544,GCVOA!$B:$B,GCVOA!$N:$N))</f>
        <v/>
      </c>
      <c r="P544" s="85" t="str">
        <f>IF(ISNA(_xlfn.XLOOKUP($A544,GCSEMI!$B:$B,GCSEMI!$N:$N)),"",  _xlfn.XLOOKUP($A544,GCSEMI!$B:$B,GCSEMI!$N:$N))</f>
        <v/>
      </c>
      <c r="Q544" s="85" t="str">
        <f>IF(ISNA(_xlfn.XLOOKUP($A544,ORGPREP!$B:$B,ORGPREP!$N:$N)),"",  _xlfn.XLOOKUP($A544,ORGPREP!$B:$B,ORGPREP!$N:$N))</f>
        <v/>
      </c>
      <c r="R544" s="85" t="str">
        <f>IF(ISNA(_xlfn.XLOOKUP($A544,MSSEMI!$B:$B,MSSEMI!$N:$N)),"",  _xlfn.XLOOKUP($A544,MSSEMI!$B:$B,MSSEMI!$N:$N))</f>
        <v/>
      </c>
      <c r="S544" s="85" t="str">
        <f>IF(ISNA(_xlfn.XLOOKUP($A544,MSVOA!$B:$B,MSVOA!$N:$N)),"",  _xlfn.XLOOKUP($A544,MSVOA!$B:$B,MSVOA!$N:$N))</f>
        <v/>
      </c>
      <c r="T544" s="85" t="str">
        <f>IF(ISNA(_xlfn.XLOOKUP($A544,METALS!$B:$B,METALS!$N:$N)),"",  _xlfn.XLOOKUP($A544,METALS!$B:$B,METALS!$N:$N))</f>
        <v/>
      </c>
      <c r="U544" s="85" t="str">
        <f>IF(ISNA(_xlfn.XLOOKUP($A544,GENCHEM!$B:$B,GENCHEM!$N:$N)),"",  _xlfn.XLOOKUP($A544,GENCHEM!$B:$B,GENCHEM!$N:$N))</f>
        <v/>
      </c>
      <c r="V544" s="85" t="str">
        <f>IF(ISNA(_xlfn.XLOOKUP($A544,HG!$B:$B,HG!$N:$N)),"",  _xlfn.XLOOKUP($A544,HG!$B:$B,HG!$N:$N))</f>
        <v/>
      </c>
    </row>
    <row r="545" spans="1:22" ht="24" hidden="1" customHeight="1">
      <c r="A545" s="77" t="s">
        <v>713</v>
      </c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O545" s="75"/>
      <c r="P545" s="75"/>
      <c r="Q545" s="75"/>
      <c r="R545" s="75"/>
      <c r="S545" s="75"/>
      <c r="T545" s="75"/>
      <c r="U545" s="75"/>
      <c r="V545" s="75"/>
    </row>
    <row r="546" spans="1:22" ht="24" hidden="1" customHeight="1">
      <c r="A546" s="129" t="s">
        <v>714</v>
      </c>
      <c r="B546" s="84" t="s">
        <v>715</v>
      </c>
      <c r="C546" s="84" t="s">
        <v>716</v>
      </c>
      <c r="D546" s="84" t="s">
        <v>79</v>
      </c>
      <c r="E546" s="130">
        <v>45822</v>
      </c>
      <c r="F546" s="130">
        <v>45832</v>
      </c>
      <c r="G546" s="130">
        <v>45832</v>
      </c>
      <c r="H546" s="84">
        <v>10</v>
      </c>
      <c r="I546" s="84">
        <v>3</v>
      </c>
      <c r="J546" s="84">
        <v>-5</v>
      </c>
      <c r="K546" s="84" t="s">
        <v>94</v>
      </c>
      <c r="L546" s="84" t="s">
        <v>27</v>
      </c>
      <c r="M546" s="84" t="s">
        <v>265</v>
      </c>
      <c r="N546" s="84">
        <v>0</v>
      </c>
      <c r="O546" s="85" t="str">
        <f>IF(ISNA(_xlfn.XLOOKUP($A546,GCVOA!$B:$B,GCVOA!$N:$N)),"",  _xlfn.XLOOKUP($A546,GCVOA!$B:$B,GCVOA!$N:$N))</f>
        <v/>
      </c>
      <c r="P546" s="85" t="str">
        <f>IF(ISNA(_xlfn.XLOOKUP($A546,GCSEMI!$B:$B,GCSEMI!$N:$N)),"",  _xlfn.XLOOKUP($A546,GCSEMI!$B:$B,GCSEMI!$N:$N))</f>
        <v/>
      </c>
      <c r="Q546" s="85" t="str">
        <f>IF(ISNA(_xlfn.XLOOKUP($A546,ORGPREP!$B:$B,ORGPREP!$N:$N)),"",  _xlfn.XLOOKUP($A546,ORGPREP!$B:$B,ORGPREP!$N:$N))</f>
        <v/>
      </c>
      <c r="R546" s="85" t="str">
        <f>IF(ISNA(_xlfn.XLOOKUP($A546,MSSEMI!$B:$B,MSSEMI!$N:$N)),"",  _xlfn.XLOOKUP($A546,MSSEMI!$B:$B,MSSEMI!$N:$N))</f>
        <v>ED1557, Ready for Approval</v>
      </c>
      <c r="S546" s="85" t="str">
        <f>IF(ISNA(_xlfn.XLOOKUP($A546,MSVOA!$B:$B,MSVOA!$N:$N)),"",  _xlfn.XLOOKUP($A546,MSVOA!$B:$B,MSVOA!$N:$N))</f>
        <v>eta 6/19 - XA 6/18</v>
      </c>
      <c r="T546" s="85" t="str">
        <f>IF(ISNA(_xlfn.XLOOKUP($A546,METALS!$B:$B,METALS!$N:$N)),"",  _xlfn.XLOOKUP($A546,METALS!$B:$B,METALS!$N:$N))</f>
        <v>DONE</v>
      </c>
      <c r="U546" s="168">
        <f>IF(ISNA(_xlfn.XLOOKUP($A546,GENCHEM!$B:$B,GENCHEM!$N:$N)),"",  _xlfn.XLOOKUP($A546,GENCHEM!$B:$B,GENCHEM!$N:$N))</f>
        <v>45828</v>
      </c>
      <c r="V546" s="85">
        <f>IF(ISNA(_xlfn.XLOOKUP($A546,HG!$B:$B,HG!$N:$N)),"",  _xlfn.XLOOKUP($A546,HG!$B:$B,HG!$N:$N))</f>
        <v>0</v>
      </c>
    </row>
    <row r="547" spans="1:22" ht="24" hidden="1" customHeight="1">
      <c r="A547" s="77" t="s">
        <v>717</v>
      </c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O547" s="75"/>
      <c r="P547" s="75"/>
      <c r="Q547" s="75"/>
      <c r="R547" s="75"/>
      <c r="S547" s="75"/>
      <c r="T547" s="75"/>
      <c r="U547" s="75"/>
      <c r="V547" s="75"/>
    </row>
    <row r="548" spans="1:22" ht="24" hidden="1" customHeight="1">
      <c r="A548" s="131" t="s">
        <v>718</v>
      </c>
      <c r="B548" s="92" t="s">
        <v>434</v>
      </c>
      <c r="C548" s="92" t="s">
        <v>719</v>
      </c>
      <c r="D548" s="92" t="s">
        <v>79</v>
      </c>
      <c r="E548" s="132">
        <v>45825</v>
      </c>
      <c r="F548" s="132">
        <v>45828</v>
      </c>
      <c r="G548" s="132">
        <v>45832</v>
      </c>
      <c r="H548" s="92" t="s">
        <v>164</v>
      </c>
      <c r="I548" s="92">
        <v>2</v>
      </c>
      <c r="J548" s="92">
        <v>-5</v>
      </c>
      <c r="K548" s="92" t="s">
        <v>94</v>
      </c>
      <c r="L548" s="92" t="s">
        <v>27</v>
      </c>
      <c r="M548" s="92" t="s">
        <v>81</v>
      </c>
      <c r="N548" s="92">
        <v>0</v>
      </c>
      <c r="O548" s="93" t="str">
        <f>IF(ISNA(_xlfn.XLOOKUP($A548,GCVOA!$B:$B,GCVOA!$N:$N)),"",  _xlfn.XLOOKUP($A548,GCVOA!$B:$B,GCVOA!$N:$N))</f>
        <v/>
      </c>
      <c r="P548" s="93" t="str">
        <f>IF(ISNA(_xlfn.XLOOKUP($A548,GCSEMI!$B:$B,GCSEMI!$N:$N)),"",  _xlfn.XLOOKUP($A548,GCSEMI!$B:$B,GCSEMI!$N:$N))</f>
        <v/>
      </c>
      <c r="Q548" s="93" t="str">
        <f>IF(ISNA(_xlfn.XLOOKUP($A548,ORGPREP!$B:$B,ORGPREP!$N:$N)),"",  _xlfn.XLOOKUP($A548,ORGPREP!$B:$B,ORGPREP!$N:$N))</f>
        <v/>
      </c>
      <c r="R548" s="93" t="str">
        <f>IF(ISNA(_xlfn.XLOOKUP($A548,MSSEMI!$B:$B,MSSEMI!$N:$N)),"",  _xlfn.XLOOKUP($A548,MSSEMI!$B:$B,MSSEMI!$N:$N))</f>
        <v/>
      </c>
      <c r="S548" s="93" t="str">
        <f>IF(ISNA(_xlfn.XLOOKUP($A548,MSVOA!$B:$B,MSVOA!$N:$N)),"",  _xlfn.XLOOKUP($A548,MSVOA!$B:$B,MSVOA!$N:$N))</f>
        <v/>
      </c>
      <c r="T548" s="93" t="str">
        <f>IF(ISNA(_xlfn.XLOOKUP($A548,METALS!$B:$B,METALS!$N:$N)),"",  _xlfn.XLOOKUP($A548,METALS!$B:$B,METALS!$N:$N))</f>
        <v/>
      </c>
      <c r="U548" s="167">
        <f>IF(ISNA(_xlfn.XLOOKUP($A548,GENCHEM!$B:$B,GENCHEM!$N:$N)),"",  _xlfn.XLOOKUP($A548,GENCHEM!$B:$B,GENCHEM!$N:$N))</f>
        <v>45827</v>
      </c>
      <c r="V548" s="93" t="str">
        <f>IF(ISNA(_xlfn.XLOOKUP($A548,HG!$B:$B,HG!$N:$N)),"",  _xlfn.XLOOKUP($A548,HG!$B:$B,HG!$N:$N))</f>
        <v/>
      </c>
    </row>
    <row r="549" spans="1:22" ht="24" hidden="1" customHeight="1">
      <c r="A549" s="77" t="s">
        <v>720</v>
      </c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O549" s="75"/>
      <c r="P549" s="75"/>
      <c r="Q549" s="75"/>
      <c r="R549" s="75"/>
      <c r="S549" s="75"/>
      <c r="T549" s="75"/>
      <c r="U549" s="75"/>
      <c r="V549" s="75"/>
    </row>
    <row r="550" spans="1:22" ht="24" hidden="1" customHeight="1">
      <c r="A550" s="129" t="s">
        <v>721</v>
      </c>
      <c r="B550" s="84" t="s">
        <v>722</v>
      </c>
      <c r="C550" s="84" t="s">
        <v>723</v>
      </c>
      <c r="D550" s="84" t="s">
        <v>79</v>
      </c>
      <c r="E550" s="130">
        <v>45825</v>
      </c>
      <c r="F550" s="130">
        <v>45832</v>
      </c>
      <c r="G550" s="130">
        <v>45832</v>
      </c>
      <c r="H550" s="84">
        <v>7</v>
      </c>
      <c r="I550" s="84">
        <v>1</v>
      </c>
      <c r="J550" s="84">
        <v>-5</v>
      </c>
      <c r="K550" s="84" t="s">
        <v>57</v>
      </c>
      <c r="L550" s="84" t="s">
        <v>27</v>
      </c>
      <c r="M550" s="84" t="s">
        <v>81</v>
      </c>
      <c r="N550" s="84">
        <v>0</v>
      </c>
      <c r="O550" s="85" t="str">
        <f>IF(ISNA(_xlfn.XLOOKUP($A550,GCVOA!$B:$B,GCVOA!$N:$N)),"",  _xlfn.XLOOKUP($A550,GCVOA!$B:$B,GCVOA!$N:$N))</f>
        <v/>
      </c>
      <c r="P550" s="85" t="str">
        <f>IF(ISNA(_xlfn.XLOOKUP($A550,GCSEMI!$B:$B,GCSEMI!$N:$N)),"",  _xlfn.XLOOKUP($A550,GCSEMI!$B:$B,GCSEMI!$N:$N))</f>
        <v/>
      </c>
      <c r="Q550" s="85" t="str">
        <f>IF(ISNA(_xlfn.XLOOKUP($A550,ORGPREP!$B:$B,ORGPREP!$N:$N)),"",  _xlfn.XLOOKUP($A550,ORGPREP!$B:$B,ORGPREP!$N:$N))</f>
        <v/>
      </c>
      <c r="R550" s="85" t="str">
        <f>IF(ISNA(_xlfn.XLOOKUP($A550,MSSEMI!$B:$B,MSSEMI!$N:$N)),"",  _xlfn.XLOOKUP($A550,MSSEMI!$B:$B,MSSEMI!$N:$N))</f>
        <v/>
      </c>
      <c r="S550" s="85" t="str">
        <f>IF(ISNA(_xlfn.XLOOKUP($A550,MSVOA!$B:$B,MSVOA!$N:$N)),"",  _xlfn.XLOOKUP($A550,MSVOA!$B:$B,MSVOA!$N:$N))</f>
        <v/>
      </c>
      <c r="T550" s="85" t="str">
        <f>IF(ISNA(_xlfn.XLOOKUP($A550,METALS!$B:$B,METALS!$N:$N)),"",  _xlfn.XLOOKUP($A550,METALS!$B:$B,METALS!$N:$N))</f>
        <v/>
      </c>
      <c r="U550" s="168">
        <f>IF(ISNA(_xlfn.XLOOKUP($A550,GENCHEM!$B:$B,GENCHEM!$N:$N)),"",  _xlfn.XLOOKUP($A550,GENCHEM!$B:$B,GENCHEM!$N:$N))</f>
        <v>45828</v>
      </c>
      <c r="V550" s="85" t="str">
        <f>IF(ISNA(_xlfn.XLOOKUP($A550,HG!$B:$B,HG!$N:$N)),"",  _xlfn.XLOOKUP($A550,HG!$B:$B,HG!$N:$N))</f>
        <v/>
      </c>
    </row>
    <row r="551" spans="1:22" ht="24" hidden="1" customHeight="1">
      <c r="A551" s="77" t="s">
        <v>724</v>
      </c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O551" s="75"/>
      <c r="P551" s="75"/>
      <c r="Q551" s="75"/>
      <c r="R551" s="75"/>
      <c r="S551" s="75"/>
      <c r="T551" s="75"/>
      <c r="U551" s="75"/>
      <c r="V551" s="75"/>
    </row>
    <row r="552" spans="1:22" ht="24" hidden="1" customHeight="1">
      <c r="A552" s="129" t="s">
        <v>725</v>
      </c>
      <c r="B552" s="84" t="s">
        <v>722</v>
      </c>
      <c r="C552" s="84" t="s">
        <v>726</v>
      </c>
      <c r="D552" s="84" t="s">
        <v>79</v>
      </c>
      <c r="E552" s="130">
        <v>45825</v>
      </c>
      <c r="F552" s="130">
        <v>45832</v>
      </c>
      <c r="G552" s="130">
        <v>45832</v>
      </c>
      <c r="H552" s="84">
        <v>7</v>
      </c>
      <c r="I552" s="84">
        <v>1</v>
      </c>
      <c r="J552" s="84">
        <v>-5</v>
      </c>
      <c r="K552" s="84" t="s">
        <v>57</v>
      </c>
      <c r="L552" s="84" t="s">
        <v>27</v>
      </c>
      <c r="M552" s="84" t="s">
        <v>81</v>
      </c>
      <c r="N552" s="84">
        <v>0</v>
      </c>
      <c r="O552" s="85" t="str">
        <f>IF(ISNA(_xlfn.XLOOKUP($A552,GCVOA!$B:$B,GCVOA!$N:$N)),"",  _xlfn.XLOOKUP($A552,GCVOA!$B:$B,GCVOA!$N:$N))</f>
        <v/>
      </c>
      <c r="P552" s="85" t="str">
        <f>IF(ISNA(_xlfn.XLOOKUP($A552,GCSEMI!$B:$B,GCSEMI!$N:$N)),"",  _xlfn.XLOOKUP($A552,GCSEMI!$B:$B,GCSEMI!$N:$N))</f>
        <v/>
      </c>
      <c r="Q552" s="85" t="str">
        <f>IF(ISNA(_xlfn.XLOOKUP($A552,ORGPREP!$B:$B,ORGPREP!$N:$N)),"",  _xlfn.XLOOKUP($A552,ORGPREP!$B:$B,ORGPREP!$N:$N))</f>
        <v/>
      </c>
      <c r="R552" s="85" t="str">
        <f>IF(ISNA(_xlfn.XLOOKUP($A552,MSSEMI!$B:$B,MSSEMI!$N:$N)),"",  _xlfn.XLOOKUP($A552,MSSEMI!$B:$B,MSSEMI!$N:$N))</f>
        <v/>
      </c>
      <c r="S552" s="85" t="str">
        <f>IF(ISNA(_xlfn.XLOOKUP($A552,MSVOA!$B:$B,MSVOA!$N:$N)),"",  _xlfn.XLOOKUP($A552,MSVOA!$B:$B,MSVOA!$N:$N))</f>
        <v/>
      </c>
      <c r="T552" s="85" t="str">
        <f>IF(ISNA(_xlfn.XLOOKUP($A552,METALS!$B:$B,METALS!$N:$N)),"",  _xlfn.XLOOKUP($A552,METALS!$B:$B,METALS!$N:$N))</f>
        <v/>
      </c>
      <c r="U552" s="168">
        <f>IF(ISNA(_xlfn.XLOOKUP($A552,GENCHEM!$B:$B,GENCHEM!$N:$N)),"",  _xlfn.XLOOKUP($A552,GENCHEM!$B:$B,GENCHEM!$N:$N))</f>
        <v>45828</v>
      </c>
      <c r="V552" s="85" t="str">
        <f>IF(ISNA(_xlfn.XLOOKUP($A552,HG!$B:$B,HG!$N:$N)),"",  _xlfn.XLOOKUP($A552,HG!$B:$B,HG!$N:$N))</f>
        <v/>
      </c>
    </row>
    <row r="553" spans="1:22" ht="24" hidden="1" customHeight="1">
      <c r="A553" s="77" t="s">
        <v>727</v>
      </c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O553" s="75"/>
      <c r="P553" s="75"/>
      <c r="Q553" s="75"/>
      <c r="R553" s="75"/>
      <c r="S553" s="75"/>
      <c r="T553" s="75"/>
      <c r="U553" s="75"/>
      <c r="V553" s="75"/>
    </row>
    <row r="554" spans="1:22" ht="24" hidden="1" customHeight="1">
      <c r="A554" s="129" t="s">
        <v>728</v>
      </c>
      <c r="B554" s="84" t="s">
        <v>722</v>
      </c>
      <c r="C554" s="84" t="s">
        <v>726</v>
      </c>
      <c r="D554" s="84" t="s">
        <v>79</v>
      </c>
      <c r="E554" s="130">
        <v>45825</v>
      </c>
      <c r="F554" s="130">
        <v>45832</v>
      </c>
      <c r="G554" s="130">
        <v>45832</v>
      </c>
      <c r="H554" s="84">
        <v>7</v>
      </c>
      <c r="I554" s="84">
        <v>1</v>
      </c>
      <c r="J554" s="84">
        <v>-5</v>
      </c>
      <c r="K554" s="84" t="s">
        <v>57</v>
      </c>
      <c r="L554" s="84" t="s">
        <v>27</v>
      </c>
      <c r="M554" s="84" t="s">
        <v>81</v>
      </c>
      <c r="N554" s="84">
        <v>0</v>
      </c>
      <c r="O554" s="85" t="str">
        <f>IF(ISNA(_xlfn.XLOOKUP($A554,GCVOA!$B:$B,GCVOA!$N:$N)),"",  _xlfn.XLOOKUP($A554,GCVOA!$B:$B,GCVOA!$N:$N))</f>
        <v/>
      </c>
      <c r="P554" s="85" t="str">
        <f>IF(ISNA(_xlfn.XLOOKUP($A554,GCSEMI!$B:$B,GCSEMI!$N:$N)),"",  _xlfn.XLOOKUP($A554,GCSEMI!$B:$B,GCSEMI!$N:$N))</f>
        <v/>
      </c>
      <c r="Q554" s="85" t="str">
        <f>IF(ISNA(_xlfn.XLOOKUP($A554,ORGPREP!$B:$B,ORGPREP!$N:$N)),"",  _xlfn.XLOOKUP($A554,ORGPREP!$B:$B,ORGPREP!$N:$N))</f>
        <v/>
      </c>
      <c r="R554" s="85" t="str">
        <f>IF(ISNA(_xlfn.XLOOKUP($A554,MSSEMI!$B:$B,MSSEMI!$N:$N)),"",  _xlfn.XLOOKUP($A554,MSSEMI!$B:$B,MSSEMI!$N:$N))</f>
        <v/>
      </c>
      <c r="S554" s="85" t="str">
        <f>IF(ISNA(_xlfn.XLOOKUP($A554,MSVOA!$B:$B,MSVOA!$N:$N)),"",  _xlfn.XLOOKUP($A554,MSVOA!$B:$B,MSVOA!$N:$N))</f>
        <v/>
      </c>
      <c r="T554" s="85" t="str">
        <f>IF(ISNA(_xlfn.XLOOKUP($A554,METALS!$B:$B,METALS!$N:$N)),"",  _xlfn.XLOOKUP($A554,METALS!$B:$B,METALS!$N:$N))</f>
        <v/>
      </c>
      <c r="U554" s="168">
        <f>IF(ISNA(_xlfn.XLOOKUP($A554,GENCHEM!$B:$B,GENCHEM!$N:$N)),"",  _xlfn.XLOOKUP($A554,GENCHEM!$B:$B,GENCHEM!$N:$N))</f>
        <v>45828</v>
      </c>
      <c r="V554" s="85" t="str">
        <f>IF(ISNA(_xlfn.XLOOKUP($A554,HG!$B:$B,HG!$N:$N)),"",  _xlfn.XLOOKUP($A554,HG!$B:$B,HG!$N:$N))</f>
        <v/>
      </c>
    </row>
    <row r="555" spans="1:22" ht="24" hidden="1" customHeight="1">
      <c r="A555" s="77" t="s">
        <v>727</v>
      </c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O555" s="75"/>
      <c r="P555" s="75"/>
      <c r="Q555" s="75"/>
      <c r="R555" s="75"/>
      <c r="S555" s="75"/>
      <c r="T555" s="75"/>
      <c r="U555" s="75"/>
      <c r="V555" s="75"/>
    </row>
    <row r="556" spans="1:22" ht="24" hidden="1" customHeight="1">
      <c r="A556" s="129" t="s">
        <v>729</v>
      </c>
      <c r="B556" s="84" t="s">
        <v>502</v>
      </c>
      <c r="C556" s="84" t="s">
        <v>503</v>
      </c>
      <c r="D556" s="84" t="s">
        <v>79</v>
      </c>
      <c r="E556" s="130">
        <v>45825</v>
      </c>
      <c r="F556" s="130">
        <v>45832</v>
      </c>
      <c r="G556" s="130">
        <v>45832</v>
      </c>
      <c r="H556" s="84">
        <v>7</v>
      </c>
      <c r="I556" s="84">
        <v>2</v>
      </c>
      <c r="J556" s="84">
        <v>-5</v>
      </c>
      <c r="K556" s="84" t="s">
        <v>26</v>
      </c>
      <c r="L556" s="84" t="s">
        <v>27</v>
      </c>
      <c r="M556" s="84" t="s">
        <v>81</v>
      </c>
      <c r="N556" s="84">
        <v>0</v>
      </c>
      <c r="O556" s="85" t="str">
        <f>IF(ISNA(_xlfn.XLOOKUP($A556,GCVOA!$B:$B,GCVOA!$N:$N)),"",  _xlfn.XLOOKUP($A556,GCVOA!$B:$B,GCVOA!$N:$N))</f>
        <v/>
      </c>
      <c r="P556" s="85" t="str">
        <f>IF(ISNA(_xlfn.XLOOKUP($A556,GCSEMI!$B:$B,GCSEMI!$N:$N)),"",  _xlfn.XLOOKUP($A556,GCSEMI!$B:$B,GCSEMI!$N:$N))</f>
        <v/>
      </c>
      <c r="Q556" s="85" t="str">
        <f>IF(ISNA(_xlfn.XLOOKUP($A556,ORGPREP!$B:$B,ORGPREP!$N:$N)),"",  _xlfn.XLOOKUP($A556,ORGPREP!$B:$B,ORGPREP!$N:$N))</f>
        <v/>
      </c>
      <c r="R556" s="85" t="str">
        <f>IF(ISNA(_xlfn.XLOOKUP($A556,MSSEMI!$B:$B,MSSEMI!$N:$N)),"",  _xlfn.XLOOKUP($A556,MSSEMI!$B:$B,MSSEMI!$N:$N))</f>
        <v/>
      </c>
      <c r="S556" s="85" t="str">
        <f>IF(ISNA(_xlfn.XLOOKUP($A556,MSVOA!$B:$B,MSVOA!$N:$N)),"",  _xlfn.XLOOKUP($A556,MSVOA!$B:$B,MSVOA!$N:$N))</f>
        <v/>
      </c>
      <c r="T556" s="85" t="str">
        <f>IF(ISNA(_xlfn.XLOOKUP($A556,METALS!$B:$B,METALS!$N:$N)),"",  _xlfn.XLOOKUP($A556,METALS!$B:$B,METALS!$N:$N))</f>
        <v/>
      </c>
      <c r="U556" s="168">
        <f>IF(ISNA(_xlfn.XLOOKUP($A556,GENCHEM!$B:$B,GENCHEM!$N:$N)),"",  _xlfn.XLOOKUP($A556,GENCHEM!$B:$B,GENCHEM!$N:$N))</f>
        <v>45828</v>
      </c>
      <c r="V556" s="85" t="str">
        <f>IF(ISNA(_xlfn.XLOOKUP($A556,HG!$B:$B,HG!$N:$N)),"",  _xlfn.XLOOKUP($A556,HG!$B:$B,HG!$N:$N))</f>
        <v/>
      </c>
    </row>
    <row r="557" spans="1:22" ht="24" hidden="1" customHeight="1">
      <c r="A557" s="77" t="s">
        <v>730</v>
      </c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O557" s="75"/>
      <c r="P557" s="75"/>
      <c r="Q557" s="75"/>
      <c r="R557" s="75"/>
      <c r="S557" s="75"/>
      <c r="T557" s="75"/>
      <c r="U557" s="75"/>
      <c r="V557" s="75"/>
    </row>
    <row r="558" spans="1:22" ht="24" hidden="1" customHeight="1">
      <c r="A558" s="127" t="s">
        <v>731</v>
      </c>
      <c r="B558" s="100" t="s">
        <v>179</v>
      </c>
      <c r="C558" s="100" t="s">
        <v>301</v>
      </c>
      <c r="D558" s="100" t="s">
        <v>28</v>
      </c>
      <c r="E558" s="128">
        <v>45826</v>
      </c>
      <c r="F558" s="128">
        <v>45832</v>
      </c>
      <c r="G558" s="128">
        <v>45832</v>
      </c>
      <c r="H558" s="100">
        <v>6</v>
      </c>
      <c r="I558" s="100">
        <v>3</v>
      </c>
      <c r="J558" s="100">
        <v>-5</v>
      </c>
      <c r="K558" s="100" t="s">
        <v>26</v>
      </c>
      <c r="L558" s="100" t="s">
        <v>27</v>
      </c>
      <c r="M558" s="100" t="s">
        <v>134</v>
      </c>
      <c r="N558" s="100" t="e">
        <v>#N/A</v>
      </c>
      <c r="O558" s="101" t="str">
        <f>IF(ISNA(_xlfn.XLOOKUP($A558,GCVOA!$B:$B,GCVOA!$N:$N)),"",  _xlfn.XLOOKUP($A558,GCVOA!$B:$B,GCVOA!$N:$N))</f>
        <v/>
      </c>
      <c r="P558" s="101">
        <f>IF(ISNA(_xlfn.XLOOKUP($A558,GCSEMI!$B:$B,GCSEMI!$N:$N)),"",  _xlfn.XLOOKUP($A558,GCSEMI!$B:$B,GCSEMI!$N:$N))</f>
        <v>0</v>
      </c>
      <c r="Q558" s="101" t="str">
        <f>IF(ISNA(_xlfn.XLOOKUP($A558,ORGPREP!$B:$B,ORGPREP!$N:$N)),"",  _xlfn.XLOOKUP($A558,ORGPREP!$B:$B,ORGPREP!$N:$N))</f>
        <v>8270 done</v>
      </c>
      <c r="R558" s="101">
        <f>IF(ISNA(_xlfn.XLOOKUP($A558,MSSEMI!$B:$B,MSSEMI!$N:$N)),"",  _xlfn.XLOOKUP($A558,MSSEMI!$B:$B,MSSEMI!$N:$N))</f>
        <v>0</v>
      </c>
      <c r="S558" s="101">
        <f>IF(ISNA(_xlfn.XLOOKUP($A558,MSVOA!$B:$B,MSVOA!$N:$N)),"",  _xlfn.XLOOKUP($A558,MSVOA!$B:$B,MSVOA!$N:$N))</f>
        <v>0</v>
      </c>
      <c r="T558" s="101" t="str">
        <f>IF(ISNA(_xlfn.XLOOKUP($A558,METALS!$B:$B,METALS!$N:$N)),"",  _xlfn.XLOOKUP($A558,METALS!$B:$B,METALS!$N:$N))</f>
        <v/>
      </c>
      <c r="U558" s="101" t="str">
        <f>IF(ISNA(_xlfn.XLOOKUP($A558,GENCHEM!$B:$B,GENCHEM!$N:$N)),"",  _xlfn.XLOOKUP($A558,GENCHEM!$B:$B,GENCHEM!$N:$N))</f>
        <v/>
      </c>
      <c r="V558" s="101" t="str">
        <f>IF(ISNA(_xlfn.XLOOKUP($A558,HG!$B:$B,HG!$N:$N)),"",  _xlfn.XLOOKUP($A558,HG!$B:$B,HG!$N:$N))</f>
        <v/>
      </c>
    </row>
    <row r="559" spans="1:22" ht="24" hidden="1" customHeight="1">
      <c r="A559" s="77" t="s">
        <v>732</v>
      </c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O559" s="75"/>
      <c r="P559" s="75"/>
      <c r="Q559" s="75"/>
      <c r="R559" s="75"/>
      <c r="S559" s="75"/>
      <c r="T559" s="75"/>
      <c r="U559" s="75"/>
      <c r="V559" s="75"/>
    </row>
    <row r="560" spans="1:22" ht="24" hidden="1" customHeight="1">
      <c r="A560" s="131" t="s">
        <v>733</v>
      </c>
      <c r="B560" s="92" t="s">
        <v>117</v>
      </c>
      <c r="C560" s="92" t="s">
        <v>414</v>
      </c>
      <c r="D560" s="92" t="s">
        <v>79</v>
      </c>
      <c r="E560" s="132">
        <v>45826</v>
      </c>
      <c r="F560" s="132">
        <v>45827</v>
      </c>
      <c r="G560" s="132">
        <v>45832</v>
      </c>
      <c r="H560" s="92" t="s">
        <v>412</v>
      </c>
      <c r="I560" s="92">
        <v>8</v>
      </c>
      <c r="J560" s="92">
        <v>-5</v>
      </c>
      <c r="K560" s="92" t="s">
        <v>26</v>
      </c>
      <c r="L560" s="92" t="s">
        <v>27</v>
      </c>
      <c r="M560" s="92" t="s">
        <v>81</v>
      </c>
      <c r="N560" s="92" t="e">
        <v>#N/A</v>
      </c>
      <c r="O560" s="93" t="str">
        <f>IF(ISNA(_xlfn.XLOOKUP($A560,GCVOA!$B:$B,GCVOA!$N:$N)),"",  _xlfn.XLOOKUP($A560,GCVOA!$B:$B,GCVOA!$N:$N))</f>
        <v/>
      </c>
      <c r="P560" s="93" t="str">
        <f>IF(ISNA(_xlfn.XLOOKUP($A560,GCSEMI!$B:$B,GCSEMI!$N:$N)),"",  _xlfn.XLOOKUP($A560,GCSEMI!$B:$B,GCSEMI!$N:$N))</f>
        <v/>
      </c>
      <c r="Q560" s="93" t="str">
        <f>IF(ISNA(_xlfn.XLOOKUP($A560,ORGPREP!$B:$B,ORGPREP!$N:$N)),"",  _xlfn.XLOOKUP($A560,ORGPREP!$B:$B,ORGPREP!$N:$N))</f>
        <v/>
      </c>
      <c r="R560" s="93" t="str">
        <f>IF(ISNA(_xlfn.XLOOKUP($A560,MSSEMI!$B:$B,MSSEMI!$N:$N)),"",  _xlfn.XLOOKUP($A560,MSSEMI!$B:$B,MSSEMI!$N:$N))</f>
        <v/>
      </c>
      <c r="S560" s="93" t="str">
        <f>IF(ISNA(_xlfn.XLOOKUP($A560,MSVOA!$B:$B,MSVOA!$N:$N)),"",  _xlfn.XLOOKUP($A560,MSVOA!$B:$B,MSVOA!$N:$N))</f>
        <v/>
      </c>
      <c r="T560" s="93" t="str">
        <f>IF(ISNA(_xlfn.XLOOKUP($A560,METALS!$B:$B,METALS!$N:$N)),"",  _xlfn.XLOOKUP($A560,METALS!$B:$B,METALS!$N:$N))</f>
        <v/>
      </c>
      <c r="U560" s="93">
        <f>IF(ISNA(_xlfn.XLOOKUP($A560,GENCHEM!$B:$B,GENCHEM!$N:$N)),"",  _xlfn.XLOOKUP($A560,GENCHEM!$B:$B,GENCHEM!$N:$N))</f>
        <v>45827</v>
      </c>
      <c r="V560" s="93" t="str">
        <f>IF(ISNA(_xlfn.XLOOKUP($A560,HG!$B:$B,HG!$N:$N)),"",  _xlfn.XLOOKUP($A560,HG!$B:$B,HG!$N:$N))</f>
        <v/>
      </c>
    </row>
    <row r="561" spans="1:22" ht="24" hidden="1" customHeight="1">
      <c r="A561" s="77" t="s">
        <v>734</v>
      </c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O561" s="75"/>
      <c r="P561" s="75"/>
      <c r="Q561" s="75"/>
      <c r="R561" s="75"/>
      <c r="S561" s="75"/>
      <c r="T561" s="75"/>
      <c r="U561" s="75"/>
      <c r="V561" s="75"/>
    </row>
    <row r="562" spans="1:22" ht="24" hidden="1" customHeight="1">
      <c r="A562" s="131" t="s">
        <v>735</v>
      </c>
      <c r="B562" s="92" t="s">
        <v>117</v>
      </c>
      <c r="C562" s="92" t="s">
        <v>309</v>
      </c>
      <c r="D562" s="92" t="s">
        <v>79</v>
      </c>
      <c r="E562" s="132">
        <v>45826</v>
      </c>
      <c r="F562" s="132">
        <v>45827</v>
      </c>
      <c r="G562" s="132">
        <v>45832</v>
      </c>
      <c r="H562" s="92" t="s">
        <v>412</v>
      </c>
      <c r="I562" s="92">
        <v>9</v>
      </c>
      <c r="J562" s="92">
        <v>-5</v>
      </c>
      <c r="K562" s="92" t="s">
        <v>26</v>
      </c>
      <c r="L562" s="92" t="s">
        <v>27</v>
      </c>
      <c r="M562" s="92" t="s">
        <v>81</v>
      </c>
      <c r="N562" s="92" t="e">
        <v>#N/A</v>
      </c>
      <c r="O562" s="93" t="str">
        <f>IF(ISNA(_xlfn.XLOOKUP($A562,GCVOA!$B:$B,GCVOA!$N:$N)),"",  _xlfn.XLOOKUP($A562,GCVOA!$B:$B,GCVOA!$N:$N))</f>
        <v/>
      </c>
      <c r="P562" s="93" t="str">
        <f>IF(ISNA(_xlfn.XLOOKUP($A562,GCSEMI!$B:$B,GCSEMI!$N:$N)),"",  _xlfn.XLOOKUP($A562,GCSEMI!$B:$B,GCSEMI!$N:$N))</f>
        <v/>
      </c>
      <c r="Q562" s="93" t="str">
        <f>IF(ISNA(_xlfn.XLOOKUP($A562,ORGPREP!$B:$B,ORGPREP!$N:$N)),"",  _xlfn.XLOOKUP($A562,ORGPREP!$B:$B,ORGPREP!$N:$N))</f>
        <v/>
      </c>
      <c r="R562" s="93" t="str">
        <f>IF(ISNA(_xlfn.XLOOKUP($A562,MSSEMI!$B:$B,MSSEMI!$N:$N)),"",  _xlfn.XLOOKUP($A562,MSSEMI!$B:$B,MSSEMI!$N:$N))</f>
        <v/>
      </c>
      <c r="S562" s="93" t="str">
        <f>IF(ISNA(_xlfn.XLOOKUP($A562,MSVOA!$B:$B,MSVOA!$N:$N)),"",  _xlfn.XLOOKUP($A562,MSVOA!$B:$B,MSVOA!$N:$N))</f>
        <v/>
      </c>
      <c r="T562" s="93" t="str">
        <f>IF(ISNA(_xlfn.XLOOKUP($A562,METALS!$B:$B,METALS!$N:$N)),"",  _xlfn.XLOOKUP($A562,METALS!$B:$B,METALS!$N:$N))</f>
        <v/>
      </c>
      <c r="U562" s="93">
        <f>IF(ISNA(_xlfn.XLOOKUP($A562,GENCHEM!$B:$B,GENCHEM!$N:$N)),"",  _xlfn.XLOOKUP($A562,GENCHEM!$B:$B,GENCHEM!$N:$N))</f>
        <v>45827</v>
      </c>
      <c r="V562" s="93" t="str">
        <f>IF(ISNA(_xlfn.XLOOKUP($A562,HG!$B:$B,HG!$N:$N)),"",  _xlfn.XLOOKUP($A562,HG!$B:$B,HG!$N:$N))</f>
        <v/>
      </c>
    </row>
    <row r="563" spans="1:22" ht="24" hidden="1" customHeight="1">
      <c r="A563" s="77" t="s">
        <v>734</v>
      </c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O563" s="75"/>
      <c r="P563" s="75"/>
      <c r="Q563" s="75"/>
      <c r="R563" s="75"/>
      <c r="S563" s="75"/>
      <c r="T563" s="75"/>
      <c r="U563" s="75"/>
      <c r="V563" s="75"/>
    </row>
    <row r="564" spans="1:22" ht="24" hidden="1" customHeight="1">
      <c r="A564" s="127" t="s">
        <v>736</v>
      </c>
      <c r="B564" s="100" t="s">
        <v>92</v>
      </c>
      <c r="C564" s="100" t="s">
        <v>507</v>
      </c>
      <c r="D564" s="100" t="s">
        <v>79</v>
      </c>
      <c r="E564" s="128">
        <v>45826</v>
      </c>
      <c r="F564" s="128">
        <v>45832</v>
      </c>
      <c r="G564" s="128">
        <v>45832</v>
      </c>
      <c r="H564" s="100">
        <v>6</v>
      </c>
      <c r="I564" s="100">
        <v>1</v>
      </c>
      <c r="J564" s="100">
        <v>-5</v>
      </c>
      <c r="K564" s="100" t="s">
        <v>94</v>
      </c>
      <c r="L564" s="100" t="s">
        <v>27</v>
      </c>
      <c r="M564" s="100" t="s">
        <v>81</v>
      </c>
      <c r="N564" s="100" t="e">
        <v>#N/A</v>
      </c>
      <c r="O564" s="101" t="str">
        <f>IF(ISNA(_xlfn.XLOOKUP($A564,GCVOA!$B:$B,GCVOA!$N:$N)),"",  _xlfn.XLOOKUP($A564,GCVOA!$B:$B,GCVOA!$N:$N))</f>
        <v/>
      </c>
      <c r="P564" s="101" t="str">
        <f>IF(ISNA(_xlfn.XLOOKUP($A564,GCSEMI!$B:$B,GCSEMI!$N:$N)),"",  _xlfn.XLOOKUP($A564,GCSEMI!$B:$B,GCSEMI!$N:$N))</f>
        <v/>
      </c>
      <c r="Q564" s="101" t="str">
        <f>IF(ISNA(_xlfn.XLOOKUP($A564,ORGPREP!$B:$B,ORGPREP!$N:$N)),"",  _xlfn.XLOOKUP($A564,ORGPREP!$B:$B,ORGPREP!$N:$N))</f>
        <v/>
      </c>
      <c r="R564" s="101" t="str">
        <f>IF(ISNA(_xlfn.XLOOKUP($A564,MSSEMI!$B:$B,MSSEMI!$N:$N)),"",  _xlfn.XLOOKUP($A564,MSSEMI!$B:$B,MSSEMI!$N:$N))</f>
        <v/>
      </c>
      <c r="S564" s="101" t="str">
        <f>IF(ISNA(_xlfn.XLOOKUP($A564,MSVOA!$B:$B,MSVOA!$N:$N)),"",  _xlfn.XLOOKUP($A564,MSVOA!$B:$B,MSVOA!$N:$N))</f>
        <v/>
      </c>
      <c r="T564" s="101" t="str">
        <f>IF(ISNA(_xlfn.XLOOKUP($A564,METALS!$B:$B,METALS!$N:$N)),"",  _xlfn.XLOOKUP($A564,METALS!$B:$B,METALS!$N:$N))</f>
        <v/>
      </c>
      <c r="U564" s="101">
        <f>IF(ISNA(_xlfn.XLOOKUP($A564,GENCHEM!$B:$B,GENCHEM!$N:$N)),"",  _xlfn.XLOOKUP($A564,GENCHEM!$B:$B,GENCHEM!$N:$N))</f>
        <v>45831</v>
      </c>
      <c r="V564" s="101" t="str">
        <f>IF(ISNA(_xlfn.XLOOKUP($A564,HG!$B:$B,HG!$N:$N)),"",  _xlfn.XLOOKUP($A564,HG!$B:$B,HG!$N:$N))</f>
        <v/>
      </c>
    </row>
    <row r="565" spans="1:22" ht="24" hidden="1" customHeight="1">
      <c r="A565" s="77" t="s">
        <v>639</v>
      </c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O565" s="75"/>
      <c r="P565" s="75"/>
      <c r="Q565" s="75"/>
      <c r="R565" s="75"/>
      <c r="S565" s="75"/>
      <c r="T565" s="75"/>
      <c r="U565" s="75"/>
      <c r="V565" s="75"/>
    </row>
    <row r="566" spans="1:22" ht="24" hidden="1" customHeight="1">
      <c r="A566" s="127" t="s">
        <v>737</v>
      </c>
      <c r="B566" s="100" t="s">
        <v>92</v>
      </c>
      <c r="C566" s="100" t="s">
        <v>507</v>
      </c>
      <c r="D566" s="100" t="s">
        <v>79</v>
      </c>
      <c r="E566" s="128">
        <v>45826</v>
      </c>
      <c r="F566" s="128">
        <v>45832</v>
      </c>
      <c r="G566" s="128">
        <v>45832</v>
      </c>
      <c r="H566" s="100">
        <v>6</v>
      </c>
      <c r="I566" s="100">
        <v>2</v>
      </c>
      <c r="J566" s="100">
        <v>-5</v>
      </c>
      <c r="K566" s="100" t="s">
        <v>94</v>
      </c>
      <c r="L566" s="100" t="s">
        <v>27</v>
      </c>
      <c r="M566" s="100" t="s">
        <v>81</v>
      </c>
      <c r="N566" s="100" t="e">
        <v>#N/A</v>
      </c>
      <c r="O566" s="101" t="str">
        <f>IF(ISNA(_xlfn.XLOOKUP($A566,GCVOA!$B:$B,GCVOA!$N:$N)),"",  _xlfn.XLOOKUP($A566,GCVOA!$B:$B,GCVOA!$N:$N))</f>
        <v/>
      </c>
      <c r="P566" s="101" t="str">
        <f>IF(ISNA(_xlfn.XLOOKUP($A566,GCSEMI!$B:$B,GCSEMI!$N:$N)),"",  _xlfn.XLOOKUP($A566,GCSEMI!$B:$B,GCSEMI!$N:$N))</f>
        <v/>
      </c>
      <c r="Q566" s="101" t="str">
        <f>IF(ISNA(_xlfn.XLOOKUP($A566,ORGPREP!$B:$B,ORGPREP!$N:$N)),"",  _xlfn.XLOOKUP($A566,ORGPREP!$B:$B,ORGPREP!$N:$N))</f>
        <v/>
      </c>
      <c r="R566" s="101" t="str">
        <f>IF(ISNA(_xlfn.XLOOKUP($A566,MSSEMI!$B:$B,MSSEMI!$N:$N)),"",  _xlfn.XLOOKUP($A566,MSSEMI!$B:$B,MSSEMI!$N:$N))</f>
        <v/>
      </c>
      <c r="S566" s="101" t="str">
        <f>IF(ISNA(_xlfn.XLOOKUP($A566,MSVOA!$B:$B,MSVOA!$N:$N)),"",  _xlfn.XLOOKUP($A566,MSVOA!$B:$B,MSVOA!$N:$N))</f>
        <v/>
      </c>
      <c r="T566" s="101" t="str">
        <f>IF(ISNA(_xlfn.XLOOKUP($A566,METALS!$B:$B,METALS!$N:$N)),"",  _xlfn.XLOOKUP($A566,METALS!$B:$B,METALS!$N:$N))</f>
        <v/>
      </c>
      <c r="U566" s="101">
        <f>IF(ISNA(_xlfn.XLOOKUP($A566,GENCHEM!$B:$B,GENCHEM!$N:$N)),"",  _xlfn.XLOOKUP($A566,GENCHEM!$B:$B,GENCHEM!$N:$N))</f>
        <v>45831</v>
      </c>
      <c r="V566" s="101" t="str">
        <f>IF(ISNA(_xlfn.XLOOKUP($A566,HG!$B:$B,HG!$N:$N)),"",  _xlfn.XLOOKUP($A566,HG!$B:$B,HG!$N:$N))</f>
        <v/>
      </c>
    </row>
    <row r="567" spans="1:22" ht="24" hidden="1" customHeight="1">
      <c r="A567" s="77" t="s">
        <v>647</v>
      </c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O567" s="75"/>
      <c r="P567" s="75"/>
      <c r="Q567" s="75"/>
      <c r="R567" s="75"/>
      <c r="S567" s="75"/>
      <c r="T567" s="75"/>
      <c r="U567" s="75"/>
      <c r="V567" s="75"/>
    </row>
    <row r="568" spans="1:22" ht="24" hidden="1" customHeight="1">
      <c r="A568" s="127" t="s">
        <v>738</v>
      </c>
      <c r="B568" s="100" t="s">
        <v>92</v>
      </c>
      <c r="C568" s="100" t="s">
        <v>408</v>
      </c>
      <c r="D568" s="100" t="s">
        <v>79</v>
      </c>
      <c r="E568" s="128">
        <v>45826</v>
      </c>
      <c r="F568" s="128">
        <v>45832</v>
      </c>
      <c r="G568" s="128">
        <v>45832</v>
      </c>
      <c r="H568" s="100">
        <v>6</v>
      </c>
      <c r="I568" s="100">
        <v>1</v>
      </c>
      <c r="J568" s="100">
        <v>-5</v>
      </c>
      <c r="K568" s="100" t="s">
        <v>94</v>
      </c>
      <c r="L568" s="100" t="s">
        <v>27</v>
      </c>
      <c r="M568" s="100" t="s">
        <v>81</v>
      </c>
      <c r="N568" s="100" t="e">
        <v>#N/A</v>
      </c>
      <c r="O568" s="101" t="str">
        <f>IF(ISNA(_xlfn.XLOOKUP($A568,GCVOA!$B:$B,GCVOA!$N:$N)),"",  _xlfn.XLOOKUP($A568,GCVOA!$B:$B,GCVOA!$N:$N))</f>
        <v/>
      </c>
      <c r="P568" s="101" t="str">
        <f>IF(ISNA(_xlfn.XLOOKUP($A568,GCSEMI!$B:$B,GCSEMI!$N:$N)),"",  _xlfn.XLOOKUP($A568,GCSEMI!$B:$B,GCSEMI!$N:$N))</f>
        <v/>
      </c>
      <c r="Q568" s="101" t="str">
        <f>IF(ISNA(_xlfn.XLOOKUP($A568,ORGPREP!$B:$B,ORGPREP!$N:$N)),"",  _xlfn.XLOOKUP($A568,ORGPREP!$B:$B,ORGPREP!$N:$N))</f>
        <v/>
      </c>
      <c r="R568" s="101" t="str">
        <f>IF(ISNA(_xlfn.XLOOKUP($A568,MSSEMI!$B:$B,MSSEMI!$N:$N)),"",  _xlfn.XLOOKUP($A568,MSSEMI!$B:$B,MSSEMI!$N:$N))</f>
        <v/>
      </c>
      <c r="S568" s="101" t="str">
        <f>IF(ISNA(_xlfn.XLOOKUP($A568,MSVOA!$B:$B,MSVOA!$N:$N)),"",  _xlfn.XLOOKUP($A568,MSVOA!$B:$B,MSVOA!$N:$N))</f>
        <v/>
      </c>
      <c r="T568" s="101" t="str">
        <f>IF(ISNA(_xlfn.XLOOKUP($A568,METALS!$B:$B,METALS!$N:$N)),"",  _xlfn.XLOOKUP($A568,METALS!$B:$B,METALS!$N:$N))</f>
        <v/>
      </c>
      <c r="U568" s="101">
        <f>IF(ISNA(_xlfn.XLOOKUP($A568,GENCHEM!$B:$B,GENCHEM!$N:$N)),"",  _xlfn.XLOOKUP($A568,GENCHEM!$B:$B,GENCHEM!$N:$N))</f>
        <v>45831</v>
      </c>
      <c r="V568" s="101" t="str">
        <f>IF(ISNA(_xlfn.XLOOKUP($A568,HG!$B:$B,HG!$N:$N)),"",  _xlfn.XLOOKUP($A568,HG!$B:$B,HG!$N:$N))</f>
        <v/>
      </c>
    </row>
    <row r="569" spans="1:22" ht="24" hidden="1" customHeight="1">
      <c r="A569" s="77" t="s">
        <v>409</v>
      </c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O569" s="75"/>
      <c r="P569" s="75"/>
      <c r="Q569" s="75"/>
      <c r="R569" s="75"/>
      <c r="S569" s="75"/>
      <c r="T569" s="75"/>
      <c r="U569" s="75"/>
      <c r="V569" s="75"/>
    </row>
    <row r="570" spans="1:22" ht="24" customHeight="1">
      <c r="A570" s="129" t="s">
        <v>739</v>
      </c>
      <c r="B570" s="84" t="s">
        <v>740</v>
      </c>
      <c r="C570" s="84" t="s">
        <v>741</v>
      </c>
      <c r="D570" s="84" t="s">
        <v>742</v>
      </c>
      <c r="E570" s="130">
        <v>45819</v>
      </c>
      <c r="F570" s="130">
        <v>45826</v>
      </c>
      <c r="G570" s="130">
        <v>45833</v>
      </c>
      <c r="H570" s="84" t="s">
        <v>445</v>
      </c>
      <c r="I570" s="84">
        <v>3</v>
      </c>
      <c r="J570" s="84">
        <v>-6</v>
      </c>
      <c r="K570" s="84" t="s">
        <v>172</v>
      </c>
      <c r="L570" s="84" t="s">
        <v>27</v>
      </c>
      <c r="M570" s="84" t="s">
        <v>89</v>
      </c>
      <c r="N570" s="84">
        <v>0</v>
      </c>
      <c r="O570" s="85" t="str">
        <f>IF(ISNA(_xlfn.XLOOKUP($A570,GCVOA!$B:$B,GCVOA!$N:$N)),"",  _xlfn.XLOOKUP($A570,GCVOA!$B:$B,GCVOA!$N:$N))</f>
        <v/>
      </c>
      <c r="P570" s="85">
        <f>IF(ISNA(_xlfn.XLOOKUP($A570,GCSEMI!$B:$B,GCSEMI!$N:$N)),"",  _xlfn.XLOOKUP($A570,GCSEMI!$B:$B,GCSEMI!$N:$N))</f>
        <v>0</v>
      </c>
      <c r="Q570" s="85" t="str">
        <f>IF(ISNA(_xlfn.XLOOKUP($A570,ORGPREP!$B:$B,ORGPREP!$N:$N)),"",  _xlfn.XLOOKUP($A570,ORGPREP!$B:$B,ORGPREP!$N:$N))</f>
        <v/>
      </c>
      <c r="R570" s="85" t="str">
        <f>IF(ISNA(_xlfn.XLOOKUP($A570,MSSEMI!$B:$B,MSSEMI!$N:$N)),"",  _xlfn.XLOOKUP($A570,MSSEMI!$B:$B,MSSEMI!$N:$N))</f>
        <v/>
      </c>
      <c r="S570" s="85" t="str">
        <f>IF(ISNA(_xlfn.XLOOKUP($A570,MSVOA!$B:$B,MSVOA!$N:$N)),"",  _xlfn.XLOOKUP($A570,MSVOA!$B:$B,MSVOA!$N:$N))</f>
        <v/>
      </c>
      <c r="T570" s="85" t="str">
        <f>IF(ISNA(_xlfn.XLOOKUP($A570,METALS!$B:$B,METALS!$N:$N)),"",  _xlfn.XLOOKUP($A570,METALS!$B:$B,METALS!$N:$N))</f>
        <v/>
      </c>
      <c r="U570" s="85" t="str">
        <f>IF(ISNA(_xlfn.XLOOKUP($A570,GENCHEM!$B:$B,GENCHEM!$N:$N)),"",  _xlfn.XLOOKUP($A570,GENCHEM!$B:$B,GENCHEM!$N:$N))</f>
        <v/>
      </c>
      <c r="V570" s="85" t="str">
        <f>IF(ISNA(_xlfn.XLOOKUP($A570,HG!$B:$B,HG!$N:$N)),"",  _xlfn.XLOOKUP($A570,HG!$B:$B,HG!$N:$N))</f>
        <v/>
      </c>
    </row>
    <row r="571" spans="1:22" ht="24" hidden="1" customHeight="1">
      <c r="A571" s="77" t="s">
        <v>235</v>
      </c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O571" s="75"/>
      <c r="P571" s="75"/>
      <c r="Q571" s="75"/>
      <c r="R571" s="75"/>
      <c r="S571" s="75"/>
      <c r="T571" s="75"/>
      <c r="U571" s="75"/>
      <c r="V571" s="75"/>
    </row>
    <row r="572" spans="1:22" ht="24" customHeight="1">
      <c r="A572" s="129" t="s">
        <v>743</v>
      </c>
      <c r="B572" s="84" t="s">
        <v>740</v>
      </c>
      <c r="C572" s="84" t="s">
        <v>741</v>
      </c>
      <c r="D572" s="84" t="s">
        <v>742</v>
      </c>
      <c r="E572" s="130">
        <v>45819</v>
      </c>
      <c r="F572" s="130">
        <v>45826</v>
      </c>
      <c r="G572" s="130">
        <v>45833</v>
      </c>
      <c r="H572" s="84" t="s">
        <v>445</v>
      </c>
      <c r="I572" s="84">
        <v>3</v>
      </c>
      <c r="J572" s="84">
        <v>-6</v>
      </c>
      <c r="K572" s="84" t="s">
        <v>172</v>
      </c>
      <c r="L572" s="84" t="s">
        <v>27</v>
      </c>
      <c r="M572" s="84" t="s">
        <v>89</v>
      </c>
      <c r="N572" s="84">
        <v>0</v>
      </c>
      <c r="O572" s="85" t="str">
        <f>IF(ISNA(_xlfn.XLOOKUP($A572,GCVOA!$B:$B,GCVOA!$N:$N)),"",  _xlfn.XLOOKUP($A572,GCVOA!$B:$B,GCVOA!$N:$N))</f>
        <v/>
      </c>
      <c r="P572" s="85">
        <f>IF(ISNA(_xlfn.XLOOKUP($A572,GCSEMI!$B:$B,GCSEMI!$N:$N)),"",  _xlfn.XLOOKUP($A572,GCSEMI!$B:$B,GCSEMI!$N:$N))</f>
        <v>0</v>
      </c>
      <c r="Q572" s="85" t="str">
        <f>IF(ISNA(_xlfn.XLOOKUP($A572,ORGPREP!$B:$B,ORGPREP!$N:$N)),"",  _xlfn.XLOOKUP($A572,ORGPREP!$B:$B,ORGPREP!$N:$N))</f>
        <v/>
      </c>
      <c r="R572" s="85" t="str">
        <f>IF(ISNA(_xlfn.XLOOKUP($A572,MSSEMI!$B:$B,MSSEMI!$N:$N)),"",  _xlfn.XLOOKUP($A572,MSSEMI!$B:$B,MSSEMI!$N:$N))</f>
        <v/>
      </c>
      <c r="S572" s="85" t="str">
        <f>IF(ISNA(_xlfn.XLOOKUP($A572,MSVOA!$B:$B,MSVOA!$N:$N)),"",  _xlfn.XLOOKUP($A572,MSVOA!$B:$B,MSVOA!$N:$N))</f>
        <v/>
      </c>
      <c r="T572" s="85" t="str">
        <f>IF(ISNA(_xlfn.XLOOKUP($A572,METALS!$B:$B,METALS!$N:$N)),"",  _xlfn.XLOOKUP($A572,METALS!$B:$B,METALS!$N:$N))</f>
        <v/>
      </c>
      <c r="U572" s="85" t="str">
        <f>IF(ISNA(_xlfn.XLOOKUP($A572,GENCHEM!$B:$B,GENCHEM!$N:$N)),"",  _xlfn.XLOOKUP($A572,GENCHEM!$B:$B,GENCHEM!$N:$N))</f>
        <v/>
      </c>
      <c r="V572" s="85" t="str">
        <f>IF(ISNA(_xlfn.XLOOKUP($A572,HG!$B:$B,HG!$N:$N)),"",  _xlfn.XLOOKUP($A572,HG!$B:$B,HG!$N:$N))</f>
        <v/>
      </c>
    </row>
    <row r="573" spans="1:22" ht="24" hidden="1" customHeight="1">
      <c r="A573" s="77" t="s">
        <v>235</v>
      </c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O573" s="75"/>
      <c r="P573" s="75"/>
      <c r="Q573" s="75"/>
      <c r="R573" s="75"/>
      <c r="S573" s="75"/>
      <c r="T573" s="75"/>
      <c r="U573" s="75"/>
      <c r="V573" s="75"/>
    </row>
    <row r="574" spans="1:22" ht="24" customHeight="1">
      <c r="A574" s="129" t="s">
        <v>744</v>
      </c>
      <c r="B574" s="84" t="s">
        <v>740</v>
      </c>
      <c r="C574" s="84" t="s">
        <v>745</v>
      </c>
      <c r="D574" s="84" t="s">
        <v>746</v>
      </c>
      <c r="E574" s="130">
        <v>45819</v>
      </c>
      <c r="F574" s="130">
        <v>45826</v>
      </c>
      <c r="G574" s="130">
        <v>45833</v>
      </c>
      <c r="H574" s="84" t="s">
        <v>445</v>
      </c>
      <c r="I574" s="84">
        <v>3</v>
      </c>
      <c r="J574" s="84">
        <v>-6</v>
      </c>
      <c r="K574" s="84" t="s">
        <v>172</v>
      </c>
      <c r="L574" s="84" t="s">
        <v>27</v>
      </c>
      <c r="M574" s="84" t="s">
        <v>89</v>
      </c>
      <c r="N574" s="84">
        <v>0</v>
      </c>
      <c r="O574" s="85" t="str">
        <f>IF(ISNA(_xlfn.XLOOKUP($A574,GCVOA!$B:$B,GCVOA!$N:$N)),"",  _xlfn.XLOOKUP($A574,GCVOA!$B:$B,GCVOA!$N:$N))</f>
        <v/>
      </c>
      <c r="P574" s="85">
        <f>IF(ISNA(_xlfn.XLOOKUP($A574,GCSEMI!$B:$B,GCSEMI!$N:$N)),"",  _xlfn.XLOOKUP($A574,GCSEMI!$B:$B,GCSEMI!$N:$N))</f>
        <v>0</v>
      </c>
      <c r="Q574" s="85" t="str">
        <f>IF(ISNA(_xlfn.XLOOKUP($A574,ORGPREP!$B:$B,ORGPREP!$N:$N)),"",  _xlfn.XLOOKUP($A574,ORGPREP!$B:$B,ORGPREP!$N:$N))</f>
        <v/>
      </c>
      <c r="R574" s="85" t="str">
        <f>IF(ISNA(_xlfn.XLOOKUP($A574,MSSEMI!$B:$B,MSSEMI!$N:$N)),"",  _xlfn.XLOOKUP($A574,MSSEMI!$B:$B,MSSEMI!$N:$N))</f>
        <v/>
      </c>
      <c r="S574" s="85" t="str">
        <f>IF(ISNA(_xlfn.XLOOKUP($A574,MSVOA!$B:$B,MSVOA!$N:$N)),"",  _xlfn.XLOOKUP($A574,MSVOA!$B:$B,MSVOA!$N:$N))</f>
        <v/>
      </c>
      <c r="T574" s="85" t="str">
        <f>IF(ISNA(_xlfn.XLOOKUP($A574,METALS!$B:$B,METALS!$N:$N)),"",  _xlfn.XLOOKUP($A574,METALS!$B:$B,METALS!$N:$N))</f>
        <v/>
      </c>
      <c r="U574" s="85" t="str">
        <f>IF(ISNA(_xlfn.XLOOKUP($A574,GENCHEM!$B:$B,GENCHEM!$N:$N)),"",  _xlfn.XLOOKUP($A574,GENCHEM!$B:$B,GENCHEM!$N:$N))</f>
        <v/>
      </c>
      <c r="V574" s="85" t="str">
        <f>IF(ISNA(_xlfn.XLOOKUP($A574,HG!$B:$B,HG!$N:$N)),"",  _xlfn.XLOOKUP($A574,HG!$B:$B,HG!$N:$N))</f>
        <v/>
      </c>
    </row>
    <row r="575" spans="1:22" ht="24" hidden="1" customHeight="1">
      <c r="A575" s="77" t="s">
        <v>235</v>
      </c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O575" s="75"/>
      <c r="P575" s="75"/>
      <c r="Q575" s="75"/>
      <c r="R575" s="75"/>
      <c r="S575" s="75"/>
      <c r="T575" s="75"/>
      <c r="U575" s="75"/>
      <c r="V575" s="75"/>
    </row>
    <row r="576" spans="1:22" ht="24" customHeight="1">
      <c r="A576" s="129" t="s">
        <v>747</v>
      </c>
      <c r="B576" s="84" t="s">
        <v>740</v>
      </c>
      <c r="C576" s="84" t="s">
        <v>741</v>
      </c>
      <c r="D576" s="84" t="s">
        <v>742</v>
      </c>
      <c r="E576" s="130">
        <v>45819</v>
      </c>
      <c r="F576" s="130">
        <v>45826</v>
      </c>
      <c r="G576" s="130">
        <v>45833</v>
      </c>
      <c r="H576" s="84" t="s">
        <v>445</v>
      </c>
      <c r="I576" s="84">
        <v>3</v>
      </c>
      <c r="J576" s="84">
        <v>-6</v>
      </c>
      <c r="K576" s="84" t="s">
        <v>172</v>
      </c>
      <c r="L576" s="84" t="s">
        <v>27</v>
      </c>
      <c r="M576" s="84" t="s">
        <v>89</v>
      </c>
      <c r="N576" s="84" t="e">
        <v>#N/A</v>
      </c>
      <c r="O576" s="85" t="str">
        <f>IF(ISNA(_xlfn.XLOOKUP($A576,GCVOA!$B:$B,GCVOA!$N:$N)),"",  _xlfn.XLOOKUP($A576,GCVOA!$B:$B,GCVOA!$N:$N))</f>
        <v/>
      </c>
      <c r="P576" s="85">
        <f>IF(ISNA(_xlfn.XLOOKUP($A576,GCSEMI!$B:$B,GCSEMI!$N:$N)),"",  _xlfn.XLOOKUP($A576,GCSEMI!$B:$B,GCSEMI!$N:$N))</f>
        <v>0</v>
      </c>
      <c r="Q576" s="85" t="str">
        <f>IF(ISNA(_xlfn.XLOOKUP($A576,ORGPREP!$B:$B,ORGPREP!$N:$N)),"",  _xlfn.XLOOKUP($A576,ORGPREP!$B:$B,ORGPREP!$N:$N))</f>
        <v/>
      </c>
      <c r="R576" s="85" t="str">
        <f>IF(ISNA(_xlfn.XLOOKUP($A576,MSSEMI!$B:$B,MSSEMI!$N:$N)),"",  _xlfn.XLOOKUP($A576,MSSEMI!$B:$B,MSSEMI!$N:$N))</f>
        <v/>
      </c>
      <c r="S576" s="85" t="str">
        <f>IF(ISNA(_xlfn.XLOOKUP($A576,MSVOA!$B:$B,MSVOA!$N:$N)),"",  _xlfn.XLOOKUP($A576,MSVOA!$B:$B,MSVOA!$N:$N))</f>
        <v/>
      </c>
      <c r="T576" s="85" t="str">
        <f>IF(ISNA(_xlfn.XLOOKUP($A576,METALS!$B:$B,METALS!$N:$N)),"",  _xlfn.XLOOKUP($A576,METALS!$B:$B,METALS!$N:$N))</f>
        <v/>
      </c>
      <c r="U576" s="85" t="str">
        <f>IF(ISNA(_xlfn.XLOOKUP($A576,GENCHEM!$B:$B,GENCHEM!$N:$N)),"",  _xlfn.XLOOKUP($A576,GENCHEM!$B:$B,GENCHEM!$N:$N))</f>
        <v/>
      </c>
      <c r="V576" s="85" t="str">
        <f>IF(ISNA(_xlfn.XLOOKUP($A576,HG!$B:$B,HG!$N:$N)),"",  _xlfn.XLOOKUP($A576,HG!$B:$B,HG!$N:$N))</f>
        <v/>
      </c>
    </row>
    <row r="577" spans="1:22" ht="24" hidden="1" customHeight="1">
      <c r="A577" s="77" t="s">
        <v>235</v>
      </c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O577" s="75"/>
      <c r="P577" s="75"/>
      <c r="Q577" s="75"/>
      <c r="R577" s="75"/>
      <c r="S577" s="75"/>
      <c r="T577" s="75"/>
      <c r="U577" s="75"/>
      <c r="V577" s="75"/>
    </row>
    <row r="578" spans="1:22" ht="24" customHeight="1">
      <c r="A578" s="129" t="s">
        <v>748</v>
      </c>
      <c r="B578" s="84" t="s">
        <v>740</v>
      </c>
      <c r="C578" s="84" t="s">
        <v>741</v>
      </c>
      <c r="D578" s="84" t="s">
        <v>742</v>
      </c>
      <c r="E578" s="130">
        <v>45819</v>
      </c>
      <c r="F578" s="130">
        <v>45826</v>
      </c>
      <c r="G578" s="130">
        <v>45833</v>
      </c>
      <c r="H578" s="84" t="s">
        <v>445</v>
      </c>
      <c r="I578" s="84">
        <v>3</v>
      </c>
      <c r="J578" s="84">
        <v>-6</v>
      </c>
      <c r="K578" s="84" t="s">
        <v>172</v>
      </c>
      <c r="L578" s="84" t="s">
        <v>27</v>
      </c>
      <c r="M578" s="84" t="s">
        <v>89</v>
      </c>
      <c r="N578" s="84" t="e">
        <v>#N/A</v>
      </c>
      <c r="O578" s="85" t="str">
        <f>IF(ISNA(_xlfn.XLOOKUP($A578,GCVOA!$B:$B,GCVOA!$N:$N)),"",  _xlfn.XLOOKUP($A578,GCVOA!$B:$B,GCVOA!$N:$N))</f>
        <v/>
      </c>
      <c r="P578" s="85">
        <f>IF(ISNA(_xlfn.XLOOKUP($A578,GCSEMI!$B:$B,GCSEMI!$N:$N)),"",  _xlfn.XLOOKUP($A578,GCSEMI!$B:$B,GCSEMI!$N:$N))</f>
        <v>0</v>
      </c>
      <c r="Q578" s="85" t="str">
        <f>IF(ISNA(_xlfn.XLOOKUP($A578,ORGPREP!$B:$B,ORGPREP!$N:$N)),"",  _xlfn.XLOOKUP($A578,ORGPREP!$B:$B,ORGPREP!$N:$N))</f>
        <v/>
      </c>
      <c r="R578" s="85" t="str">
        <f>IF(ISNA(_xlfn.XLOOKUP($A578,MSSEMI!$B:$B,MSSEMI!$N:$N)),"",  _xlfn.XLOOKUP($A578,MSSEMI!$B:$B,MSSEMI!$N:$N))</f>
        <v/>
      </c>
      <c r="S578" s="85" t="str">
        <f>IF(ISNA(_xlfn.XLOOKUP($A578,MSVOA!$B:$B,MSVOA!$N:$N)),"",  _xlfn.XLOOKUP($A578,MSVOA!$B:$B,MSVOA!$N:$N))</f>
        <v/>
      </c>
      <c r="T578" s="85" t="str">
        <f>IF(ISNA(_xlfn.XLOOKUP($A578,METALS!$B:$B,METALS!$N:$N)),"",  _xlfn.XLOOKUP($A578,METALS!$B:$B,METALS!$N:$N))</f>
        <v/>
      </c>
      <c r="U578" s="85" t="str">
        <f>IF(ISNA(_xlfn.XLOOKUP($A578,GENCHEM!$B:$B,GENCHEM!$N:$N)),"",  _xlfn.XLOOKUP($A578,GENCHEM!$B:$B,GENCHEM!$N:$N))</f>
        <v/>
      </c>
      <c r="V578" s="85" t="str">
        <f>IF(ISNA(_xlfn.XLOOKUP($A578,HG!$B:$B,HG!$N:$N)),"",  _xlfn.XLOOKUP($A578,HG!$B:$B,HG!$N:$N))</f>
        <v/>
      </c>
    </row>
    <row r="579" spans="1:22" ht="24" hidden="1" customHeight="1">
      <c r="A579" s="77" t="s">
        <v>235</v>
      </c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O579" s="75"/>
      <c r="P579" s="75"/>
      <c r="Q579" s="75"/>
      <c r="R579" s="75"/>
      <c r="S579" s="75"/>
      <c r="T579" s="75"/>
      <c r="U579" s="75"/>
      <c r="V579" s="75"/>
    </row>
    <row r="580" spans="1:22" ht="24" customHeight="1">
      <c r="A580" s="129" t="s">
        <v>749</v>
      </c>
      <c r="B580" s="84" t="s">
        <v>740</v>
      </c>
      <c r="C580" s="84" t="s">
        <v>741</v>
      </c>
      <c r="D580" s="84" t="s">
        <v>742</v>
      </c>
      <c r="E580" s="130">
        <v>45819</v>
      </c>
      <c r="F580" s="130">
        <v>45826</v>
      </c>
      <c r="G580" s="130">
        <v>45833</v>
      </c>
      <c r="H580" s="84" t="s">
        <v>445</v>
      </c>
      <c r="I580" s="84">
        <v>3</v>
      </c>
      <c r="J580" s="84">
        <v>-6</v>
      </c>
      <c r="K580" s="84" t="s">
        <v>172</v>
      </c>
      <c r="L580" s="84" t="s">
        <v>27</v>
      </c>
      <c r="M580" s="84" t="s">
        <v>89</v>
      </c>
      <c r="N580" s="84" t="e">
        <v>#N/A</v>
      </c>
      <c r="O580" s="85" t="str">
        <f>IF(ISNA(_xlfn.XLOOKUP($A580,GCVOA!$B:$B,GCVOA!$N:$N)),"",  _xlfn.XLOOKUP($A580,GCVOA!$B:$B,GCVOA!$N:$N))</f>
        <v/>
      </c>
      <c r="P580" s="85">
        <f>IF(ISNA(_xlfn.XLOOKUP($A580,GCSEMI!$B:$B,GCSEMI!$N:$N)),"",  _xlfn.XLOOKUP($A580,GCSEMI!$B:$B,GCSEMI!$N:$N))</f>
        <v>0</v>
      </c>
      <c r="Q580" s="85" t="str">
        <f>IF(ISNA(_xlfn.XLOOKUP($A580,ORGPREP!$B:$B,ORGPREP!$N:$N)),"",  _xlfn.XLOOKUP($A580,ORGPREP!$B:$B,ORGPREP!$N:$N))</f>
        <v/>
      </c>
      <c r="R580" s="85" t="str">
        <f>IF(ISNA(_xlfn.XLOOKUP($A580,MSSEMI!$B:$B,MSSEMI!$N:$N)),"",  _xlfn.XLOOKUP($A580,MSSEMI!$B:$B,MSSEMI!$N:$N))</f>
        <v/>
      </c>
      <c r="S580" s="85" t="str">
        <f>IF(ISNA(_xlfn.XLOOKUP($A580,MSVOA!$B:$B,MSVOA!$N:$N)),"",  _xlfn.XLOOKUP($A580,MSVOA!$B:$B,MSVOA!$N:$N))</f>
        <v/>
      </c>
      <c r="T580" s="85" t="str">
        <f>IF(ISNA(_xlfn.XLOOKUP($A580,METALS!$B:$B,METALS!$N:$N)),"",  _xlfn.XLOOKUP($A580,METALS!$B:$B,METALS!$N:$N))</f>
        <v/>
      </c>
      <c r="U580" s="85" t="str">
        <f>IF(ISNA(_xlfn.XLOOKUP($A580,GENCHEM!$B:$B,GENCHEM!$N:$N)),"",  _xlfn.XLOOKUP($A580,GENCHEM!$B:$B,GENCHEM!$N:$N))</f>
        <v/>
      </c>
      <c r="V580" s="85" t="str">
        <f>IF(ISNA(_xlfn.XLOOKUP($A580,HG!$B:$B,HG!$N:$N)),"",  _xlfn.XLOOKUP($A580,HG!$B:$B,HG!$N:$N))</f>
        <v/>
      </c>
    </row>
    <row r="581" spans="1:22" ht="24" hidden="1" customHeight="1">
      <c r="A581" s="77" t="s">
        <v>235</v>
      </c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O581" s="75"/>
      <c r="P581" s="75"/>
      <c r="Q581" s="75"/>
      <c r="R581" s="75"/>
      <c r="S581" s="75"/>
      <c r="T581" s="75"/>
      <c r="U581" s="75"/>
      <c r="V581" s="75"/>
    </row>
    <row r="582" spans="1:22" ht="24" hidden="1" customHeight="1">
      <c r="A582" s="129" t="s">
        <v>750</v>
      </c>
      <c r="B582" s="84" t="s">
        <v>751</v>
      </c>
      <c r="C582" s="84" t="s">
        <v>752</v>
      </c>
      <c r="D582" s="84" t="s">
        <v>56</v>
      </c>
      <c r="E582" s="130">
        <v>45819</v>
      </c>
      <c r="F582" s="130">
        <v>45833</v>
      </c>
      <c r="G582" s="130">
        <v>45833</v>
      </c>
      <c r="H582" s="84">
        <v>14</v>
      </c>
      <c r="I582" s="84">
        <v>15</v>
      </c>
      <c r="J582" s="84">
        <v>-6</v>
      </c>
      <c r="K582" s="84" t="s">
        <v>128</v>
      </c>
      <c r="L582" s="84" t="s">
        <v>27</v>
      </c>
      <c r="M582" s="84" t="s">
        <v>81</v>
      </c>
      <c r="N582" s="84">
        <v>0</v>
      </c>
      <c r="O582" s="85" t="str">
        <f>IF(ISNA(_xlfn.XLOOKUP($A582,GCVOA!$B:$B,GCVOA!$N:$N)),"",  _xlfn.XLOOKUP($A582,GCVOA!$B:$B,GCVOA!$N:$N))</f>
        <v/>
      </c>
      <c r="P582" s="85" t="str">
        <f>IF(ISNA(_xlfn.XLOOKUP($A582,GCSEMI!$B:$B,GCSEMI!$N:$N)),"",  _xlfn.XLOOKUP($A582,GCSEMI!$B:$B,GCSEMI!$N:$N))</f>
        <v/>
      </c>
      <c r="Q582" s="85" t="str">
        <f>IF(ISNA(_xlfn.XLOOKUP($A582,ORGPREP!$B:$B,ORGPREP!$N:$N)),"",  _xlfn.XLOOKUP($A582,ORGPREP!$B:$B,ORGPREP!$N:$N))</f>
        <v/>
      </c>
      <c r="R582" s="85" t="str">
        <f>IF(ISNA(_xlfn.XLOOKUP($A582,MSSEMI!$B:$B,MSSEMI!$N:$N)),"",  _xlfn.XLOOKUP($A582,MSSEMI!$B:$B,MSSEMI!$N:$N))</f>
        <v/>
      </c>
      <c r="S582" s="85" t="str">
        <f>IF(ISNA(_xlfn.XLOOKUP($A582,MSVOA!$B:$B,MSVOA!$N:$N)),"",  _xlfn.XLOOKUP($A582,MSVOA!$B:$B,MSVOA!$N:$N))</f>
        <v/>
      </c>
      <c r="T582" s="85" t="str">
        <f>IF(ISNA(_xlfn.XLOOKUP($A582,METALS!$B:$B,METALS!$N:$N)),"",  _xlfn.XLOOKUP($A582,METALS!$B:$B,METALS!$N:$N))</f>
        <v/>
      </c>
      <c r="U582" s="168">
        <f>IF(ISNA(_xlfn.XLOOKUP($A582,GENCHEM!$B:$B,GENCHEM!$N:$N)),"",  _xlfn.XLOOKUP($A582,GENCHEM!$B:$B,GENCHEM!$N:$N))</f>
        <v>45831</v>
      </c>
      <c r="V582" s="85" t="str">
        <f>IF(ISNA(_xlfn.XLOOKUP($A582,HG!$B:$B,HG!$N:$N)),"",  _xlfn.XLOOKUP($A582,HG!$B:$B,HG!$N:$N))</f>
        <v/>
      </c>
    </row>
    <row r="583" spans="1:22" ht="24" hidden="1" customHeight="1">
      <c r="A583" s="77" t="s">
        <v>343</v>
      </c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O583" s="75"/>
      <c r="P583" s="75"/>
      <c r="Q583" s="75"/>
      <c r="R583" s="75"/>
      <c r="S583" s="75"/>
      <c r="T583" s="75"/>
      <c r="U583" s="75"/>
      <c r="V583" s="75"/>
    </row>
    <row r="584" spans="1:22" ht="24" hidden="1" customHeight="1">
      <c r="A584" s="129" t="s">
        <v>753</v>
      </c>
      <c r="B584" s="84" t="s">
        <v>754</v>
      </c>
      <c r="C584" s="84" t="s">
        <v>755</v>
      </c>
      <c r="D584" s="84" t="s">
        <v>79</v>
      </c>
      <c r="E584" s="130">
        <v>45824</v>
      </c>
      <c r="F584" s="130">
        <v>45833</v>
      </c>
      <c r="G584" s="130">
        <v>45833</v>
      </c>
      <c r="H584" s="84">
        <v>9</v>
      </c>
      <c r="I584" s="84">
        <v>1</v>
      </c>
      <c r="J584" s="84">
        <v>-6</v>
      </c>
      <c r="K584" s="84" t="s">
        <v>94</v>
      </c>
      <c r="L584" s="84" t="s">
        <v>133</v>
      </c>
      <c r="M584" s="84" t="s">
        <v>134</v>
      </c>
      <c r="N584" s="84">
        <v>0</v>
      </c>
      <c r="O584" s="85" t="str">
        <f>IF(ISNA(_xlfn.XLOOKUP($A584,GCVOA!$B:$B,GCVOA!$N:$N)),"",  _xlfn.XLOOKUP($A584,GCVOA!$B:$B,GCVOA!$N:$N))</f>
        <v/>
      </c>
      <c r="P584" s="85" t="str">
        <f>IF(ISNA(_xlfn.XLOOKUP($A584,GCSEMI!$B:$B,GCSEMI!$N:$N)),"",  _xlfn.XLOOKUP($A584,GCSEMI!$B:$B,GCSEMI!$N:$N))</f>
        <v/>
      </c>
      <c r="Q584" s="85" t="str">
        <f>IF(ISNA(_xlfn.XLOOKUP($A584,ORGPREP!$B:$B,ORGPREP!$N:$N)),"",  _xlfn.XLOOKUP($A584,ORGPREP!$B:$B,ORGPREP!$N:$N))</f>
        <v/>
      </c>
      <c r="R584" s="85" t="str">
        <f>IF(ISNA(_xlfn.XLOOKUP($A584,MSSEMI!$B:$B,MSSEMI!$N:$N)),"",  _xlfn.XLOOKUP($A584,MSSEMI!$B:$B,MSSEMI!$N:$N))</f>
        <v/>
      </c>
      <c r="S584" s="85" t="str">
        <f>IF(ISNA(_xlfn.XLOOKUP($A584,MSVOA!$B:$B,MSVOA!$N:$N)),"",  _xlfn.XLOOKUP($A584,MSVOA!$B:$B,MSVOA!$N:$N))</f>
        <v>done</v>
      </c>
      <c r="T584" s="85" t="str">
        <f>IF(ISNA(_xlfn.XLOOKUP($A584,METALS!$B:$B,METALS!$N:$N)),"",  _xlfn.XLOOKUP($A584,METALS!$B:$B,METALS!$N:$N))</f>
        <v/>
      </c>
      <c r="U584" s="85" t="str">
        <f>IF(ISNA(_xlfn.XLOOKUP($A584,GENCHEM!$B:$B,GENCHEM!$N:$N)),"",  _xlfn.XLOOKUP($A584,GENCHEM!$B:$B,GENCHEM!$N:$N))</f>
        <v/>
      </c>
      <c r="V584" s="85" t="str">
        <f>IF(ISNA(_xlfn.XLOOKUP($A584,HG!$B:$B,HG!$N:$N)),"",  _xlfn.XLOOKUP($A584,HG!$B:$B,HG!$N:$N))</f>
        <v/>
      </c>
    </row>
    <row r="585" spans="1:22" ht="24" hidden="1" customHeight="1">
      <c r="A585" s="77" t="s">
        <v>756</v>
      </c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O585" s="75"/>
      <c r="P585" s="75"/>
      <c r="Q585" s="75"/>
      <c r="R585" s="75"/>
      <c r="S585" s="75"/>
      <c r="T585" s="75"/>
      <c r="U585" s="75"/>
      <c r="V585" s="75"/>
    </row>
    <row r="586" spans="1:22" ht="24" hidden="1" customHeight="1">
      <c r="A586" s="129" t="s">
        <v>757</v>
      </c>
      <c r="B586" s="84" t="s">
        <v>754</v>
      </c>
      <c r="C586" s="84" t="s">
        <v>755</v>
      </c>
      <c r="D586" s="84" t="s">
        <v>79</v>
      </c>
      <c r="E586" s="130">
        <v>45824</v>
      </c>
      <c r="F586" s="130">
        <v>45833</v>
      </c>
      <c r="G586" s="130">
        <v>45833</v>
      </c>
      <c r="H586" s="84">
        <v>9</v>
      </c>
      <c r="I586" s="84">
        <v>1</v>
      </c>
      <c r="J586" s="84">
        <v>-6</v>
      </c>
      <c r="K586" s="84" t="s">
        <v>94</v>
      </c>
      <c r="L586" s="84" t="s">
        <v>133</v>
      </c>
      <c r="M586" s="84" t="s">
        <v>134</v>
      </c>
      <c r="N586" s="84">
        <v>0</v>
      </c>
      <c r="O586" s="85" t="str">
        <f>IF(ISNA(_xlfn.XLOOKUP($A586,GCVOA!$B:$B,GCVOA!$N:$N)),"",  _xlfn.XLOOKUP($A586,GCVOA!$B:$B,GCVOA!$N:$N))</f>
        <v/>
      </c>
      <c r="P586" s="85" t="str">
        <f>IF(ISNA(_xlfn.XLOOKUP($A586,GCSEMI!$B:$B,GCSEMI!$N:$N)),"",  _xlfn.XLOOKUP($A586,GCSEMI!$B:$B,GCSEMI!$N:$N))</f>
        <v/>
      </c>
      <c r="Q586" s="85" t="str">
        <f>IF(ISNA(_xlfn.XLOOKUP($A586,ORGPREP!$B:$B,ORGPREP!$N:$N)),"",  _xlfn.XLOOKUP($A586,ORGPREP!$B:$B,ORGPREP!$N:$N))</f>
        <v/>
      </c>
      <c r="R586" s="85" t="str">
        <f>IF(ISNA(_xlfn.XLOOKUP($A586,MSSEMI!$B:$B,MSSEMI!$N:$N)),"",  _xlfn.XLOOKUP($A586,MSSEMI!$B:$B,MSSEMI!$N:$N))</f>
        <v/>
      </c>
      <c r="S586" s="85" t="str">
        <f>IF(ISNA(_xlfn.XLOOKUP($A586,MSVOA!$B:$B,MSVOA!$N:$N)),"",  _xlfn.XLOOKUP($A586,MSVOA!$B:$B,MSVOA!$N:$N))</f>
        <v xml:space="preserve"> done</v>
      </c>
      <c r="T586" s="85" t="str">
        <f>IF(ISNA(_xlfn.XLOOKUP($A586,METALS!$B:$B,METALS!$N:$N)),"",  _xlfn.XLOOKUP($A586,METALS!$B:$B,METALS!$N:$N))</f>
        <v/>
      </c>
      <c r="U586" s="85" t="str">
        <f>IF(ISNA(_xlfn.XLOOKUP($A586,GENCHEM!$B:$B,GENCHEM!$N:$N)),"",  _xlfn.XLOOKUP($A586,GENCHEM!$B:$B,GENCHEM!$N:$N))</f>
        <v/>
      </c>
      <c r="V586" s="85" t="str">
        <f>IF(ISNA(_xlfn.XLOOKUP($A586,HG!$B:$B,HG!$N:$N)),"",  _xlfn.XLOOKUP($A586,HG!$B:$B,HG!$N:$N))</f>
        <v/>
      </c>
    </row>
    <row r="587" spans="1:22" ht="24" hidden="1" customHeight="1">
      <c r="A587" s="77" t="s">
        <v>758</v>
      </c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O587" s="75"/>
      <c r="P587" s="75"/>
      <c r="Q587" s="75"/>
      <c r="R587" s="75"/>
      <c r="S587" s="75"/>
      <c r="T587" s="75"/>
      <c r="U587" s="75"/>
      <c r="V587" s="75"/>
    </row>
    <row r="588" spans="1:22" ht="24" hidden="1" customHeight="1">
      <c r="A588" s="129" t="s">
        <v>759</v>
      </c>
      <c r="B588" s="84" t="s">
        <v>760</v>
      </c>
      <c r="C588" s="84" t="s">
        <v>761</v>
      </c>
      <c r="D588" s="84" t="s">
        <v>56</v>
      </c>
      <c r="E588" s="130">
        <v>45826</v>
      </c>
      <c r="F588" s="130">
        <v>45833</v>
      </c>
      <c r="G588" s="130">
        <v>45833</v>
      </c>
      <c r="H588" s="84">
        <v>7</v>
      </c>
      <c r="I588" s="84">
        <v>12</v>
      </c>
      <c r="J588" s="84">
        <v>-6</v>
      </c>
      <c r="K588" s="84" t="s">
        <v>57</v>
      </c>
      <c r="L588" s="84" t="s">
        <v>27</v>
      </c>
      <c r="M588" s="84" t="s">
        <v>134</v>
      </c>
      <c r="N588" s="84" t="e">
        <v>#N/A</v>
      </c>
      <c r="O588" s="85" t="str">
        <f>IF(ISNA(_xlfn.XLOOKUP($A588,GCVOA!$B:$B,GCVOA!$N:$N)),"",  _xlfn.XLOOKUP($A588,GCVOA!$B:$B,GCVOA!$N:$N))</f>
        <v/>
      </c>
      <c r="P588" s="85" t="str">
        <f>IF(ISNA(_xlfn.XLOOKUP($A588,GCSEMI!$B:$B,GCSEMI!$N:$N)),"",  _xlfn.XLOOKUP($A588,GCSEMI!$B:$B,GCSEMI!$N:$N))</f>
        <v/>
      </c>
      <c r="Q588" s="85" t="str">
        <f>IF(ISNA(_xlfn.XLOOKUP($A588,ORGPREP!$B:$B,ORGPREP!$N:$N)),"",  _xlfn.XLOOKUP($A588,ORGPREP!$B:$B,ORGPREP!$N:$N))</f>
        <v/>
      </c>
      <c r="R588" s="85" t="str">
        <f>IF(ISNA(_xlfn.XLOOKUP($A588,MSSEMI!$B:$B,MSSEMI!$N:$N)),"",  _xlfn.XLOOKUP($A588,MSSEMI!$B:$B,MSSEMI!$N:$N))</f>
        <v/>
      </c>
      <c r="S588" s="85" t="str">
        <f>IF(ISNA(_xlfn.XLOOKUP($A588,MSVOA!$B:$B,MSVOA!$N:$N)),"",  _xlfn.XLOOKUP($A588,MSVOA!$B:$B,MSVOA!$N:$N))</f>
        <v>ETA 6/20 - EB 6/19</v>
      </c>
      <c r="T588" s="85">
        <f>IF(ISNA(_xlfn.XLOOKUP($A588,METALS!$B:$B,METALS!$N:$N)),"",  _xlfn.XLOOKUP($A588,METALS!$B:$B,METALS!$N:$N))</f>
        <v>0</v>
      </c>
      <c r="U588" s="85">
        <f>IF(ISNA(_xlfn.XLOOKUP($A588,GENCHEM!$B:$B,GENCHEM!$N:$N)),"",  _xlfn.XLOOKUP($A588,GENCHEM!$B:$B,GENCHEM!$N:$N))</f>
        <v>45831</v>
      </c>
      <c r="V588" s="85" t="str">
        <f>IF(ISNA(_xlfn.XLOOKUP($A588,HG!$B:$B,HG!$N:$N)),"",  _xlfn.XLOOKUP($A588,HG!$B:$B,HG!$N:$N))</f>
        <v/>
      </c>
    </row>
    <row r="589" spans="1:22" ht="24" hidden="1" customHeight="1">
      <c r="A589" s="77" t="s">
        <v>762</v>
      </c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O589" s="75"/>
      <c r="P589" s="75"/>
      <c r="Q589" s="75"/>
      <c r="R589" s="75"/>
      <c r="S589" s="75"/>
      <c r="T589" s="75"/>
      <c r="U589" s="75"/>
      <c r="V589" s="75"/>
    </row>
    <row r="590" spans="1:22" ht="24" hidden="1" customHeight="1">
      <c r="A590" s="129" t="s">
        <v>763</v>
      </c>
      <c r="B590" s="84" t="s">
        <v>400</v>
      </c>
      <c r="C590" s="84" t="s">
        <v>764</v>
      </c>
      <c r="D590" s="84" t="s">
        <v>79</v>
      </c>
      <c r="E590" s="130">
        <v>45826</v>
      </c>
      <c r="F590" s="130">
        <v>45833</v>
      </c>
      <c r="G590" s="130">
        <v>45833</v>
      </c>
      <c r="H590" s="84">
        <v>7</v>
      </c>
      <c r="I590" s="84">
        <v>1</v>
      </c>
      <c r="J590" s="84">
        <v>-6</v>
      </c>
      <c r="K590" s="84" t="s">
        <v>128</v>
      </c>
      <c r="L590" s="84" t="s">
        <v>27</v>
      </c>
      <c r="M590" s="84" t="s">
        <v>81</v>
      </c>
      <c r="N590" s="84" t="e">
        <v>#N/A</v>
      </c>
      <c r="O590" s="85" t="str">
        <f>IF(ISNA(_xlfn.XLOOKUP($A590,GCVOA!$B:$B,GCVOA!$N:$N)),"",  _xlfn.XLOOKUP($A590,GCVOA!$B:$B,GCVOA!$N:$N))</f>
        <v/>
      </c>
      <c r="P590" s="85" t="str">
        <f>IF(ISNA(_xlfn.XLOOKUP($A590,GCSEMI!$B:$B,GCSEMI!$N:$N)),"",  _xlfn.XLOOKUP($A590,GCSEMI!$B:$B,GCSEMI!$N:$N))</f>
        <v/>
      </c>
      <c r="Q590" s="85" t="str">
        <f>IF(ISNA(_xlfn.XLOOKUP($A590,ORGPREP!$B:$B,ORGPREP!$N:$N)),"",  _xlfn.XLOOKUP($A590,ORGPREP!$B:$B,ORGPREP!$N:$N))</f>
        <v/>
      </c>
      <c r="R590" s="85" t="str">
        <f>IF(ISNA(_xlfn.XLOOKUP($A590,MSSEMI!$B:$B,MSSEMI!$N:$N)),"",  _xlfn.XLOOKUP($A590,MSSEMI!$B:$B,MSSEMI!$N:$N))</f>
        <v/>
      </c>
      <c r="S590" s="85" t="str">
        <f>IF(ISNA(_xlfn.XLOOKUP($A590,MSVOA!$B:$B,MSVOA!$N:$N)),"",  _xlfn.XLOOKUP($A590,MSVOA!$B:$B,MSVOA!$N:$N))</f>
        <v/>
      </c>
      <c r="T590" s="85" t="str">
        <f>IF(ISNA(_xlfn.XLOOKUP($A590,METALS!$B:$B,METALS!$N:$N)),"",  _xlfn.XLOOKUP($A590,METALS!$B:$B,METALS!$N:$N))</f>
        <v/>
      </c>
      <c r="U590" s="85">
        <f>IF(ISNA(_xlfn.XLOOKUP($A590,GENCHEM!$B:$B,GENCHEM!$N:$N)),"",  _xlfn.XLOOKUP($A590,GENCHEM!$B:$B,GENCHEM!$N:$N))</f>
        <v>45831</v>
      </c>
      <c r="V590" s="85" t="str">
        <f>IF(ISNA(_xlfn.XLOOKUP($A590,HG!$B:$B,HG!$N:$N)),"",  _xlfn.XLOOKUP($A590,HG!$B:$B,HG!$N:$N))</f>
        <v/>
      </c>
    </row>
    <row r="591" spans="1:22" ht="24" hidden="1" customHeight="1">
      <c r="A591" s="77" t="s">
        <v>765</v>
      </c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O591" s="75"/>
      <c r="P591" s="75"/>
      <c r="Q591" s="75"/>
      <c r="R591" s="75"/>
      <c r="S591" s="75"/>
      <c r="T591" s="75"/>
      <c r="U591" s="75"/>
      <c r="V591" s="75"/>
    </row>
    <row r="592" spans="1:22" ht="24" hidden="1" customHeight="1">
      <c r="A592" s="129" t="s">
        <v>766</v>
      </c>
      <c r="B592" s="84" t="s">
        <v>400</v>
      </c>
      <c r="C592" s="84" t="s">
        <v>767</v>
      </c>
      <c r="D592" s="84" t="s">
        <v>79</v>
      </c>
      <c r="E592" s="130">
        <v>45826</v>
      </c>
      <c r="F592" s="130">
        <v>45833</v>
      </c>
      <c r="G592" s="130">
        <v>45833</v>
      </c>
      <c r="H592" s="84">
        <v>7</v>
      </c>
      <c r="I592" s="84">
        <v>1</v>
      </c>
      <c r="J592" s="84">
        <v>-6</v>
      </c>
      <c r="K592" s="84" t="s">
        <v>128</v>
      </c>
      <c r="L592" s="84" t="s">
        <v>27</v>
      </c>
      <c r="M592" s="84" t="s">
        <v>81</v>
      </c>
      <c r="N592" s="84" t="e">
        <v>#N/A</v>
      </c>
      <c r="O592" s="85" t="str">
        <f>IF(ISNA(_xlfn.XLOOKUP($A592,GCVOA!$B:$B,GCVOA!$N:$N)),"",  _xlfn.XLOOKUP($A592,GCVOA!$B:$B,GCVOA!$N:$N))</f>
        <v/>
      </c>
      <c r="P592" s="85" t="str">
        <f>IF(ISNA(_xlfn.XLOOKUP($A592,GCSEMI!$B:$B,GCSEMI!$N:$N)),"",  _xlfn.XLOOKUP($A592,GCSEMI!$B:$B,GCSEMI!$N:$N))</f>
        <v/>
      </c>
      <c r="Q592" s="85" t="str">
        <f>IF(ISNA(_xlfn.XLOOKUP($A592,ORGPREP!$B:$B,ORGPREP!$N:$N)),"",  _xlfn.XLOOKUP($A592,ORGPREP!$B:$B,ORGPREP!$N:$N))</f>
        <v/>
      </c>
      <c r="R592" s="85" t="str">
        <f>IF(ISNA(_xlfn.XLOOKUP($A592,MSSEMI!$B:$B,MSSEMI!$N:$N)),"",  _xlfn.XLOOKUP($A592,MSSEMI!$B:$B,MSSEMI!$N:$N))</f>
        <v/>
      </c>
      <c r="S592" s="85" t="str">
        <f>IF(ISNA(_xlfn.XLOOKUP($A592,MSVOA!$B:$B,MSVOA!$N:$N)),"",  _xlfn.XLOOKUP($A592,MSVOA!$B:$B,MSVOA!$N:$N))</f>
        <v/>
      </c>
      <c r="T592" s="85" t="str">
        <f>IF(ISNA(_xlfn.XLOOKUP($A592,METALS!$B:$B,METALS!$N:$N)),"",  _xlfn.XLOOKUP($A592,METALS!$B:$B,METALS!$N:$N))</f>
        <v/>
      </c>
      <c r="U592" s="85">
        <f>IF(ISNA(_xlfn.XLOOKUP($A592,GENCHEM!$B:$B,GENCHEM!$N:$N)),"",  _xlfn.XLOOKUP($A592,GENCHEM!$B:$B,GENCHEM!$N:$N))</f>
        <v>45831</v>
      </c>
      <c r="V592" s="85" t="str">
        <f>IF(ISNA(_xlfn.XLOOKUP($A592,HG!$B:$B,HG!$N:$N)),"",  _xlfn.XLOOKUP($A592,HG!$B:$B,HG!$N:$N))</f>
        <v/>
      </c>
    </row>
    <row r="593" spans="1:22" ht="24" hidden="1" customHeight="1">
      <c r="A593" s="77" t="s">
        <v>765</v>
      </c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O593" s="75"/>
      <c r="P593" s="75"/>
      <c r="Q593" s="75"/>
      <c r="R593" s="75"/>
      <c r="S593" s="75"/>
      <c r="T593" s="75"/>
      <c r="U593" s="75"/>
      <c r="V593" s="75"/>
    </row>
    <row r="594" spans="1:22" ht="24" hidden="1" customHeight="1">
      <c r="A594" s="129" t="s">
        <v>768</v>
      </c>
      <c r="B594" s="84" t="s">
        <v>400</v>
      </c>
      <c r="C594" s="84" t="s">
        <v>769</v>
      </c>
      <c r="D594" s="84" t="s">
        <v>79</v>
      </c>
      <c r="E594" s="130">
        <v>45826</v>
      </c>
      <c r="F594" s="130">
        <v>45833</v>
      </c>
      <c r="G594" s="130">
        <v>45833</v>
      </c>
      <c r="H594" s="84">
        <v>7</v>
      </c>
      <c r="I594" s="84">
        <v>1</v>
      </c>
      <c r="J594" s="84">
        <v>-6</v>
      </c>
      <c r="K594" s="84" t="s">
        <v>128</v>
      </c>
      <c r="L594" s="84" t="s">
        <v>27</v>
      </c>
      <c r="M594" s="84" t="s">
        <v>81</v>
      </c>
      <c r="N594" s="84" t="e">
        <v>#N/A</v>
      </c>
      <c r="O594" s="85" t="str">
        <f>IF(ISNA(_xlfn.XLOOKUP($A594,GCVOA!$B:$B,GCVOA!$N:$N)),"",  _xlfn.XLOOKUP($A594,GCVOA!$B:$B,GCVOA!$N:$N))</f>
        <v/>
      </c>
      <c r="P594" s="85" t="str">
        <f>IF(ISNA(_xlfn.XLOOKUP($A594,GCSEMI!$B:$B,GCSEMI!$N:$N)),"",  _xlfn.XLOOKUP($A594,GCSEMI!$B:$B,GCSEMI!$N:$N))</f>
        <v/>
      </c>
      <c r="Q594" s="85" t="str">
        <f>IF(ISNA(_xlfn.XLOOKUP($A594,ORGPREP!$B:$B,ORGPREP!$N:$N)),"",  _xlfn.XLOOKUP($A594,ORGPREP!$B:$B,ORGPREP!$N:$N))</f>
        <v/>
      </c>
      <c r="R594" s="85" t="str">
        <f>IF(ISNA(_xlfn.XLOOKUP($A594,MSSEMI!$B:$B,MSSEMI!$N:$N)),"",  _xlfn.XLOOKUP($A594,MSSEMI!$B:$B,MSSEMI!$N:$N))</f>
        <v/>
      </c>
      <c r="S594" s="85" t="str">
        <f>IF(ISNA(_xlfn.XLOOKUP($A594,MSVOA!$B:$B,MSVOA!$N:$N)),"",  _xlfn.XLOOKUP($A594,MSVOA!$B:$B,MSVOA!$N:$N))</f>
        <v/>
      </c>
      <c r="T594" s="85" t="str">
        <f>IF(ISNA(_xlfn.XLOOKUP($A594,METALS!$B:$B,METALS!$N:$N)),"",  _xlfn.XLOOKUP($A594,METALS!$B:$B,METALS!$N:$N))</f>
        <v/>
      </c>
      <c r="U594" s="85">
        <f>IF(ISNA(_xlfn.XLOOKUP($A594,GENCHEM!$B:$B,GENCHEM!$N:$N)),"",  _xlfn.XLOOKUP($A594,GENCHEM!$B:$B,GENCHEM!$N:$N))</f>
        <v>45831</v>
      </c>
      <c r="V594" s="85" t="str">
        <f>IF(ISNA(_xlfn.XLOOKUP($A594,HG!$B:$B,HG!$N:$N)),"",  _xlfn.XLOOKUP($A594,HG!$B:$B,HG!$N:$N))</f>
        <v/>
      </c>
    </row>
    <row r="595" spans="1:22" ht="24" hidden="1" customHeight="1">
      <c r="A595" s="77" t="s">
        <v>765</v>
      </c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O595" s="75"/>
      <c r="P595" s="75"/>
      <c r="Q595" s="75"/>
      <c r="R595" s="75"/>
      <c r="S595" s="75"/>
      <c r="T595" s="75"/>
      <c r="U595" s="75"/>
      <c r="V595" s="75"/>
    </row>
    <row r="596" spans="1:22" ht="24" hidden="1" customHeight="1">
      <c r="A596" s="129" t="s">
        <v>770</v>
      </c>
      <c r="B596" s="84" t="s">
        <v>771</v>
      </c>
      <c r="C596" s="84" t="s">
        <v>772</v>
      </c>
      <c r="D596" s="84" t="s">
        <v>79</v>
      </c>
      <c r="E596" s="130">
        <v>45826</v>
      </c>
      <c r="F596" s="130">
        <v>45833</v>
      </c>
      <c r="G596" s="130">
        <v>45833</v>
      </c>
      <c r="H596" s="84">
        <v>7</v>
      </c>
      <c r="I596" s="84">
        <v>19</v>
      </c>
      <c r="J596" s="84">
        <v>-6</v>
      </c>
      <c r="K596" s="84" t="s">
        <v>128</v>
      </c>
      <c r="L596" s="84" t="s">
        <v>27</v>
      </c>
      <c r="M596" s="84" t="s">
        <v>89</v>
      </c>
      <c r="N596" s="84" t="e">
        <v>#N/A</v>
      </c>
      <c r="O596" s="85">
        <f>IF(ISNA(_xlfn.XLOOKUP($A596,GCVOA!$B:$B,GCVOA!$N:$N)),"",  _xlfn.XLOOKUP($A596,GCVOA!$B:$B,GCVOA!$N:$N))</f>
        <v>0</v>
      </c>
      <c r="P596" s="85">
        <f>IF(ISNA(_xlfn.XLOOKUP($A596,GCSEMI!$B:$B,GCSEMI!$N:$N)),"",  _xlfn.XLOOKUP($A596,GCSEMI!$B:$B,GCSEMI!$N:$N))</f>
        <v>0</v>
      </c>
      <c r="Q596" s="85" t="str">
        <f>IF(ISNA(_xlfn.XLOOKUP($A596,ORGPREP!$B:$B,ORGPREP!$N:$N)),"",  _xlfn.XLOOKUP($A596,ORGPREP!$B:$B,ORGPREP!$N:$N))</f>
        <v>LAERO Done</v>
      </c>
      <c r="R596" s="85" t="str">
        <f>IF(ISNA(_xlfn.XLOOKUP($A596,MSSEMI!$B:$B,MSSEMI!$N:$N)),"",  _xlfn.XLOOKUP($A596,MSSEMI!$B:$B,MSSEMI!$N:$N))</f>
        <v>Needs to Run on V</v>
      </c>
      <c r="S596" s="85">
        <f>IF(ISNA(_xlfn.XLOOKUP($A596,MSVOA!$B:$B,MSVOA!$N:$N)),"",  _xlfn.XLOOKUP($A596,MSVOA!$B:$B,MSVOA!$N:$N))</f>
        <v>0</v>
      </c>
      <c r="T596" s="85" t="str">
        <f>IF(ISNA(_xlfn.XLOOKUP($A596,METALS!$B:$B,METALS!$N:$N)),"",  _xlfn.XLOOKUP($A596,METALS!$B:$B,METALS!$N:$N))</f>
        <v/>
      </c>
      <c r="U596" s="85" t="str">
        <f>IF(ISNA(_xlfn.XLOOKUP($A596,GENCHEM!$B:$B,GENCHEM!$N:$N)),"",  _xlfn.XLOOKUP($A596,GENCHEM!$B:$B,GENCHEM!$N:$N))</f>
        <v/>
      </c>
      <c r="V596" s="85" t="str">
        <f>IF(ISNA(_xlfn.XLOOKUP($A596,HG!$B:$B,HG!$N:$N)),"",  _xlfn.XLOOKUP($A596,HG!$B:$B,HG!$N:$N))</f>
        <v/>
      </c>
    </row>
    <row r="597" spans="1:22" ht="24" hidden="1" customHeight="1">
      <c r="A597" s="77" t="s">
        <v>773</v>
      </c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O597" s="75"/>
      <c r="P597" s="75"/>
      <c r="Q597" s="75"/>
      <c r="R597" s="75"/>
      <c r="S597" s="75"/>
      <c r="T597" s="75"/>
      <c r="U597" s="75"/>
      <c r="V597" s="75"/>
    </row>
    <row r="598" spans="1:22" ht="24" hidden="1" customHeight="1">
      <c r="A598" s="131" t="s">
        <v>774</v>
      </c>
      <c r="B598" s="92" t="s">
        <v>434</v>
      </c>
      <c r="C598" s="92" t="s">
        <v>719</v>
      </c>
      <c r="D598" s="92" t="s">
        <v>79</v>
      </c>
      <c r="E598" s="132">
        <v>45826</v>
      </c>
      <c r="F598" s="132">
        <v>45831</v>
      </c>
      <c r="G598" s="132">
        <v>45833</v>
      </c>
      <c r="H598" s="92" t="s">
        <v>164</v>
      </c>
      <c r="I598" s="92">
        <v>2</v>
      </c>
      <c r="J598" s="92">
        <v>-6</v>
      </c>
      <c r="K598" s="92" t="s">
        <v>94</v>
      </c>
      <c r="L598" s="92" t="s">
        <v>27</v>
      </c>
      <c r="M598" s="92" t="s">
        <v>81</v>
      </c>
      <c r="N598" s="92" t="e">
        <v>#N/A</v>
      </c>
      <c r="O598" s="93" t="str">
        <f>IF(ISNA(_xlfn.XLOOKUP($A598,GCVOA!$B:$B,GCVOA!$N:$N)),"",  _xlfn.XLOOKUP($A598,GCVOA!$B:$B,GCVOA!$N:$N))</f>
        <v/>
      </c>
      <c r="P598" s="93" t="str">
        <f>IF(ISNA(_xlfn.XLOOKUP($A598,GCSEMI!$B:$B,GCSEMI!$N:$N)),"",  _xlfn.XLOOKUP($A598,GCSEMI!$B:$B,GCSEMI!$N:$N))</f>
        <v/>
      </c>
      <c r="Q598" s="93" t="str">
        <f>IF(ISNA(_xlfn.XLOOKUP($A598,ORGPREP!$B:$B,ORGPREP!$N:$N)),"",  _xlfn.XLOOKUP($A598,ORGPREP!$B:$B,ORGPREP!$N:$N))</f>
        <v/>
      </c>
      <c r="R598" s="93" t="str">
        <f>IF(ISNA(_xlfn.XLOOKUP($A598,MSSEMI!$B:$B,MSSEMI!$N:$N)),"",  _xlfn.XLOOKUP($A598,MSSEMI!$B:$B,MSSEMI!$N:$N))</f>
        <v/>
      </c>
      <c r="S598" s="93" t="str">
        <f>IF(ISNA(_xlfn.XLOOKUP($A598,MSVOA!$B:$B,MSVOA!$N:$N)),"",  _xlfn.XLOOKUP($A598,MSVOA!$B:$B,MSVOA!$N:$N))</f>
        <v/>
      </c>
      <c r="T598" s="93" t="str">
        <f>IF(ISNA(_xlfn.XLOOKUP($A598,METALS!$B:$B,METALS!$N:$N)),"",  _xlfn.XLOOKUP($A598,METALS!$B:$B,METALS!$N:$N))</f>
        <v/>
      </c>
      <c r="U598" s="93">
        <f>IF(ISNA(_xlfn.XLOOKUP($A598,GENCHEM!$B:$B,GENCHEM!$N:$N)),"",  _xlfn.XLOOKUP($A598,GENCHEM!$B:$B,GENCHEM!$N:$N))</f>
        <v>45828</v>
      </c>
      <c r="V598" s="93" t="str">
        <f>IF(ISNA(_xlfn.XLOOKUP($A598,HG!$B:$B,HG!$N:$N)),"",  _xlfn.XLOOKUP($A598,HG!$B:$B,HG!$N:$N))</f>
        <v/>
      </c>
    </row>
    <row r="599" spans="1:22" ht="24" hidden="1" customHeight="1">
      <c r="A599" s="77" t="s">
        <v>720</v>
      </c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O599" s="75"/>
      <c r="P599" s="75"/>
      <c r="Q599" s="75"/>
      <c r="R599" s="75"/>
      <c r="S599" s="75"/>
      <c r="T599" s="75"/>
      <c r="U599" s="75"/>
      <c r="V599" s="75"/>
    </row>
    <row r="600" spans="1:22" ht="24" hidden="1" customHeight="1">
      <c r="A600" s="129" t="s">
        <v>775</v>
      </c>
      <c r="B600" s="84" t="s">
        <v>502</v>
      </c>
      <c r="C600" s="84" t="s">
        <v>503</v>
      </c>
      <c r="D600" s="84" t="s">
        <v>79</v>
      </c>
      <c r="E600" s="130">
        <v>45826</v>
      </c>
      <c r="F600" s="130">
        <v>45833</v>
      </c>
      <c r="G600" s="130">
        <v>45833</v>
      </c>
      <c r="H600" s="84">
        <v>7</v>
      </c>
      <c r="I600" s="84">
        <v>1</v>
      </c>
      <c r="J600" s="84">
        <v>-6</v>
      </c>
      <c r="K600" s="84" t="s">
        <v>26</v>
      </c>
      <c r="L600" s="84" t="s">
        <v>27</v>
      </c>
      <c r="M600" s="84" t="s">
        <v>81</v>
      </c>
      <c r="N600" s="84" t="e">
        <v>#N/A</v>
      </c>
      <c r="O600" s="85" t="str">
        <f>IF(ISNA(_xlfn.XLOOKUP($A600,GCVOA!$B:$B,GCVOA!$N:$N)),"",  _xlfn.XLOOKUP($A600,GCVOA!$B:$B,GCVOA!$N:$N))</f>
        <v/>
      </c>
      <c r="P600" s="85" t="str">
        <f>IF(ISNA(_xlfn.XLOOKUP($A600,GCSEMI!$B:$B,GCSEMI!$N:$N)),"",  _xlfn.XLOOKUP($A600,GCSEMI!$B:$B,GCSEMI!$N:$N))</f>
        <v/>
      </c>
      <c r="Q600" s="85" t="str">
        <f>IF(ISNA(_xlfn.XLOOKUP($A600,ORGPREP!$B:$B,ORGPREP!$N:$N)),"",  _xlfn.XLOOKUP($A600,ORGPREP!$B:$B,ORGPREP!$N:$N))</f>
        <v/>
      </c>
      <c r="R600" s="85" t="str">
        <f>IF(ISNA(_xlfn.XLOOKUP($A600,MSSEMI!$B:$B,MSSEMI!$N:$N)),"",  _xlfn.XLOOKUP($A600,MSSEMI!$B:$B,MSSEMI!$N:$N))</f>
        <v/>
      </c>
      <c r="S600" s="85" t="str">
        <f>IF(ISNA(_xlfn.XLOOKUP($A600,MSVOA!$B:$B,MSVOA!$N:$N)),"",  _xlfn.XLOOKUP($A600,MSVOA!$B:$B,MSVOA!$N:$N))</f>
        <v/>
      </c>
      <c r="T600" s="85" t="str">
        <f>IF(ISNA(_xlfn.XLOOKUP($A600,METALS!$B:$B,METALS!$N:$N)),"",  _xlfn.XLOOKUP($A600,METALS!$B:$B,METALS!$N:$N))</f>
        <v/>
      </c>
      <c r="U600" s="85">
        <f>IF(ISNA(_xlfn.XLOOKUP($A600,GENCHEM!$B:$B,GENCHEM!$N:$N)),"",  _xlfn.XLOOKUP($A600,GENCHEM!$B:$B,GENCHEM!$N:$N))</f>
        <v>45827</v>
      </c>
      <c r="V600" s="85" t="str">
        <f>IF(ISNA(_xlfn.XLOOKUP($A600,HG!$B:$B,HG!$N:$N)),"",  _xlfn.XLOOKUP($A600,HG!$B:$B,HG!$N:$N))</f>
        <v/>
      </c>
    </row>
    <row r="601" spans="1:22" ht="24" hidden="1" customHeight="1">
      <c r="A601" s="77" t="s">
        <v>310</v>
      </c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O601" s="75"/>
      <c r="P601" s="75"/>
      <c r="Q601" s="75"/>
      <c r="R601" s="75"/>
      <c r="S601" s="75"/>
      <c r="T601" s="75"/>
      <c r="U601" s="75"/>
      <c r="V601" s="75"/>
    </row>
    <row r="602" spans="1:22" ht="24" hidden="1" customHeight="1">
      <c r="A602" s="129" t="s">
        <v>776</v>
      </c>
      <c r="B602" s="84" t="s">
        <v>777</v>
      </c>
      <c r="C602" s="84" t="s">
        <v>778</v>
      </c>
      <c r="D602" s="84" t="s">
        <v>79</v>
      </c>
      <c r="E602" s="130">
        <v>45826</v>
      </c>
      <c r="F602" s="130">
        <v>45833</v>
      </c>
      <c r="G602" s="130">
        <v>45833</v>
      </c>
      <c r="H602" s="84">
        <v>7</v>
      </c>
      <c r="I602" s="84">
        <v>2</v>
      </c>
      <c r="J602" s="84">
        <v>-6</v>
      </c>
      <c r="K602" s="84" t="s">
        <v>94</v>
      </c>
      <c r="L602" s="84" t="s">
        <v>27</v>
      </c>
      <c r="M602" s="84" t="s">
        <v>81</v>
      </c>
      <c r="N602" s="84" t="e">
        <v>#N/A</v>
      </c>
      <c r="O602" s="85" t="str">
        <f>IF(ISNA(_xlfn.XLOOKUP($A602,GCVOA!$B:$B,GCVOA!$N:$N)),"",  _xlfn.XLOOKUP($A602,GCVOA!$B:$B,GCVOA!$N:$N))</f>
        <v/>
      </c>
      <c r="P602" s="85" t="str">
        <f>IF(ISNA(_xlfn.XLOOKUP($A602,GCSEMI!$B:$B,GCSEMI!$N:$N)),"",  _xlfn.XLOOKUP($A602,GCSEMI!$B:$B,GCSEMI!$N:$N))</f>
        <v/>
      </c>
      <c r="Q602" s="85" t="str">
        <f>IF(ISNA(_xlfn.XLOOKUP($A602,ORGPREP!$B:$B,ORGPREP!$N:$N)),"",  _xlfn.XLOOKUP($A602,ORGPREP!$B:$B,ORGPREP!$N:$N))</f>
        <v/>
      </c>
      <c r="R602" s="85" t="str">
        <f>IF(ISNA(_xlfn.XLOOKUP($A602,MSSEMI!$B:$B,MSSEMI!$N:$N)),"",  _xlfn.XLOOKUP($A602,MSSEMI!$B:$B,MSSEMI!$N:$N))</f>
        <v/>
      </c>
      <c r="S602" s="85" t="str">
        <f>IF(ISNA(_xlfn.XLOOKUP($A602,MSVOA!$B:$B,MSVOA!$N:$N)),"",  _xlfn.XLOOKUP($A602,MSVOA!$B:$B,MSVOA!$N:$N))</f>
        <v/>
      </c>
      <c r="T602" s="85" t="str">
        <f>IF(ISNA(_xlfn.XLOOKUP($A602,METALS!$B:$B,METALS!$N:$N)),"",  _xlfn.XLOOKUP($A602,METALS!$B:$B,METALS!$N:$N))</f>
        <v/>
      </c>
      <c r="U602" s="85">
        <f>IF(ISNA(_xlfn.XLOOKUP($A602,GENCHEM!$B:$B,GENCHEM!$N:$N)),"",  _xlfn.XLOOKUP($A602,GENCHEM!$B:$B,GENCHEM!$N:$N))</f>
        <v>45827</v>
      </c>
      <c r="V602" s="85" t="str">
        <f>IF(ISNA(_xlfn.XLOOKUP($A602,HG!$B:$B,HG!$N:$N)),"",  _xlfn.XLOOKUP($A602,HG!$B:$B,HG!$N:$N))</f>
        <v/>
      </c>
    </row>
    <row r="603" spans="1:22" ht="24" hidden="1" customHeight="1">
      <c r="A603" s="77" t="s">
        <v>310</v>
      </c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O603" s="75"/>
      <c r="P603" s="75"/>
      <c r="Q603" s="75"/>
      <c r="R603" s="75"/>
      <c r="S603" s="75"/>
      <c r="T603" s="75"/>
      <c r="U603" s="75"/>
      <c r="V603" s="75"/>
    </row>
    <row r="604" spans="1:22" ht="24" hidden="1" customHeight="1">
      <c r="A604" s="129" t="s">
        <v>779</v>
      </c>
      <c r="B604" s="84" t="s">
        <v>400</v>
      </c>
      <c r="C604" s="84" t="s">
        <v>780</v>
      </c>
      <c r="D604" s="84" t="s">
        <v>79</v>
      </c>
      <c r="E604" s="130">
        <v>45826</v>
      </c>
      <c r="F604" s="130">
        <v>45833</v>
      </c>
      <c r="G604" s="130">
        <v>45833</v>
      </c>
      <c r="H604" s="84">
        <v>7</v>
      </c>
      <c r="I604" s="84">
        <v>7</v>
      </c>
      <c r="J604" s="84">
        <v>-6</v>
      </c>
      <c r="K604" s="84" t="s">
        <v>128</v>
      </c>
      <c r="L604" s="84" t="s">
        <v>27</v>
      </c>
      <c r="M604" s="84" t="s">
        <v>81</v>
      </c>
      <c r="N604" s="84" t="e">
        <v>#N/A</v>
      </c>
      <c r="O604" s="85" t="str">
        <f>IF(ISNA(_xlfn.XLOOKUP($A604,GCVOA!$B:$B,GCVOA!$N:$N)),"",  _xlfn.XLOOKUP($A604,GCVOA!$B:$B,GCVOA!$N:$N))</f>
        <v/>
      </c>
      <c r="P604" s="85" t="str">
        <f>IF(ISNA(_xlfn.XLOOKUP($A604,GCSEMI!$B:$B,GCSEMI!$N:$N)),"",  _xlfn.XLOOKUP($A604,GCSEMI!$B:$B,GCSEMI!$N:$N))</f>
        <v/>
      </c>
      <c r="Q604" s="85" t="str">
        <f>IF(ISNA(_xlfn.XLOOKUP($A604,ORGPREP!$B:$B,ORGPREP!$N:$N)),"",  _xlfn.XLOOKUP($A604,ORGPREP!$B:$B,ORGPREP!$N:$N))</f>
        <v/>
      </c>
      <c r="R604" s="85" t="str">
        <f>IF(ISNA(_xlfn.XLOOKUP($A604,MSSEMI!$B:$B,MSSEMI!$N:$N)),"",  _xlfn.XLOOKUP($A604,MSSEMI!$B:$B,MSSEMI!$N:$N))</f>
        <v/>
      </c>
      <c r="S604" s="85" t="str">
        <f>IF(ISNA(_xlfn.XLOOKUP($A604,MSVOA!$B:$B,MSVOA!$N:$N)),"",  _xlfn.XLOOKUP($A604,MSVOA!$B:$B,MSVOA!$N:$N))</f>
        <v/>
      </c>
      <c r="T604" s="85" t="str">
        <f>IF(ISNA(_xlfn.XLOOKUP($A604,METALS!$B:$B,METALS!$N:$N)),"",  _xlfn.XLOOKUP($A604,METALS!$B:$B,METALS!$N:$N))</f>
        <v/>
      </c>
      <c r="U604" s="85">
        <f>IF(ISNA(_xlfn.XLOOKUP($A604,GENCHEM!$B:$B,GENCHEM!$N:$N)),"",  _xlfn.XLOOKUP($A604,GENCHEM!$B:$B,GENCHEM!$N:$N))</f>
        <v>45831</v>
      </c>
      <c r="V604" s="85" t="str">
        <f>IF(ISNA(_xlfn.XLOOKUP($A604,HG!$B:$B,HG!$N:$N)),"",  _xlfn.XLOOKUP($A604,HG!$B:$B,HG!$N:$N))</f>
        <v/>
      </c>
    </row>
    <row r="605" spans="1:22" ht="24" hidden="1" customHeight="1">
      <c r="A605" s="77" t="s">
        <v>453</v>
      </c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O605" s="75"/>
      <c r="P605" s="75"/>
      <c r="Q605" s="75"/>
      <c r="R605" s="75"/>
      <c r="S605" s="75"/>
      <c r="T605" s="75"/>
      <c r="U605" s="75"/>
      <c r="V605" s="75"/>
    </row>
    <row r="606" spans="1:22" ht="24" hidden="1" customHeight="1">
      <c r="A606" s="129" t="s">
        <v>781</v>
      </c>
      <c r="B606" s="84" t="s">
        <v>400</v>
      </c>
      <c r="C606" s="84" t="s">
        <v>780</v>
      </c>
      <c r="D606" s="84" t="s">
        <v>79</v>
      </c>
      <c r="E606" s="130">
        <v>45826</v>
      </c>
      <c r="F606" s="130">
        <v>45833</v>
      </c>
      <c r="G606" s="130">
        <v>45833</v>
      </c>
      <c r="H606" s="84">
        <v>7</v>
      </c>
      <c r="I606" s="84">
        <v>10</v>
      </c>
      <c r="J606" s="84">
        <v>-6</v>
      </c>
      <c r="K606" s="84" t="s">
        <v>128</v>
      </c>
      <c r="L606" s="84" t="s">
        <v>27</v>
      </c>
      <c r="M606" s="84" t="s">
        <v>81</v>
      </c>
      <c r="N606" s="84" t="e">
        <v>#N/A</v>
      </c>
      <c r="O606" s="85" t="str">
        <f>IF(ISNA(_xlfn.XLOOKUP($A606,GCVOA!$B:$B,GCVOA!$N:$N)),"",  _xlfn.XLOOKUP($A606,GCVOA!$B:$B,GCVOA!$N:$N))</f>
        <v/>
      </c>
      <c r="P606" s="85" t="str">
        <f>IF(ISNA(_xlfn.XLOOKUP($A606,GCSEMI!$B:$B,GCSEMI!$N:$N)),"",  _xlfn.XLOOKUP($A606,GCSEMI!$B:$B,GCSEMI!$N:$N))</f>
        <v/>
      </c>
      <c r="Q606" s="85" t="str">
        <f>IF(ISNA(_xlfn.XLOOKUP($A606,ORGPREP!$B:$B,ORGPREP!$N:$N)),"",  _xlfn.XLOOKUP($A606,ORGPREP!$B:$B,ORGPREP!$N:$N))</f>
        <v/>
      </c>
      <c r="R606" s="85" t="str">
        <f>IF(ISNA(_xlfn.XLOOKUP($A606,MSSEMI!$B:$B,MSSEMI!$N:$N)),"",  _xlfn.XLOOKUP($A606,MSSEMI!$B:$B,MSSEMI!$N:$N))</f>
        <v/>
      </c>
      <c r="S606" s="85" t="str">
        <f>IF(ISNA(_xlfn.XLOOKUP($A606,MSVOA!$B:$B,MSVOA!$N:$N)),"",  _xlfn.XLOOKUP($A606,MSVOA!$B:$B,MSVOA!$N:$N))</f>
        <v/>
      </c>
      <c r="T606" s="85" t="str">
        <f>IF(ISNA(_xlfn.XLOOKUP($A606,METALS!$B:$B,METALS!$N:$N)),"",  _xlfn.XLOOKUP($A606,METALS!$B:$B,METALS!$N:$N))</f>
        <v/>
      </c>
      <c r="U606" s="85">
        <f>IF(ISNA(_xlfn.XLOOKUP($A606,GENCHEM!$B:$B,GENCHEM!$N:$N)),"",  _xlfn.XLOOKUP($A606,GENCHEM!$B:$B,GENCHEM!$N:$N))</f>
        <v>45831</v>
      </c>
      <c r="V606" s="85" t="str">
        <f>IF(ISNA(_xlfn.XLOOKUP($A606,HG!$B:$B,HG!$N:$N)),"",  _xlfn.XLOOKUP($A606,HG!$B:$B,HG!$N:$N))</f>
        <v/>
      </c>
    </row>
    <row r="607" spans="1:22" ht="24" hidden="1" customHeight="1">
      <c r="A607" s="77" t="s">
        <v>453</v>
      </c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O607" s="75"/>
      <c r="P607" s="75"/>
      <c r="Q607" s="75"/>
      <c r="R607" s="75"/>
      <c r="S607" s="75"/>
      <c r="T607" s="75"/>
      <c r="U607" s="75"/>
      <c r="V607" s="75"/>
    </row>
    <row r="608" spans="1:22" ht="24" customHeight="1">
      <c r="A608" s="129" t="s">
        <v>782</v>
      </c>
      <c r="B608" s="84" t="s">
        <v>740</v>
      </c>
      <c r="C608" s="84" t="s">
        <v>783</v>
      </c>
      <c r="D608" s="84" t="s">
        <v>746</v>
      </c>
      <c r="E608" s="130">
        <v>45813</v>
      </c>
      <c r="F608" s="130">
        <v>45820</v>
      </c>
      <c r="G608" s="130">
        <v>45834</v>
      </c>
      <c r="H608" s="84" t="s">
        <v>445</v>
      </c>
      <c r="I608" s="84">
        <v>82</v>
      </c>
      <c r="J608" s="84">
        <v>-7</v>
      </c>
      <c r="K608" s="84" t="s">
        <v>172</v>
      </c>
      <c r="L608" s="84" t="s">
        <v>27</v>
      </c>
      <c r="M608" s="84" t="s">
        <v>81</v>
      </c>
      <c r="N608" s="84">
        <v>0</v>
      </c>
      <c r="O608" s="85" t="str">
        <f>IF(ISNA(_xlfn.XLOOKUP($A608,GCVOA!$B:$B,GCVOA!$N:$N)),"",  _xlfn.XLOOKUP($A608,GCVOA!$B:$B,GCVOA!$N:$N))</f>
        <v/>
      </c>
      <c r="P608" s="85" t="str">
        <f>IF(ISNA(_xlfn.XLOOKUP($A608,GCSEMI!$B:$B,GCSEMI!$N:$N)),"",  _xlfn.XLOOKUP($A608,GCSEMI!$B:$B,GCSEMI!$N:$N))</f>
        <v/>
      </c>
      <c r="Q608" s="85" t="str">
        <f>IF(ISNA(_xlfn.XLOOKUP($A608,ORGPREP!$B:$B,ORGPREP!$N:$N)),"",  _xlfn.XLOOKUP($A608,ORGPREP!$B:$B,ORGPREP!$N:$N))</f>
        <v/>
      </c>
      <c r="R608" s="85" t="str">
        <f>IF(ISNA(_xlfn.XLOOKUP($A608,MSSEMI!$B:$B,MSSEMI!$N:$N)),"",  _xlfn.XLOOKUP($A608,MSSEMI!$B:$B,MSSEMI!$N:$N))</f>
        <v/>
      </c>
      <c r="S608" s="85" t="str">
        <f>IF(ISNA(_xlfn.XLOOKUP($A608,MSVOA!$B:$B,MSVOA!$N:$N)),"",  _xlfn.XLOOKUP($A608,MSVOA!$B:$B,MSVOA!$N:$N))</f>
        <v/>
      </c>
      <c r="T608" s="85" t="str">
        <f>IF(ISNA(_xlfn.XLOOKUP($A608,METALS!$B:$B,METALS!$N:$N)),"",  _xlfn.XLOOKUP($A608,METALS!$B:$B,METALS!$N:$N))</f>
        <v>DONE</v>
      </c>
      <c r="U608" s="168">
        <f>IF(ISNA(_xlfn.XLOOKUP($A608,GENCHEM!$B:$B,GENCHEM!$N:$N)),"",  _xlfn.XLOOKUP($A608,GENCHEM!$B:$B,GENCHEM!$N:$N))</f>
        <v>45826</v>
      </c>
      <c r="V608" s="85" t="str">
        <f>IF(ISNA(_xlfn.XLOOKUP($A608,HG!$B:$B,HG!$N:$N)),"",  _xlfn.XLOOKUP($A608,HG!$B:$B,HG!$N:$N))</f>
        <v/>
      </c>
    </row>
    <row r="609" spans="1:22" ht="24" hidden="1" customHeight="1">
      <c r="A609" s="77" t="s">
        <v>784</v>
      </c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O609" s="75"/>
      <c r="P609" s="75"/>
      <c r="Q609" s="75"/>
      <c r="R609" s="75"/>
      <c r="S609" s="75"/>
      <c r="T609" s="75"/>
      <c r="U609" s="75"/>
      <c r="V609" s="75"/>
    </row>
    <row r="610" spans="1:22" ht="24" hidden="1" customHeight="1">
      <c r="A610" s="129" t="s">
        <v>785</v>
      </c>
      <c r="B610" s="84" t="s">
        <v>271</v>
      </c>
      <c r="C610" s="84" t="s">
        <v>272</v>
      </c>
      <c r="D610" s="84" t="s">
        <v>56</v>
      </c>
      <c r="E610" s="130">
        <v>45820</v>
      </c>
      <c r="F610" s="130">
        <v>45834</v>
      </c>
      <c r="G610" s="130">
        <v>45834</v>
      </c>
      <c r="H610" s="84">
        <v>14</v>
      </c>
      <c r="I610" s="84">
        <v>4</v>
      </c>
      <c r="J610" s="84">
        <v>-7</v>
      </c>
      <c r="K610" s="84" t="s">
        <v>94</v>
      </c>
      <c r="L610" s="84" t="s">
        <v>27</v>
      </c>
      <c r="M610" s="84" t="s">
        <v>81</v>
      </c>
      <c r="N610" s="84">
        <v>0</v>
      </c>
      <c r="O610" s="85" t="str">
        <f>IF(ISNA(_xlfn.XLOOKUP($A610,GCVOA!$B:$B,GCVOA!$N:$N)),"",  _xlfn.XLOOKUP($A610,GCVOA!$B:$B,GCVOA!$N:$N))</f>
        <v/>
      </c>
      <c r="P610" s="85" t="str">
        <f>IF(ISNA(_xlfn.XLOOKUP($A610,GCSEMI!$B:$B,GCSEMI!$N:$N)),"",  _xlfn.XLOOKUP($A610,GCSEMI!$B:$B,GCSEMI!$N:$N))</f>
        <v/>
      </c>
      <c r="Q610" s="85" t="str">
        <f>IF(ISNA(_xlfn.XLOOKUP($A610,ORGPREP!$B:$B,ORGPREP!$N:$N)),"",  _xlfn.XLOOKUP($A610,ORGPREP!$B:$B,ORGPREP!$N:$N))</f>
        <v/>
      </c>
      <c r="R610" s="85" t="str">
        <f>IF(ISNA(_xlfn.XLOOKUP($A610,MSSEMI!$B:$B,MSSEMI!$N:$N)),"",  _xlfn.XLOOKUP($A610,MSSEMI!$B:$B,MSSEMI!$N:$N))</f>
        <v/>
      </c>
      <c r="S610" s="85" t="str">
        <f>IF(ISNA(_xlfn.XLOOKUP($A610,MSVOA!$B:$B,MSVOA!$N:$N)),"",  _xlfn.XLOOKUP($A610,MSVOA!$B:$B,MSVOA!$N:$N))</f>
        <v/>
      </c>
      <c r="T610" s="85" t="str">
        <f>IF(ISNA(_xlfn.XLOOKUP($A610,METALS!$B:$B,METALS!$N:$N)),"",  _xlfn.XLOOKUP($A610,METALS!$B:$B,METALS!$N:$N))</f>
        <v/>
      </c>
      <c r="U610" s="168">
        <f>IF(ISNA(_xlfn.XLOOKUP($A610,GENCHEM!$B:$B,GENCHEM!$N:$N)),"",  _xlfn.XLOOKUP($A610,GENCHEM!$B:$B,GENCHEM!$N:$N))</f>
        <v>45828</v>
      </c>
      <c r="V610" s="85" t="str">
        <f>IF(ISNA(_xlfn.XLOOKUP($A610,HG!$B:$B,HG!$N:$N)),"",  _xlfn.XLOOKUP($A610,HG!$B:$B,HG!$N:$N))</f>
        <v/>
      </c>
    </row>
    <row r="611" spans="1:22" ht="24" hidden="1" customHeight="1">
      <c r="A611" s="77" t="s">
        <v>786</v>
      </c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O611" s="75"/>
      <c r="P611" s="75"/>
      <c r="Q611" s="75"/>
      <c r="R611" s="75"/>
      <c r="S611" s="75"/>
      <c r="T611" s="75"/>
      <c r="U611" s="75"/>
      <c r="V611" s="75"/>
    </row>
    <row r="612" spans="1:22" ht="24" hidden="1" customHeight="1">
      <c r="A612" s="129" t="s">
        <v>787</v>
      </c>
      <c r="B612" s="84" t="s">
        <v>629</v>
      </c>
      <c r="C612" s="84" t="s">
        <v>681</v>
      </c>
      <c r="D612" s="84" t="s">
        <v>631</v>
      </c>
      <c r="E612" s="130">
        <v>45820</v>
      </c>
      <c r="F612" s="130">
        <v>45834</v>
      </c>
      <c r="G612" s="130">
        <v>45834</v>
      </c>
      <c r="H612" s="84">
        <v>14</v>
      </c>
      <c r="I612" s="84">
        <v>1</v>
      </c>
      <c r="J612" s="84">
        <v>-7</v>
      </c>
      <c r="K612" s="84" t="s">
        <v>94</v>
      </c>
      <c r="L612" s="84" t="s">
        <v>27</v>
      </c>
      <c r="M612" s="84" t="s">
        <v>81</v>
      </c>
      <c r="N612" s="84">
        <v>0</v>
      </c>
      <c r="O612" s="85" t="str">
        <f>IF(ISNA(_xlfn.XLOOKUP($A612,GCVOA!$B:$B,GCVOA!$N:$N)),"",  _xlfn.XLOOKUP($A612,GCVOA!$B:$B,GCVOA!$N:$N))</f>
        <v/>
      </c>
      <c r="P612" s="85" t="str">
        <f>IF(ISNA(_xlfn.XLOOKUP($A612,GCSEMI!$B:$B,GCSEMI!$N:$N)),"",  _xlfn.XLOOKUP($A612,GCSEMI!$B:$B,GCSEMI!$N:$N))</f>
        <v/>
      </c>
      <c r="Q612" s="85" t="str">
        <f>IF(ISNA(_xlfn.XLOOKUP($A612,ORGPREP!$B:$B,ORGPREP!$N:$N)),"",  _xlfn.XLOOKUP($A612,ORGPREP!$B:$B,ORGPREP!$N:$N))</f>
        <v/>
      </c>
      <c r="R612" s="85" t="str">
        <f>IF(ISNA(_xlfn.XLOOKUP($A612,MSSEMI!$B:$B,MSSEMI!$N:$N)),"",  _xlfn.XLOOKUP($A612,MSSEMI!$B:$B,MSSEMI!$N:$N))</f>
        <v/>
      </c>
      <c r="S612" s="85" t="str">
        <f>IF(ISNA(_xlfn.XLOOKUP($A612,MSVOA!$B:$B,MSVOA!$N:$N)),"",  _xlfn.XLOOKUP($A612,MSVOA!$B:$B,MSVOA!$N:$N))</f>
        <v/>
      </c>
      <c r="T612" s="85" t="str">
        <f>IF(ISNA(_xlfn.XLOOKUP($A612,METALS!$B:$B,METALS!$N:$N)),"",  _xlfn.XLOOKUP($A612,METALS!$B:$B,METALS!$N:$N))</f>
        <v/>
      </c>
      <c r="U612" s="168">
        <f>IF(ISNA(_xlfn.XLOOKUP($A612,GENCHEM!$B:$B,GENCHEM!$N:$N)),"",  _xlfn.XLOOKUP($A612,GENCHEM!$B:$B,GENCHEM!$N:$N))</f>
        <v>45831</v>
      </c>
      <c r="V612" s="85" t="str">
        <f>IF(ISNA(_xlfn.XLOOKUP($A612,HG!$B:$B,HG!$N:$N)),"",  _xlfn.XLOOKUP($A612,HG!$B:$B,HG!$N:$N))</f>
        <v/>
      </c>
    </row>
    <row r="613" spans="1:22" ht="24" hidden="1" customHeight="1">
      <c r="A613" s="77" t="s">
        <v>343</v>
      </c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O613" s="75"/>
      <c r="P613" s="75"/>
      <c r="Q613" s="75"/>
      <c r="R613" s="75"/>
      <c r="S613" s="75"/>
      <c r="T613" s="75"/>
      <c r="U613" s="75"/>
      <c r="V613" s="75"/>
    </row>
    <row r="614" spans="1:22" ht="24" hidden="1" customHeight="1">
      <c r="A614" s="129" t="s">
        <v>788</v>
      </c>
      <c r="B614" s="84" t="s">
        <v>138</v>
      </c>
      <c r="C614" s="84" t="s">
        <v>789</v>
      </c>
      <c r="D614" s="84" t="s">
        <v>56</v>
      </c>
      <c r="E614" s="130">
        <v>45820</v>
      </c>
      <c r="F614" s="130">
        <v>45834</v>
      </c>
      <c r="G614" s="130">
        <v>45834</v>
      </c>
      <c r="H614" s="84">
        <v>14</v>
      </c>
      <c r="I614" s="84">
        <v>2</v>
      </c>
      <c r="J614" s="84">
        <v>-7</v>
      </c>
      <c r="K614" s="84" t="s">
        <v>57</v>
      </c>
      <c r="L614" s="84" t="s">
        <v>80</v>
      </c>
      <c r="M614" s="84" t="s">
        <v>134</v>
      </c>
      <c r="N614" s="84">
        <v>0</v>
      </c>
      <c r="O614" s="85" t="str">
        <f>IF(ISNA(_xlfn.XLOOKUP($A614,GCVOA!$B:$B,GCVOA!$N:$N)),"",  _xlfn.XLOOKUP($A614,GCVOA!$B:$B,GCVOA!$N:$N))</f>
        <v/>
      </c>
      <c r="P614" s="85" t="str">
        <f>IF(ISNA(_xlfn.XLOOKUP($A614,GCSEMI!$B:$B,GCSEMI!$N:$N)),"",  _xlfn.XLOOKUP($A614,GCSEMI!$B:$B,GCSEMI!$N:$N))</f>
        <v/>
      </c>
      <c r="Q614" s="85" t="str">
        <f>IF(ISNA(_xlfn.XLOOKUP($A614,ORGPREP!$B:$B,ORGPREP!$N:$N)),"",  _xlfn.XLOOKUP($A614,ORGPREP!$B:$B,ORGPREP!$N:$N))</f>
        <v/>
      </c>
      <c r="R614" s="85" t="str">
        <f>IF(ISNA(_xlfn.XLOOKUP($A614,MSSEMI!$B:$B,MSSEMI!$N:$N)),"",  _xlfn.XLOOKUP($A614,MSSEMI!$B:$B,MSSEMI!$N:$N))</f>
        <v/>
      </c>
      <c r="S614" s="85" t="str">
        <f>IF(ISNA(_xlfn.XLOOKUP($A614,MSVOA!$B:$B,MSVOA!$N:$N)),"",  _xlfn.XLOOKUP($A614,MSVOA!$B:$B,MSVOA!$N:$N))</f>
        <v/>
      </c>
      <c r="T614" s="85" t="str">
        <f>IF(ISNA(_xlfn.XLOOKUP($A614,METALS!$B:$B,METALS!$N:$N)),"",  _xlfn.XLOOKUP($A614,METALS!$B:$B,METALS!$N:$N))</f>
        <v/>
      </c>
      <c r="U614" s="85" t="str">
        <f>IF(ISNA(_xlfn.XLOOKUP($A614,GENCHEM!$B:$B,GENCHEM!$N:$N)),"",  _xlfn.XLOOKUP($A614,GENCHEM!$B:$B,GENCHEM!$N:$N))</f>
        <v/>
      </c>
      <c r="V614" s="85" t="str">
        <f>IF(ISNA(_xlfn.XLOOKUP($A614,HG!$B:$B,HG!$N:$N)),"",  _xlfn.XLOOKUP($A614,HG!$B:$B,HG!$N:$N))</f>
        <v/>
      </c>
    </row>
    <row r="615" spans="1:22" ht="24" hidden="1" customHeight="1">
      <c r="A615" s="77" t="s">
        <v>790</v>
      </c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O615" s="75"/>
      <c r="P615" s="75"/>
      <c r="Q615" s="75"/>
      <c r="R615" s="75"/>
      <c r="S615" s="75"/>
      <c r="T615" s="75"/>
      <c r="U615" s="75"/>
      <c r="V615" s="75"/>
    </row>
    <row r="616" spans="1:22" ht="24" hidden="1" customHeight="1">
      <c r="A616" s="129" t="s">
        <v>791</v>
      </c>
      <c r="B616" s="84" t="s">
        <v>138</v>
      </c>
      <c r="C616" s="84" t="s">
        <v>792</v>
      </c>
      <c r="D616" s="84" t="s">
        <v>56</v>
      </c>
      <c r="E616" s="130">
        <v>45820</v>
      </c>
      <c r="F616" s="130">
        <v>45834</v>
      </c>
      <c r="G616" s="130">
        <v>45834</v>
      </c>
      <c r="H616" s="84">
        <v>14</v>
      </c>
      <c r="I616" s="84">
        <v>1</v>
      </c>
      <c r="J616" s="84">
        <v>-7</v>
      </c>
      <c r="K616" s="84" t="s">
        <v>57</v>
      </c>
      <c r="L616" s="84" t="s">
        <v>80</v>
      </c>
      <c r="M616" s="84" t="s">
        <v>81</v>
      </c>
      <c r="N616" s="84">
        <v>0</v>
      </c>
      <c r="O616" s="85" t="str">
        <f>IF(ISNA(_xlfn.XLOOKUP($A616,GCVOA!$B:$B,GCVOA!$N:$N)),"",  _xlfn.XLOOKUP($A616,GCVOA!$B:$B,GCVOA!$N:$N))</f>
        <v/>
      </c>
      <c r="P616" s="85" t="str">
        <f>IF(ISNA(_xlfn.XLOOKUP($A616,GCSEMI!$B:$B,GCSEMI!$N:$N)),"",  _xlfn.XLOOKUP($A616,GCSEMI!$B:$B,GCSEMI!$N:$N))</f>
        <v/>
      </c>
      <c r="Q616" s="85" t="str">
        <f>IF(ISNA(_xlfn.XLOOKUP($A616,ORGPREP!$B:$B,ORGPREP!$N:$N)),"",  _xlfn.XLOOKUP($A616,ORGPREP!$B:$B,ORGPREP!$N:$N))</f>
        <v/>
      </c>
      <c r="R616" s="85" t="str">
        <f>IF(ISNA(_xlfn.XLOOKUP($A616,MSSEMI!$B:$B,MSSEMI!$N:$N)),"",  _xlfn.XLOOKUP($A616,MSSEMI!$B:$B,MSSEMI!$N:$N))</f>
        <v/>
      </c>
      <c r="S616" s="85" t="str">
        <f>IF(ISNA(_xlfn.XLOOKUP($A616,MSVOA!$B:$B,MSVOA!$N:$N)),"",  _xlfn.XLOOKUP($A616,MSVOA!$B:$B,MSVOA!$N:$N))</f>
        <v/>
      </c>
      <c r="T616" s="85" t="str">
        <f>IF(ISNA(_xlfn.XLOOKUP($A616,METALS!$B:$B,METALS!$N:$N)),"",  _xlfn.XLOOKUP($A616,METALS!$B:$B,METALS!$N:$N))</f>
        <v/>
      </c>
      <c r="U616" s="85" t="str">
        <f>IF(ISNA(_xlfn.XLOOKUP($A616,GENCHEM!$B:$B,GENCHEM!$N:$N)),"",  _xlfn.XLOOKUP($A616,GENCHEM!$B:$B,GENCHEM!$N:$N))</f>
        <v/>
      </c>
      <c r="V616" s="85" t="str">
        <f>IF(ISNA(_xlfn.XLOOKUP($A616,HG!$B:$B,HG!$N:$N)),"",  _xlfn.XLOOKUP($A616,HG!$B:$B,HG!$N:$N))</f>
        <v/>
      </c>
    </row>
    <row r="617" spans="1:22" ht="24" hidden="1" customHeight="1">
      <c r="A617" s="77" t="s">
        <v>82</v>
      </c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O617" s="75"/>
      <c r="P617" s="75"/>
      <c r="Q617" s="75"/>
      <c r="R617" s="75"/>
      <c r="S617" s="75"/>
      <c r="T617" s="75"/>
      <c r="U617" s="75"/>
      <c r="V617" s="75"/>
    </row>
    <row r="618" spans="1:22" ht="24" hidden="1" customHeight="1">
      <c r="A618" s="129" t="s">
        <v>793</v>
      </c>
      <c r="B618" s="84" t="s">
        <v>138</v>
      </c>
      <c r="C618" s="84" t="s">
        <v>208</v>
      </c>
      <c r="D618" s="84" t="s">
        <v>56</v>
      </c>
      <c r="E618" s="130">
        <v>45820</v>
      </c>
      <c r="F618" s="130">
        <v>45834</v>
      </c>
      <c r="G618" s="130">
        <v>45834</v>
      </c>
      <c r="H618" s="84">
        <v>14</v>
      </c>
      <c r="I618" s="84">
        <v>1</v>
      </c>
      <c r="J618" s="84">
        <v>-7</v>
      </c>
      <c r="K618" s="84" t="s">
        <v>57</v>
      </c>
      <c r="L618" s="84" t="s">
        <v>80</v>
      </c>
      <c r="M618" s="84" t="s">
        <v>81</v>
      </c>
      <c r="N618" s="84">
        <v>0</v>
      </c>
      <c r="O618" s="85" t="str">
        <f>IF(ISNA(_xlfn.XLOOKUP($A618,GCVOA!$B:$B,GCVOA!$N:$N)),"",  _xlfn.XLOOKUP($A618,GCVOA!$B:$B,GCVOA!$N:$N))</f>
        <v/>
      </c>
      <c r="P618" s="85" t="str">
        <f>IF(ISNA(_xlfn.XLOOKUP($A618,GCSEMI!$B:$B,GCSEMI!$N:$N)),"",  _xlfn.XLOOKUP($A618,GCSEMI!$B:$B,GCSEMI!$N:$N))</f>
        <v/>
      </c>
      <c r="Q618" s="85" t="str">
        <f>IF(ISNA(_xlfn.XLOOKUP($A618,ORGPREP!$B:$B,ORGPREP!$N:$N)),"",  _xlfn.XLOOKUP($A618,ORGPREP!$B:$B,ORGPREP!$N:$N))</f>
        <v/>
      </c>
      <c r="R618" s="85" t="str">
        <f>IF(ISNA(_xlfn.XLOOKUP($A618,MSSEMI!$B:$B,MSSEMI!$N:$N)),"",  _xlfn.XLOOKUP($A618,MSSEMI!$B:$B,MSSEMI!$N:$N))</f>
        <v/>
      </c>
      <c r="S618" s="85" t="str">
        <f>IF(ISNA(_xlfn.XLOOKUP($A618,MSVOA!$B:$B,MSVOA!$N:$N)),"",  _xlfn.XLOOKUP($A618,MSVOA!$B:$B,MSVOA!$N:$N))</f>
        <v/>
      </c>
      <c r="T618" s="85" t="str">
        <f>IF(ISNA(_xlfn.XLOOKUP($A618,METALS!$B:$B,METALS!$N:$N)),"",  _xlfn.XLOOKUP($A618,METALS!$B:$B,METALS!$N:$N))</f>
        <v/>
      </c>
      <c r="U618" s="85" t="str">
        <f>IF(ISNA(_xlfn.XLOOKUP($A618,GENCHEM!$B:$B,GENCHEM!$N:$N)),"",  _xlfn.XLOOKUP($A618,GENCHEM!$B:$B,GENCHEM!$N:$N))</f>
        <v/>
      </c>
      <c r="V618" s="85" t="str">
        <f>IF(ISNA(_xlfn.XLOOKUP($A618,HG!$B:$B,HG!$N:$N)),"",  _xlfn.XLOOKUP($A618,HG!$B:$B,HG!$N:$N))</f>
        <v/>
      </c>
    </row>
    <row r="619" spans="1:22" ht="24" hidden="1" customHeight="1">
      <c r="A619" s="77" t="s">
        <v>82</v>
      </c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O619" s="75"/>
      <c r="P619" s="75"/>
      <c r="Q619" s="75"/>
      <c r="R619" s="75"/>
      <c r="S619" s="75"/>
      <c r="T619" s="75"/>
      <c r="U619" s="75"/>
      <c r="V619" s="75"/>
    </row>
    <row r="620" spans="1:22" ht="24" hidden="1" customHeight="1">
      <c r="A620" s="129" t="s">
        <v>794</v>
      </c>
      <c r="B620" s="84" t="s">
        <v>138</v>
      </c>
      <c r="C620" s="84" t="s">
        <v>208</v>
      </c>
      <c r="D620" s="84" t="s">
        <v>56</v>
      </c>
      <c r="E620" s="130">
        <v>45820</v>
      </c>
      <c r="F620" s="130">
        <v>45834</v>
      </c>
      <c r="G620" s="130">
        <v>45834</v>
      </c>
      <c r="H620" s="84">
        <v>14</v>
      </c>
      <c r="I620" s="84">
        <v>1</v>
      </c>
      <c r="J620" s="84">
        <v>-7</v>
      </c>
      <c r="K620" s="84" t="s">
        <v>57</v>
      </c>
      <c r="L620" s="84" t="s">
        <v>80</v>
      </c>
      <c r="M620" s="84" t="s">
        <v>81</v>
      </c>
      <c r="N620" s="84">
        <v>0</v>
      </c>
      <c r="O620" s="85" t="str">
        <f>IF(ISNA(_xlfn.XLOOKUP($A620,GCVOA!$B:$B,GCVOA!$N:$N)),"",  _xlfn.XLOOKUP($A620,GCVOA!$B:$B,GCVOA!$N:$N))</f>
        <v/>
      </c>
      <c r="P620" s="85" t="str">
        <f>IF(ISNA(_xlfn.XLOOKUP($A620,GCSEMI!$B:$B,GCSEMI!$N:$N)),"",  _xlfn.XLOOKUP($A620,GCSEMI!$B:$B,GCSEMI!$N:$N))</f>
        <v/>
      </c>
      <c r="Q620" s="85" t="str">
        <f>IF(ISNA(_xlfn.XLOOKUP($A620,ORGPREP!$B:$B,ORGPREP!$N:$N)),"",  _xlfn.XLOOKUP($A620,ORGPREP!$B:$B,ORGPREP!$N:$N))</f>
        <v/>
      </c>
      <c r="R620" s="85" t="str">
        <f>IF(ISNA(_xlfn.XLOOKUP($A620,MSSEMI!$B:$B,MSSEMI!$N:$N)),"",  _xlfn.XLOOKUP($A620,MSSEMI!$B:$B,MSSEMI!$N:$N))</f>
        <v/>
      </c>
      <c r="S620" s="85" t="str">
        <f>IF(ISNA(_xlfn.XLOOKUP($A620,MSVOA!$B:$B,MSVOA!$N:$N)),"",  _xlfn.XLOOKUP($A620,MSVOA!$B:$B,MSVOA!$N:$N))</f>
        <v/>
      </c>
      <c r="T620" s="85" t="str">
        <f>IF(ISNA(_xlfn.XLOOKUP($A620,METALS!$B:$B,METALS!$N:$N)),"",  _xlfn.XLOOKUP($A620,METALS!$B:$B,METALS!$N:$N))</f>
        <v/>
      </c>
      <c r="U620" s="85" t="str">
        <f>IF(ISNA(_xlfn.XLOOKUP($A620,GENCHEM!$B:$B,GENCHEM!$N:$N)),"",  _xlfn.XLOOKUP($A620,GENCHEM!$B:$B,GENCHEM!$N:$N))</f>
        <v/>
      </c>
      <c r="V620" s="85" t="str">
        <f>IF(ISNA(_xlfn.XLOOKUP($A620,HG!$B:$B,HG!$N:$N)),"",  _xlfn.XLOOKUP($A620,HG!$B:$B,HG!$N:$N))</f>
        <v/>
      </c>
    </row>
    <row r="621" spans="1:22" ht="24" hidden="1" customHeight="1">
      <c r="A621" s="77" t="s">
        <v>453</v>
      </c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O621" s="75"/>
      <c r="P621" s="75"/>
      <c r="Q621" s="75"/>
      <c r="R621" s="75"/>
      <c r="S621" s="75"/>
      <c r="T621" s="75"/>
      <c r="U621" s="75"/>
      <c r="V621" s="75"/>
    </row>
    <row r="622" spans="1:22" ht="24" hidden="1" customHeight="1">
      <c r="A622" s="129" t="s">
        <v>795</v>
      </c>
      <c r="B622" s="84" t="s">
        <v>138</v>
      </c>
      <c r="C622" s="84" t="s">
        <v>208</v>
      </c>
      <c r="D622" s="84" t="s">
        <v>56</v>
      </c>
      <c r="E622" s="130">
        <v>45820</v>
      </c>
      <c r="F622" s="130">
        <v>45834</v>
      </c>
      <c r="G622" s="130">
        <v>45834</v>
      </c>
      <c r="H622" s="84">
        <v>14</v>
      </c>
      <c r="I622" s="84">
        <v>3</v>
      </c>
      <c r="J622" s="84">
        <v>-7</v>
      </c>
      <c r="K622" s="84" t="s">
        <v>57</v>
      </c>
      <c r="L622" s="84" t="s">
        <v>80</v>
      </c>
      <c r="M622" s="84" t="s">
        <v>81</v>
      </c>
      <c r="N622" s="84">
        <v>0</v>
      </c>
      <c r="O622" s="85" t="str">
        <f>IF(ISNA(_xlfn.XLOOKUP($A622,GCVOA!$B:$B,GCVOA!$N:$N)),"",  _xlfn.XLOOKUP($A622,GCVOA!$B:$B,GCVOA!$N:$N))</f>
        <v/>
      </c>
      <c r="P622" s="85" t="str">
        <f>IF(ISNA(_xlfn.XLOOKUP($A622,GCSEMI!$B:$B,GCSEMI!$N:$N)),"",  _xlfn.XLOOKUP($A622,GCSEMI!$B:$B,GCSEMI!$N:$N))</f>
        <v/>
      </c>
      <c r="Q622" s="85" t="str">
        <f>IF(ISNA(_xlfn.XLOOKUP($A622,ORGPREP!$B:$B,ORGPREP!$N:$N)),"",  _xlfn.XLOOKUP($A622,ORGPREP!$B:$B,ORGPREP!$N:$N))</f>
        <v/>
      </c>
      <c r="R622" s="85" t="str">
        <f>IF(ISNA(_xlfn.XLOOKUP($A622,MSSEMI!$B:$B,MSSEMI!$N:$N)),"",  _xlfn.XLOOKUP($A622,MSSEMI!$B:$B,MSSEMI!$N:$N))</f>
        <v/>
      </c>
      <c r="S622" s="85" t="str">
        <f>IF(ISNA(_xlfn.XLOOKUP($A622,MSVOA!$B:$B,MSVOA!$N:$N)),"",  _xlfn.XLOOKUP($A622,MSVOA!$B:$B,MSVOA!$N:$N))</f>
        <v/>
      </c>
      <c r="T622" s="85" t="str">
        <f>IF(ISNA(_xlfn.XLOOKUP($A622,METALS!$B:$B,METALS!$N:$N)),"",  _xlfn.XLOOKUP($A622,METALS!$B:$B,METALS!$N:$N))</f>
        <v/>
      </c>
      <c r="U622" s="85" t="str">
        <f>IF(ISNA(_xlfn.XLOOKUP($A622,GENCHEM!$B:$B,GENCHEM!$N:$N)),"",  _xlfn.XLOOKUP($A622,GENCHEM!$B:$B,GENCHEM!$N:$N))</f>
        <v/>
      </c>
      <c r="V622" s="85" t="str">
        <f>IF(ISNA(_xlfn.XLOOKUP($A622,HG!$B:$B,HG!$N:$N)),"",  _xlfn.XLOOKUP($A622,HG!$B:$B,HG!$N:$N))</f>
        <v/>
      </c>
    </row>
    <row r="623" spans="1:22" ht="24" hidden="1" customHeight="1">
      <c r="A623" s="77" t="s">
        <v>796</v>
      </c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O623" s="75"/>
      <c r="P623" s="75"/>
      <c r="Q623" s="75"/>
      <c r="R623" s="75"/>
      <c r="S623" s="75"/>
      <c r="T623" s="75"/>
      <c r="U623" s="75"/>
      <c r="V623" s="75"/>
    </row>
    <row r="624" spans="1:22" ht="24" hidden="1" customHeight="1">
      <c r="A624" s="129" t="s">
        <v>797</v>
      </c>
      <c r="B624" s="84" t="s">
        <v>157</v>
      </c>
      <c r="C624" s="84" t="s">
        <v>798</v>
      </c>
      <c r="D624" s="84" t="s">
        <v>79</v>
      </c>
      <c r="E624" s="130">
        <v>45820</v>
      </c>
      <c r="F624" s="130">
        <v>45834</v>
      </c>
      <c r="G624" s="130">
        <v>45834</v>
      </c>
      <c r="H624" s="84">
        <v>14</v>
      </c>
      <c r="I624" s="84">
        <v>17</v>
      </c>
      <c r="J624" s="84">
        <v>-7</v>
      </c>
      <c r="K624" s="84" t="s">
        <v>128</v>
      </c>
      <c r="L624" s="84" t="s">
        <v>133</v>
      </c>
      <c r="M624" s="84" t="s">
        <v>134</v>
      </c>
      <c r="N624" s="84">
        <v>0</v>
      </c>
      <c r="O624" s="85" t="str">
        <f>IF(ISNA(_xlfn.XLOOKUP($A624,GCVOA!$B:$B,GCVOA!$N:$N)),"",  _xlfn.XLOOKUP($A624,GCVOA!$B:$B,GCVOA!$N:$N))</f>
        <v/>
      </c>
      <c r="P624" s="85" t="str">
        <f>IF(ISNA(_xlfn.XLOOKUP($A624,GCSEMI!$B:$B,GCSEMI!$N:$N)),"",  _xlfn.XLOOKUP($A624,GCSEMI!$B:$B,GCSEMI!$N:$N))</f>
        <v/>
      </c>
      <c r="Q624" s="85" t="str">
        <f>IF(ISNA(_xlfn.XLOOKUP($A624,ORGPREP!$B:$B,ORGPREP!$N:$N)),"",  _xlfn.XLOOKUP($A624,ORGPREP!$B:$B,ORGPREP!$N:$N))</f>
        <v/>
      </c>
      <c r="R624" s="85" t="str">
        <f>IF(ISNA(_xlfn.XLOOKUP($A624,MSSEMI!$B:$B,MSSEMI!$N:$N)),"",  _xlfn.XLOOKUP($A624,MSSEMI!$B:$B,MSSEMI!$N:$N))</f>
        <v/>
      </c>
      <c r="S624" s="85" t="str">
        <f>IF(ISNA(_xlfn.XLOOKUP($A624,MSVOA!$B:$B,MSVOA!$N:$N)),"",  _xlfn.XLOOKUP($A624,MSVOA!$B:$B,MSVOA!$N:$N))</f>
        <v>eta 6/20 RR L - EA 6/19</v>
      </c>
      <c r="T624" s="85" t="str">
        <f>IF(ISNA(_xlfn.XLOOKUP($A624,METALS!$B:$B,METALS!$N:$N)),"",  _xlfn.XLOOKUP($A624,METALS!$B:$B,METALS!$N:$N))</f>
        <v/>
      </c>
      <c r="U624" s="85" t="str">
        <f>IF(ISNA(_xlfn.XLOOKUP($A624,GENCHEM!$B:$B,GENCHEM!$N:$N)),"",  _xlfn.XLOOKUP($A624,GENCHEM!$B:$B,GENCHEM!$N:$N))</f>
        <v/>
      </c>
      <c r="V624" s="85" t="str">
        <f>IF(ISNA(_xlfn.XLOOKUP($A624,HG!$B:$B,HG!$N:$N)),"",  _xlfn.XLOOKUP($A624,HG!$B:$B,HG!$N:$N))</f>
        <v/>
      </c>
    </row>
    <row r="625" spans="1:22" ht="24" hidden="1" customHeight="1">
      <c r="A625" s="77" t="s">
        <v>799</v>
      </c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O625" s="75"/>
      <c r="P625" s="75"/>
      <c r="Q625" s="75"/>
      <c r="R625" s="75"/>
      <c r="S625" s="75"/>
      <c r="T625" s="75"/>
      <c r="U625" s="75"/>
      <c r="V625" s="75"/>
    </row>
    <row r="626" spans="1:22" ht="24" hidden="1" customHeight="1">
      <c r="A626" s="129" t="s">
        <v>800</v>
      </c>
      <c r="B626" s="84" t="s">
        <v>271</v>
      </c>
      <c r="C626" s="84" t="s">
        <v>272</v>
      </c>
      <c r="D626" s="84" t="s">
        <v>56</v>
      </c>
      <c r="E626" s="130">
        <v>45820</v>
      </c>
      <c r="F626" s="130">
        <v>45834</v>
      </c>
      <c r="G626" s="130">
        <v>45834</v>
      </c>
      <c r="H626" s="84">
        <v>14</v>
      </c>
      <c r="I626" s="84">
        <v>4</v>
      </c>
      <c r="J626" s="84">
        <v>-7</v>
      </c>
      <c r="K626" s="84" t="s">
        <v>94</v>
      </c>
      <c r="L626" s="84" t="s">
        <v>80</v>
      </c>
      <c r="M626" s="84" t="s">
        <v>81</v>
      </c>
      <c r="N626" s="84">
        <v>0</v>
      </c>
      <c r="O626" s="85" t="str">
        <f>IF(ISNA(_xlfn.XLOOKUP($A626,GCVOA!$B:$B,GCVOA!$N:$N)),"",  _xlfn.XLOOKUP($A626,GCVOA!$B:$B,GCVOA!$N:$N))</f>
        <v/>
      </c>
      <c r="P626" s="85" t="str">
        <f>IF(ISNA(_xlfn.XLOOKUP($A626,GCSEMI!$B:$B,GCSEMI!$N:$N)),"",  _xlfn.XLOOKUP($A626,GCSEMI!$B:$B,GCSEMI!$N:$N))</f>
        <v/>
      </c>
      <c r="Q626" s="85" t="str">
        <f>IF(ISNA(_xlfn.XLOOKUP($A626,ORGPREP!$B:$B,ORGPREP!$N:$N)),"",  _xlfn.XLOOKUP($A626,ORGPREP!$B:$B,ORGPREP!$N:$N))</f>
        <v/>
      </c>
      <c r="R626" s="85" t="str">
        <f>IF(ISNA(_xlfn.XLOOKUP($A626,MSSEMI!$B:$B,MSSEMI!$N:$N)),"",  _xlfn.XLOOKUP($A626,MSSEMI!$B:$B,MSSEMI!$N:$N))</f>
        <v/>
      </c>
      <c r="S626" s="85" t="str">
        <f>IF(ISNA(_xlfn.XLOOKUP($A626,MSVOA!$B:$B,MSVOA!$N:$N)),"",  _xlfn.XLOOKUP($A626,MSVOA!$B:$B,MSVOA!$N:$N))</f>
        <v/>
      </c>
      <c r="T626" s="85" t="str">
        <f>IF(ISNA(_xlfn.XLOOKUP($A626,METALS!$B:$B,METALS!$N:$N)),"",  _xlfn.XLOOKUP($A626,METALS!$B:$B,METALS!$N:$N))</f>
        <v/>
      </c>
      <c r="U626" s="85" t="str">
        <f>IF(ISNA(_xlfn.XLOOKUP($A626,GENCHEM!$B:$B,GENCHEM!$N:$N)),"",  _xlfn.XLOOKUP($A626,GENCHEM!$B:$B,GENCHEM!$N:$N))</f>
        <v/>
      </c>
      <c r="V626" s="85" t="str">
        <f>IF(ISNA(_xlfn.XLOOKUP($A626,HG!$B:$B,HG!$N:$N)),"",  _xlfn.XLOOKUP($A626,HG!$B:$B,HG!$N:$N))</f>
        <v/>
      </c>
    </row>
    <row r="627" spans="1:22" ht="24" hidden="1" customHeight="1">
      <c r="A627" s="77" t="s">
        <v>310</v>
      </c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O627" s="75"/>
      <c r="P627" s="75"/>
      <c r="Q627" s="75"/>
      <c r="R627" s="75"/>
      <c r="S627" s="75"/>
      <c r="T627" s="75"/>
      <c r="U627" s="75"/>
      <c r="V627" s="75"/>
    </row>
    <row r="628" spans="1:22" ht="24" hidden="1" customHeight="1">
      <c r="A628" s="129" t="s">
        <v>801</v>
      </c>
      <c r="B628" s="84" t="s">
        <v>123</v>
      </c>
      <c r="C628" s="84" t="s">
        <v>124</v>
      </c>
      <c r="D628" s="84" t="s">
        <v>56</v>
      </c>
      <c r="E628" s="130">
        <v>45824</v>
      </c>
      <c r="F628" s="130">
        <v>45834</v>
      </c>
      <c r="G628" s="130">
        <v>45834</v>
      </c>
      <c r="H628" s="84">
        <v>10</v>
      </c>
      <c r="I628" s="84">
        <v>1</v>
      </c>
      <c r="J628" s="84">
        <v>-7</v>
      </c>
      <c r="K628" s="84" t="s">
        <v>57</v>
      </c>
      <c r="L628" s="84" t="s">
        <v>80</v>
      </c>
      <c r="M628" s="84" t="s">
        <v>111</v>
      </c>
      <c r="N628" s="84">
        <v>0</v>
      </c>
      <c r="O628" s="85" t="str">
        <f>IF(ISNA(_xlfn.XLOOKUP($A628,GCVOA!$B:$B,GCVOA!$N:$N)),"",  _xlfn.XLOOKUP($A628,GCVOA!$B:$B,GCVOA!$N:$N))</f>
        <v/>
      </c>
      <c r="P628" s="85" t="str">
        <f>IF(ISNA(_xlfn.XLOOKUP($A628,GCSEMI!$B:$B,GCSEMI!$N:$N)),"",  _xlfn.XLOOKUP($A628,GCSEMI!$B:$B,GCSEMI!$N:$N))</f>
        <v/>
      </c>
      <c r="Q628" s="85" t="str">
        <f>IF(ISNA(_xlfn.XLOOKUP($A628,ORGPREP!$B:$B,ORGPREP!$N:$N)),"",  _xlfn.XLOOKUP($A628,ORGPREP!$B:$B,ORGPREP!$N:$N))</f>
        <v/>
      </c>
      <c r="R628" s="85" t="str">
        <f>IF(ISNA(_xlfn.XLOOKUP($A628,MSSEMI!$B:$B,MSSEMI!$N:$N)),"",  _xlfn.XLOOKUP($A628,MSSEMI!$B:$B,MSSEMI!$N:$N))</f>
        <v/>
      </c>
      <c r="S628" s="85" t="str">
        <f>IF(ISNA(_xlfn.XLOOKUP($A628,MSVOA!$B:$B,MSVOA!$N:$N)),"",  _xlfn.XLOOKUP($A628,MSVOA!$B:$B,MSVOA!$N:$N))</f>
        <v/>
      </c>
      <c r="T628" s="85" t="str">
        <f>IF(ISNA(_xlfn.XLOOKUP($A628,METALS!$B:$B,METALS!$N:$N)),"",  _xlfn.XLOOKUP($A628,METALS!$B:$B,METALS!$N:$N))</f>
        <v/>
      </c>
      <c r="U628" s="85" t="str">
        <f>IF(ISNA(_xlfn.XLOOKUP($A628,GENCHEM!$B:$B,GENCHEM!$N:$N)),"",  _xlfn.XLOOKUP($A628,GENCHEM!$B:$B,GENCHEM!$N:$N))</f>
        <v/>
      </c>
      <c r="V628" s="85" t="str">
        <f>IF(ISNA(_xlfn.XLOOKUP($A628,HG!$B:$B,HG!$N:$N)),"",  _xlfn.XLOOKUP($A628,HG!$B:$B,HG!$N:$N))</f>
        <v/>
      </c>
    </row>
    <row r="629" spans="1:22" ht="24" hidden="1" customHeight="1">
      <c r="A629" s="77" t="s">
        <v>112</v>
      </c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O629" s="75"/>
      <c r="P629" s="75"/>
      <c r="Q629" s="75"/>
      <c r="R629" s="75"/>
      <c r="S629" s="75"/>
      <c r="T629" s="75"/>
      <c r="U629" s="75"/>
      <c r="V629" s="75"/>
    </row>
    <row r="630" spans="1:22" ht="24" hidden="1" customHeight="1">
      <c r="A630" s="129" t="s">
        <v>802</v>
      </c>
      <c r="B630" s="84" t="s">
        <v>570</v>
      </c>
      <c r="C630" s="84" t="s">
        <v>571</v>
      </c>
      <c r="D630" s="84" t="s">
        <v>79</v>
      </c>
      <c r="E630" s="130">
        <v>45824</v>
      </c>
      <c r="F630" s="130">
        <v>45834</v>
      </c>
      <c r="G630" s="130">
        <v>45834</v>
      </c>
      <c r="H630" s="84">
        <v>10</v>
      </c>
      <c r="I630" s="84">
        <v>7</v>
      </c>
      <c r="J630" s="84">
        <v>-7</v>
      </c>
      <c r="K630" s="84" t="s">
        <v>94</v>
      </c>
      <c r="L630" s="84" t="s">
        <v>27</v>
      </c>
      <c r="M630" s="84" t="s">
        <v>81</v>
      </c>
      <c r="N630" s="84">
        <v>0</v>
      </c>
      <c r="O630" s="85" t="str">
        <f>IF(ISNA(_xlfn.XLOOKUP($A630,GCVOA!$B:$B,GCVOA!$N:$N)),"",  _xlfn.XLOOKUP($A630,GCVOA!$B:$B,GCVOA!$N:$N))</f>
        <v/>
      </c>
      <c r="P630" s="85">
        <f>IF(ISNA(_xlfn.XLOOKUP($A630,GCSEMI!$B:$B,GCSEMI!$N:$N)),"",  _xlfn.XLOOKUP($A630,GCSEMI!$B:$B,GCSEMI!$N:$N))</f>
        <v>0</v>
      </c>
      <c r="Q630" s="85" t="str">
        <f>IF(ISNA(_xlfn.XLOOKUP($A630,ORGPREP!$B:$B,ORGPREP!$N:$N)),"",  _xlfn.XLOOKUP($A630,ORGPREP!$B:$B,ORGPREP!$N:$N))</f>
        <v>needs FL, A, B and OPP spikes</v>
      </c>
      <c r="R630" s="85">
        <f>IF(ISNA(_xlfn.XLOOKUP($A630,MSSEMI!$B:$B,MSSEMI!$N:$N)),"",  _xlfn.XLOOKUP($A630,MSSEMI!$B:$B,MSSEMI!$N:$N))</f>
        <v>0</v>
      </c>
      <c r="S630" s="85" t="str">
        <f>IF(ISNA(_xlfn.XLOOKUP($A630,MSVOA!$B:$B,MSVOA!$N:$N)),"",  _xlfn.XLOOKUP($A630,MSVOA!$B:$B,MSVOA!$N:$N))</f>
        <v>ETA 6/19 - EB 6/18</v>
      </c>
      <c r="T630" s="85">
        <f>IF(ISNA(_xlfn.XLOOKUP($A630,METALS!$B:$B,METALS!$N:$N)),"",  _xlfn.XLOOKUP($A630,METALS!$B:$B,METALS!$N:$N))</f>
        <v>0</v>
      </c>
      <c r="U630" s="168">
        <f>IF(ISNA(_xlfn.XLOOKUP($A630,GENCHEM!$B:$B,GENCHEM!$N:$N)),"",  _xlfn.XLOOKUP($A630,GENCHEM!$B:$B,GENCHEM!$N:$N))</f>
        <v>45831</v>
      </c>
      <c r="V630" s="85">
        <f>IF(ISNA(_xlfn.XLOOKUP($A630,HG!$B:$B,HG!$N:$N)),"",  _xlfn.XLOOKUP($A630,HG!$B:$B,HG!$N:$N))</f>
        <v>0</v>
      </c>
    </row>
    <row r="631" spans="1:22" ht="24" hidden="1" customHeight="1">
      <c r="A631" s="77" t="s">
        <v>803</v>
      </c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O631" s="75"/>
      <c r="P631" s="75"/>
      <c r="Q631" s="75"/>
      <c r="R631" s="75"/>
      <c r="S631" s="75"/>
      <c r="T631" s="75"/>
      <c r="U631" s="75"/>
      <c r="V631" s="75"/>
    </row>
    <row r="632" spans="1:22" ht="24" hidden="1" customHeight="1">
      <c r="A632" s="129" t="s">
        <v>804</v>
      </c>
      <c r="B632" s="84" t="s">
        <v>805</v>
      </c>
      <c r="C632" s="84" t="s">
        <v>806</v>
      </c>
      <c r="D632" s="84" t="s">
        <v>79</v>
      </c>
      <c r="E632" s="130">
        <v>45824</v>
      </c>
      <c r="F632" s="130">
        <v>45834</v>
      </c>
      <c r="G632" s="130">
        <v>45834</v>
      </c>
      <c r="H632" s="84">
        <v>10</v>
      </c>
      <c r="I632" s="84">
        <v>1</v>
      </c>
      <c r="J632" s="84">
        <v>-7</v>
      </c>
      <c r="K632" s="84" t="s">
        <v>94</v>
      </c>
      <c r="L632" s="84" t="s">
        <v>258</v>
      </c>
      <c r="M632" s="84" t="s">
        <v>81</v>
      </c>
      <c r="N632" s="84">
        <v>0</v>
      </c>
      <c r="O632" s="85" t="str">
        <f>IF(ISNA(_xlfn.XLOOKUP($A632,GCVOA!$B:$B,GCVOA!$N:$N)),"",  _xlfn.XLOOKUP($A632,GCVOA!$B:$B,GCVOA!$N:$N))</f>
        <v/>
      </c>
      <c r="P632" s="85" t="str">
        <f>IF(ISNA(_xlfn.XLOOKUP($A632,GCSEMI!$B:$B,GCSEMI!$N:$N)),"",  _xlfn.XLOOKUP($A632,GCSEMI!$B:$B,GCSEMI!$N:$N))</f>
        <v/>
      </c>
      <c r="Q632" s="85" t="str">
        <f>IF(ISNA(_xlfn.XLOOKUP($A632,ORGPREP!$B:$B,ORGPREP!$N:$N)),"",  _xlfn.XLOOKUP($A632,ORGPREP!$B:$B,ORGPREP!$N:$N))</f>
        <v/>
      </c>
      <c r="R632" s="85" t="str">
        <f>IF(ISNA(_xlfn.XLOOKUP($A632,MSSEMI!$B:$B,MSSEMI!$N:$N)),"",  _xlfn.XLOOKUP($A632,MSSEMI!$B:$B,MSSEMI!$N:$N))</f>
        <v/>
      </c>
      <c r="S632" s="85" t="str">
        <f>IF(ISNA(_xlfn.XLOOKUP($A632,MSVOA!$B:$B,MSVOA!$N:$N)),"",  _xlfn.XLOOKUP($A632,MSVOA!$B:$B,MSVOA!$N:$N))</f>
        <v/>
      </c>
      <c r="T632" s="85" t="str">
        <f>IF(ISNA(_xlfn.XLOOKUP($A632,METALS!$B:$B,METALS!$N:$N)),"",  _xlfn.XLOOKUP($A632,METALS!$B:$B,METALS!$N:$N))</f>
        <v/>
      </c>
      <c r="U632" s="85" t="str">
        <f>IF(ISNA(_xlfn.XLOOKUP($A632,GENCHEM!$B:$B,GENCHEM!$N:$N)),"",  _xlfn.XLOOKUP($A632,GENCHEM!$B:$B,GENCHEM!$N:$N))</f>
        <v>SCH</v>
      </c>
      <c r="V632" s="85" t="str">
        <f>IF(ISNA(_xlfn.XLOOKUP($A632,HG!$B:$B,HG!$N:$N)),"",  _xlfn.XLOOKUP($A632,HG!$B:$B,HG!$N:$N))</f>
        <v/>
      </c>
    </row>
    <row r="633" spans="1:22" ht="24" hidden="1" customHeight="1">
      <c r="A633" s="77" t="s">
        <v>310</v>
      </c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O633" s="75"/>
      <c r="P633" s="75"/>
      <c r="Q633" s="75"/>
      <c r="R633" s="75"/>
      <c r="S633" s="75"/>
      <c r="T633" s="75"/>
      <c r="U633" s="75"/>
      <c r="V633" s="75"/>
    </row>
    <row r="634" spans="1:22" ht="24" hidden="1" customHeight="1">
      <c r="A634" s="129" t="s">
        <v>807</v>
      </c>
      <c r="B634" s="84" t="s">
        <v>805</v>
      </c>
      <c r="C634" s="84" t="s">
        <v>808</v>
      </c>
      <c r="D634" s="84" t="s">
        <v>79</v>
      </c>
      <c r="E634" s="130">
        <v>45824</v>
      </c>
      <c r="F634" s="130">
        <v>45834</v>
      </c>
      <c r="G634" s="130">
        <v>45834</v>
      </c>
      <c r="H634" s="84">
        <v>10</v>
      </c>
      <c r="I634" s="84">
        <v>1</v>
      </c>
      <c r="J634" s="84">
        <v>-7</v>
      </c>
      <c r="K634" s="84" t="s">
        <v>94</v>
      </c>
      <c r="L634" s="84" t="s">
        <v>258</v>
      </c>
      <c r="M634" s="84" t="s">
        <v>81</v>
      </c>
      <c r="N634" s="84">
        <v>0</v>
      </c>
      <c r="O634" s="85" t="str">
        <f>IF(ISNA(_xlfn.XLOOKUP($A634,GCVOA!$B:$B,GCVOA!$N:$N)),"",  _xlfn.XLOOKUP($A634,GCVOA!$B:$B,GCVOA!$N:$N))</f>
        <v/>
      </c>
      <c r="P634" s="85" t="str">
        <f>IF(ISNA(_xlfn.XLOOKUP($A634,GCSEMI!$B:$B,GCSEMI!$N:$N)),"",  _xlfn.XLOOKUP($A634,GCSEMI!$B:$B,GCSEMI!$N:$N))</f>
        <v/>
      </c>
      <c r="Q634" s="85" t="str">
        <f>IF(ISNA(_xlfn.XLOOKUP($A634,ORGPREP!$B:$B,ORGPREP!$N:$N)),"",  _xlfn.XLOOKUP($A634,ORGPREP!$B:$B,ORGPREP!$N:$N))</f>
        <v/>
      </c>
      <c r="R634" s="85" t="str">
        <f>IF(ISNA(_xlfn.XLOOKUP($A634,MSSEMI!$B:$B,MSSEMI!$N:$N)),"",  _xlfn.XLOOKUP($A634,MSSEMI!$B:$B,MSSEMI!$N:$N))</f>
        <v/>
      </c>
      <c r="S634" s="85" t="str">
        <f>IF(ISNA(_xlfn.XLOOKUP($A634,MSVOA!$B:$B,MSVOA!$N:$N)),"",  _xlfn.XLOOKUP($A634,MSVOA!$B:$B,MSVOA!$N:$N))</f>
        <v/>
      </c>
      <c r="T634" s="85" t="str">
        <f>IF(ISNA(_xlfn.XLOOKUP($A634,METALS!$B:$B,METALS!$N:$N)),"",  _xlfn.XLOOKUP($A634,METALS!$B:$B,METALS!$N:$N))</f>
        <v/>
      </c>
      <c r="U634" s="85" t="str">
        <f>IF(ISNA(_xlfn.XLOOKUP($A634,GENCHEM!$B:$B,GENCHEM!$N:$N)),"",  _xlfn.XLOOKUP($A634,GENCHEM!$B:$B,GENCHEM!$N:$N))</f>
        <v>SCH</v>
      </c>
      <c r="V634" s="85" t="str">
        <f>IF(ISNA(_xlfn.XLOOKUP($A634,HG!$B:$B,HG!$N:$N)),"",  _xlfn.XLOOKUP($A634,HG!$B:$B,HG!$N:$N))</f>
        <v/>
      </c>
    </row>
    <row r="635" spans="1:22" ht="24" hidden="1" customHeight="1">
      <c r="A635" s="77" t="s">
        <v>310</v>
      </c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O635" s="75"/>
      <c r="P635" s="75"/>
      <c r="Q635" s="75"/>
      <c r="R635" s="75"/>
      <c r="S635" s="75"/>
      <c r="T635" s="75"/>
      <c r="U635" s="75"/>
      <c r="V635" s="75"/>
    </row>
    <row r="636" spans="1:22" ht="24" hidden="1" customHeight="1">
      <c r="A636" s="129" t="s">
        <v>809</v>
      </c>
      <c r="B636" s="84" t="s">
        <v>805</v>
      </c>
      <c r="C636" s="84" t="s">
        <v>810</v>
      </c>
      <c r="D636" s="84" t="s">
        <v>79</v>
      </c>
      <c r="E636" s="130">
        <v>45824</v>
      </c>
      <c r="F636" s="130">
        <v>45834</v>
      </c>
      <c r="G636" s="130">
        <v>45834</v>
      </c>
      <c r="H636" s="84">
        <v>10</v>
      </c>
      <c r="I636" s="84">
        <v>1</v>
      </c>
      <c r="J636" s="84">
        <v>-7</v>
      </c>
      <c r="K636" s="84" t="s">
        <v>94</v>
      </c>
      <c r="L636" s="84" t="s">
        <v>258</v>
      </c>
      <c r="M636" s="84" t="s">
        <v>81</v>
      </c>
      <c r="N636" s="84">
        <v>0</v>
      </c>
      <c r="O636" s="85" t="str">
        <f>IF(ISNA(_xlfn.XLOOKUP($A636,GCVOA!$B:$B,GCVOA!$N:$N)),"",  _xlfn.XLOOKUP($A636,GCVOA!$B:$B,GCVOA!$N:$N))</f>
        <v/>
      </c>
      <c r="P636" s="85" t="str">
        <f>IF(ISNA(_xlfn.XLOOKUP($A636,GCSEMI!$B:$B,GCSEMI!$N:$N)),"",  _xlfn.XLOOKUP($A636,GCSEMI!$B:$B,GCSEMI!$N:$N))</f>
        <v/>
      </c>
      <c r="Q636" s="85" t="str">
        <f>IF(ISNA(_xlfn.XLOOKUP($A636,ORGPREP!$B:$B,ORGPREP!$N:$N)),"",  _xlfn.XLOOKUP($A636,ORGPREP!$B:$B,ORGPREP!$N:$N))</f>
        <v/>
      </c>
      <c r="R636" s="85" t="str">
        <f>IF(ISNA(_xlfn.XLOOKUP($A636,MSSEMI!$B:$B,MSSEMI!$N:$N)),"",  _xlfn.XLOOKUP($A636,MSSEMI!$B:$B,MSSEMI!$N:$N))</f>
        <v/>
      </c>
      <c r="S636" s="85" t="str">
        <f>IF(ISNA(_xlfn.XLOOKUP($A636,MSVOA!$B:$B,MSVOA!$N:$N)),"",  _xlfn.XLOOKUP($A636,MSVOA!$B:$B,MSVOA!$N:$N))</f>
        <v/>
      </c>
      <c r="T636" s="85" t="str">
        <f>IF(ISNA(_xlfn.XLOOKUP($A636,METALS!$B:$B,METALS!$N:$N)),"",  _xlfn.XLOOKUP($A636,METALS!$B:$B,METALS!$N:$N))</f>
        <v/>
      </c>
      <c r="U636" s="85" t="str">
        <f>IF(ISNA(_xlfn.XLOOKUP($A636,GENCHEM!$B:$B,GENCHEM!$N:$N)),"",  _xlfn.XLOOKUP($A636,GENCHEM!$B:$B,GENCHEM!$N:$N))</f>
        <v>SCH</v>
      </c>
      <c r="V636" s="85" t="str">
        <f>IF(ISNA(_xlfn.XLOOKUP($A636,HG!$B:$B,HG!$N:$N)),"",  _xlfn.XLOOKUP($A636,HG!$B:$B,HG!$N:$N))</f>
        <v/>
      </c>
    </row>
    <row r="637" spans="1:22" ht="24" hidden="1" customHeight="1">
      <c r="A637" s="77" t="s">
        <v>310</v>
      </c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O637" s="75"/>
      <c r="P637" s="75"/>
      <c r="Q637" s="75"/>
      <c r="R637" s="75"/>
      <c r="S637" s="75"/>
      <c r="T637" s="75"/>
      <c r="U637" s="75"/>
      <c r="V637" s="75"/>
    </row>
    <row r="638" spans="1:22" ht="24" hidden="1" customHeight="1">
      <c r="A638" s="129" t="s">
        <v>811</v>
      </c>
      <c r="B638" s="84" t="s">
        <v>384</v>
      </c>
      <c r="C638" s="84" t="s">
        <v>385</v>
      </c>
      <c r="D638" s="84" t="s">
        <v>79</v>
      </c>
      <c r="E638" s="130">
        <v>45824</v>
      </c>
      <c r="F638" s="130">
        <v>45834</v>
      </c>
      <c r="G638" s="130">
        <v>45834</v>
      </c>
      <c r="H638" s="84">
        <v>10</v>
      </c>
      <c r="I638" s="84">
        <v>2</v>
      </c>
      <c r="J638" s="84">
        <v>-7</v>
      </c>
      <c r="K638" s="84" t="s">
        <v>128</v>
      </c>
      <c r="L638" s="84" t="s">
        <v>27</v>
      </c>
      <c r="M638" s="84" t="s">
        <v>81</v>
      </c>
      <c r="N638" s="84">
        <v>0</v>
      </c>
      <c r="O638" s="85" t="str">
        <f>IF(ISNA(_xlfn.XLOOKUP($A638,GCVOA!$B:$B,GCVOA!$N:$N)),"",  _xlfn.XLOOKUP($A638,GCVOA!$B:$B,GCVOA!$N:$N))</f>
        <v/>
      </c>
      <c r="P638" s="85" t="str">
        <f>IF(ISNA(_xlfn.XLOOKUP($A638,GCSEMI!$B:$B,GCSEMI!$N:$N)),"",  _xlfn.XLOOKUP($A638,GCSEMI!$B:$B,GCSEMI!$N:$N))</f>
        <v/>
      </c>
      <c r="Q638" s="85" t="str">
        <f>IF(ISNA(_xlfn.XLOOKUP($A638,ORGPREP!$B:$B,ORGPREP!$N:$N)),"",  _xlfn.XLOOKUP($A638,ORGPREP!$B:$B,ORGPREP!$N:$N))</f>
        <v/>
      </c>
      <c r="R638" s="85" t="str">
        <f>IF(ISNA(_xlfn.XLOOKUP($A638,MSSEMI!$B:$B,MSSEMI!$N:$N)),"",  _xlfn.XLOOKUP($A638,MSSEMI!$B:$B,MSSEMI!$N:$N))</f>
        <v/>
      </c>
      <c r="S638" s="85" t="str">
        <f>IF(ISNA(_xlfn.XLOOKUP($A638,MSVOA!$B:$B,MSVOA!$N:$N)),"",  _xlfn.XLOOKUP($A638,MSVOA!$B:$B,MSVOA!$N:$N))</f>
        <v/>
      </c>
      <c r="T638" s="85" t="str">
        <f>IF(ISNA(_xlfn.XLOOKUP($A638,METALS!$B:$B,METALS!$N:$N)),"",  _xlfn.XLOOKUP($A638,METALS!$B:$B,METALS!$N:$N))</f>
        <v/>
      </c>
      <c r="U638" s="168">
        <f>IF(ISNA(_xlfn.XLOOKUP($A638,GENCHEM!$B:$B,GENCHEM!$N:$N)),"",  _xlfn.XLOOKUP($A638,GENCHEM!$B:$B,GENCHEM!$N:$N))</f>
        <v>45828</v>
      </c>
      <c r="V638" s="85" t="str">
        <f>IF(ISNA(_xlfn.XLOOKUP($A638,HG!$B:$B,HG!$N:$N)),"",  _xlfn.XLOOKUP($A638,HG!$B:$B,HG!$N:$N))</f>
        <v/>
      </c>
    </row>
    <row r="639" spans="1:22" ht="24" hidden="1" customHeight="1">
      <c r="A639" s="77" t="s">
        <v>812</v>
      </c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O639" s="75"/>
      <c r="P639" s="75"/>
      <c r="Q639" s="75"/>
      <c r="R639" s="75"/>
      <c r="S639" s="75"/>
      <c r="T639" s="75"/>
      <c r="U639" s="75"/>
      <c r="V639" s="75"/>
    </row>
    <row r="640" spans="1:22" ht="24" hidden="1" customHeight="1">
      <c r="A640" s="129" t="s">
        <v>813</v>
      </c>
      <c r="B640" s="84" t="s">
        <v>814</v>
      </c>
      <c r="C640" s="84" t="s">
        <v>815</v>
      </c>
      <c r="D640" s="84" t="s">
        <v>79</v>
      </c>
      <c r="E640" s="130">
        <v>45824</v>
      </c>
      <c r="F640" s="130">
        <v>45834</v>
      </c>
      <c r="G640" s="130">
        <v>45834</v>
      </c>
      <c r="H640" s="84">
        <v>10</v>
      </c>
      <c r="I640" s="84">
        <v>2</v>
      </c>
      <c r="J640" s="84">
        <v>-7</v>
      </c>
      <c r="K640" s="84" t="s">
        <v>26</v>
      </c>
      <c r="L640" s="84" t="s">
        <v>27</v>
      </c>
      <c r="M640" s="84" t="s">
        <v>81</v>
      </c>
      <c r="N640" s="84">
        <v>0</v>
      </c>
      <c r="O640" s="85" t="str">
        <f>IF(ISNA(_xlfn.XLOOKUP($A640,GCVOA!$B:$B,GCVOA!$N:$N)),"",  _xlfn.XLOOKUP($A640,GCVOA!$B:$B,GCVOA!$N:$N))</f>
        <v/>
      </c>
      <c r="P640" s="85" t="str">
        <f>IF(ISNA(_xlfn.XLOOKUP($A640,GCSEMI!$B:$B,GCSEMI!$N:$N)),"",  _xlfn.XLOOKUP($A640,GCSEMI!$B:$B,GCSEMI!$N:$N))</f>
        <v/>
      </c>
      <c r="Q640" s="85" t="str">
        <f>IF(ISNA(_xlfn.XLOOKUP($A640,ORGPREP!$B:$B,ORGPREP!$N:$N)),"",  _xlfn.XLOOKUP($A640,ORGPREP!$B:$B,ORGPREP!$N:$N))</f>
        <v/>
      </c>
      <c r="R640" s="85" t="str">
        <f>IF(ISNA(_xlfn.XLOOKUP($A640,MSSEMI!$B:$B,MSSEMI!$N:$N)),"",  _xlfn.XLOOKUP($A640,MSSEMI!$B:$B,MSSEMI!$N:$N))</f>
        <v/>
      </c>
      <c r="S640" s="85" t="str">
        <f>IF(ISNA(_xlfn.XLOOKUP($A640,MSVOA!$B:$B,MSVOA!$N:$N)),"",  _xlfn.XLOOKUP($A640,MSVOA!$B:$B,MSVOA!$N:$N))</f>
        <v/>
      </c>
      <c r="T640" s="85" t="str">
        <f>IF(ISNA(_xlfn.XLOOKUP($A640,METALS!$B:$B,METALS!$N:$N)),"",  _xlfn.XLOOKUP($A640,METALS!$B:$B,METALS!$N:$N))</f>
        <v/>
      </c>
      <c r="U640" s="168">
        <f>IF(ISNA(_xlfn.XLOOKUP($A640,GENCHEM!$B:$B,GENCHEM!$N:$N)),"",  _xlfn.XLOOKUP($A640,GENCHEM!$B:$B,GENCHEM!$N:$N))</f>
        <v>45828</v>
      </c>
      <c r="V640" s="85" t="str">
        <f>IF(ISNA(_xlfn.XLOOKUP($A640,HG!$B:$B,HG!$N:$N)),"",  _xlfn.XLOOKUP($A640,HG!$B:$B,HG!$N:$N))</f>
        <v/>
      </c>
    </row>
    <row r="641" spans="1:22" ht="24" hidden="1" customHeight="1">
      <c r="A641" s="77" t="s">
        <v>816</v>
      </c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O641" s="75"/>
      <c r="P641" s="75"/>
      <c r="Q641" s="75"/>
      <c r="R641" s="75"/>
      <c r="S641" s="75"/>
      <c r="T641" s="75"/>
      <c r="U641" s="75"/>
      <c r="V641" s="75"/>
    </row>
    <row r="642" spans="1:22" ht="24" hidden="1" customHeight="1">
      <c r="A642" s="129" t="s">
        <v>817</v>
      </c>
      <c r="B642" s="84" t="s">
        <v>219</v>
      </c>
      <c r="C642" s="84" t="s">
        <v>818</v>
      </c>
      <c r="D642" s="84" t="s">
        <v>79</v>
      </c>
      <c r="E642" s="130">
        <v>45825</v>
      </c>
      <c r="F642" s="130">
        <v>45834</v>
      </c>
      <c r="G642" s="130">
        <v>45834</v>
      </c>
      <c r="H642" s="84">
        <v>9</v>
      </c>
      <c r="I642" s="84">
        <v>19</v>
      </c>
      <c r="J642" s="84">
        <v>-7</v>
      </c>
      <c r="K642" s="84" t="s">
        <v>26</v>
      </c>
      <c r="L642" s="84" t="s">
        <v>27</v>
      </c>
      <c r="M642" s="84" t="s">
        <v>89</v>
      </c>
      <c r="N642" s="84">
        <v>0</v>
      </c>
      <c r="O642" s="85" t="str">
        <f>IF(ISNA(_xlfn.XLOOKUP($A642,GCVOA!$B:$B,GCVOA!$N:$N)),"",  _xlfn.XLOOKUP($A642,GCVOA!$B:$B,GCVOA!$N:$N))</f>
        <v/>
      </c>
      <c r="P642" s="85">
        <f>IF(ISNA(_xlfn.XLOOKUP($A642,GCSEMI!$B:$B,GCSEMI!$N:$N)),"",  _xlfn.XLOOKUP($A642,GCSEMI!$B:$B,GCSEMI!$N:$N))</f>
        <v>0</v>
      </c>
      <c r="Q642" s="85" t="str">
        <f>IF(ISNA(_xlfn.XLOOKUP($A642,ORGPREP!$B:$B,ORGPREP!$N:$N)),"",  _xlfn.XLOOKUP($A642,ORGPREP!$B:$B,ORGPREP!$N:$N))</f>
        <v>eta 6/20</v>
      </c>
      <c r="R642" s="85">
        <f>IF(ISNA(_xlfn.XLOOKUP($A642,MSSEMI!$B:$B,MSSEMI!$N:$N)),"",  _xlfn.XLOOKUP($A642,MSSEMI!$B:$B,MSSEMI!$N:$N))</f>
        <v>0</v>
      </c>
      <c r="S642" s="85" t="str">
        <f>IF(ISNA(_xlfn.XLOOKUP($A642,MSVOA!$B:$B,MSVOA!$N:$N)),"",  _xlfn.XLOOKUP($A642,MSVOA!$B:$B,MSVOA!$N:$N))</f>
        <v>ETA 6/19 - EA 6/18</v>
      </c>
      <c r="T642" s="85">
        <f>IF(ISNA(_xlfn.XLOOKUP($A642,METALS!$B:$B,METALS!$N:$N)),"",  _xlfn.XLOOKUP($A642,METALS!$B:$B,METALS!$N:$N))</f>
        <v>0</v>
      </c>
      <c r="U642" s="168">
        <f>IF(ISNA(_xlfn.XLOOKUP($A642,GENCHEM!$B:$B,GENCHEM!$N:$N)),"",  _xlfn.XLOOKUP($A642,GENCHEM!$B:$B,GENCHEM!$N:$N))</f>
        <v>45831</v>
      </c>
      <c r="V642" s="85" t="str">
        <f>IF(ISNA(_xlfn.XLOOKUP($A642,HG!$B:$B,HG!$N:$N)),"",  _xlfn.XLOOKUP($A642,HG!$B:$B,HG!$N:$N))</f>
        <v/>
      </c>
    </row>
    <row r="643" spans="1:22" ht="24" hidden="1" customHeight="1">
      <c r="A643" s="77" t="s">
        <v>819</v>
      </c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O643" s="75"/>
      <c r="P643" s="75"/>
      <c r="Q643" s="75"/>
      <c r="R643" s="75"/>
      <c r="S643" s="75"/>
      <c r="T643" s="75"/>
      <c r="U643" s="75"/>
      <c r="V643" s="75"/>
    </row>
    <row r="644" spans="1:22" ht="24" hidden="1" customHeight="1">
      <c r="A644" s="129" t="s">
        <v>820</v>
      </c>
      <c r="B644" s="84" t="s">
        <v>821</v>
      </c>
      <c r="C644" s="84" t="s">
        <v>822</v>
      </c>
      <c r="D644" s="84" t="s">
        <v>56</v>
      </c>
      <c r="E644" s="130">
        <v>45826</v>
      </c>
      <c r="F644" s="130">
        <v>45834</v>
      </c>
      <c r="G644" s="130">
        <v>45834</v>
      </c>
      <c r="H644" s="84">
        <v>8</v>
      </c>
      <c r="I644" s="84">
        <v>1</v>
      </c>
      <c r="J644" s="84">
        <v>-7</v>
      </c>
      <c r="K644" s="84" t="s">
        <v>128</v>
      </c>
      <c r="L644" s="84" t="s">
        <v>27</v>
      </c>
      <c r="M644" s="84" t="s">
        <v>134</v>
      </c>
      <c r="N644" s="84" t="e">
        <v>#N/A</v>
      </c>
      <c r="O644" s="85" t="str">
        <f>IF(ISNA(_xlfn.XLOOKUP($A644,GCVOA!$B:$B,GCVOA!$N:$N)),"",  _xlfn.XLOOKUP($A644,GCVOA!$B:$B,GCVOA!$N:$N))</f>
        <v/>
      </c>
      <c r="P644" s="85" t="str">
        <f>IF(ISNA(_xlfn.XLOOKUP($A644,GCSEMI!$B:$B,GCSEMI!$N:$N)),"",  _xlfn.XLOOKUP($A644,GCSEMI!$B:$B,GCSEMI!$N:$N))</f>
        <v/>
      </c>
      <c r="Q644" s="85" t="str">
        <f>IF(ISNA(_xlfn.XLOOKUP($A644,ORGPREP!$B:$B,ORGPREP!$N:$N)),"",  _xlfn.XLOOKUP($A644,ORGPREP!$B:$B,ORGPREP!$N:$N))</f>
        <v/>
      </c>
      <c r="R644" s="85" t="str">
        <f>IF(ISNA(_xlfn.XLOOKUP($A644,MSSEMI!$B:$B,MSSEMI!$N:$N)),"",  _xlfn.XLOOKUP($A644,MSSEMI!$B:$B,MSSEMI!$N:$N))</f>
        <v/>
      </c>
      <c r="S644" s="85" t="str">
        <f>IF(ISNA(_xlfn.XLOOKUP($A644,MSVOA!$B:$B,MSVOA!$N:$N)),"",  _xlfn.XLOOKUP($A644,MSVOA!$B:$B,MSVOA!$N:$N))</f>
        <v>ETA 6/20 - EB 6/19</v>
      </c>
      <c r="T644" s="85">
        <f>IF(ISNA(_xlfn.XLOOKUP($A644,METALS!$B:$B,METALS!$N:$N)),"",  _xlfn.XLOOKUP($A644,METALS!$B:$B,METALS!$N:$N))</f>
        <v>0</v>
      </c>
      <c r="U644" s="85">
        <f>IF(ISNA(_xlfn.XLOOKUP($A644,GENCHEM!$B:$B,GENCHEM!$N:$N)),"",  _xlfn.XLOOKUP($A644,GENCHEM!$B:$B,GENCHEM!$N:$N))</f>
        <v>45831</v>
      </c>
      <c r="V644" s="85">
        <f>IF(ISNA(_xlfn.XLOOKUP($A644,HG!$B:$B,HG!$N:$N)),"",  _xlfn.XLOOKUP($A644,HG!$B:$B,HG!$N:$N))</f>
        <v>0</v>
      </c>
    </row>
    <row r="645" spans="1:22" ht="24" hidden="1" customHeight="1">
      <c r="A645" s="77" t="s">
        <v>823</v>
      </c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O645" s="75"/>
      <c r="P645" s="75"/>
      <c r="Q645" s="75"/>
      <c r="R645" s="75"/>
      <c r="S645" s="75"/>
      <c r="T645" s="75"/>
      <c r="U645" s="75"/>
      <c r="V645" s="75"/>
    </row>
    <row r="646" spans="1:22" ht="24" hidden="1" customHeight="1">
      <c r="A646" s="129" t="s">
        <v>824</v>
      </c>
      <c r="B646" s="84" t="s">
        <v>199</v>
      </c>
      <c r="C646" s="84" t="s">
        <v>825</v>
      </c>
      <c r="D646" s="84" t="s">
        <v>79</v>
      </c>
      <c r="E646" s="130">
        <v>45826</v>
      </c>
      <c r="F646" s="130">
        <v>45834</v>
      </c>
      <c r="G646" s="130">
        <v>45834</v>
      </c>
      <c r="H646" s="84">
        <v>8</v>
      </c>
      <c r="I646" s="84">
        <v>6</v>
      </c>
      <c r="J646" s="84">
        <v>-7</v>
      </c>
      <c r="K646" s="84" t="s">
        <v>94</v>
      </c>
      <c r="L646" s="84" t="s">
        <v>27</v>
      </c>
      <c r="M646" s="84" t="s">
        <v>81</v>
      </c>
      <c r="N646" s="84" t="e">
        <v>#N/A</v>
      </c>
      <c r="O646" s="85" t="str">
        <f>IF(ISNA(_xlfn.XLOOKUP($A646,GCVOA!$B:$B,GCVOA!$N:$N)),"",  _xlfn.XLOOKUP($A646,GCVOA!$B:$B,GCVOA!$N:$N))</f>
        <v/>
      </c>
      <c r="P646" s="85" t="str">
        <f>IF(ISNA(_xlfn.XLOOKUP($A646,GCSEMI!$B:$B,GCSEMI!$N:$N)),"",  _xlfn.XLOOKUP($A646,GCSEMI!$B:$B,GCSEMI!$N:$N))</f>
        <v/>
      </c>
      <c r="Q646" s="85" t="str">
        <f>IF(ISNA(_xlfn.XLOOKUP($A646,ORGPREP!$B:$B,ORGPREP!$N:$N)),"",  _xlfn.XLOOKUP($A646,ORGPREP!$B:$B,ORGPREP!$N:$N))</f>
        <v/>
      </c>
      <c r="R646" s="85" t="str">
        <f>IF(ISNA(_xlfn.XLOOKUP($A646,MSSEMI!$B:$B,MSSEMI!$N:$N)),"",  _xlfn.XLOOKUP($A646,MSSEMI!$B:$B,MSSEMI!$N:$N))</f>
        <v/>
      </c>
      <c r="S646" s="85" t="str">
        <f>IF(ISNA(_xlfn.XLOOKUP($A646,MSVOA!$B:$B,MSVOA!$N:$N)),"",  _xlfn.XLOOKUP($A646,MSVOA!$B:$B,MSVOA!$N:$N))</f>
        <v/>
      </c>
      <c r="T646" s="85" t="str">
        <f>IF(ISNA(_xlfn.XLOOKUP($A646,METALS!$B:$B,METALS!$N:$N)),"",  _xlfn.XLOOKUP($A646,METALS!$B:$B,METALS!$N:$N))</f>
        <v/>
      </c>
      <c r="U646" s="85">
        <f>IF(ISNA(_xlfn.XLOOKUP($A646,GENCHEM!$B:$B,GENCHEM!$N:$N)),"",  _xlfn.XLOOKUP($A646,GENCHEM!$B:$B,GENCHEM!$N:$N))</f>
        <v>45831</v>
      </c>
      <c r="V646" s="85" t="str">
        <f>IF(ISNA(_xlfn.XLOOKUP($A646,HG!$B:$B,HG!$N:$N)),"",  _xlfn.XLOOKUP($A646,HG!$B:$B,HG!$N:$N))</f>
        <v/>
      </c>
    </row>
    <row r="647" spans="1:22" ht="24" hidden="1" customHeight="1">
      <c r="A647" s="77" t="s">
        <v>826</v>
      </c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O647" s="75"/>
      <c r="P647" s="75"/>
      <c r="Q647" s="75"/>
      <c r="R647" s="75"/>
      <c r="S647" s="75"/>
      <c r="T647" s="75"/>
      <c r="U647" s="75"/>
      <c r="V647" s="75"/>
    </row>
    <row r="648" spans="1:22" ht="24" hidden="1" customHeight="1">
      <c r="A648" s="129" t="s">
        <v>827</v>
      </c>
      <c r="B648" s="84" t="s">
        <v>199</v>
      </c>
      <c r="C648" s="84" t="s">
        <v>825</v>
      </c>
      <c r="D648" s="84" t="s">
        <v>79</v>
      </c>
      <c r="E648" s="130">
        <v>45826</v>
      </c>
      <c r="F648" s="130">
        <v>45834</v>
      </c>
      <c r="G648" s="130">
        <v>45834</v>
      </c>
      <c r="H648" s="84">
        <v>8</v>
      </c>
      <c r="I648" s="84">
        <v>2</v>
      </c>
      <c r="J648" s="84">
        <v>-7</v>
      </c>
      <c r="K648" s="84" t="s">
        <v>94</v>
      </c>
      <c r="L648" s="84" t="s">
        <v>27</v>
      </c>
      <c r="M648" s="84" t="s">
        <v>81</v>
      </c>
      <c r="N648" s="84" t="e">
        <v>#N/A</v>
      </c>
      <c r="O648" s="85" t="str">
        <f>IF(ISNA(_xlfn.XLOOKUP($A648,GCVOA!$B:$B,GCVOA!$N:$N)),"",  _xlfn.XLOOKUP($A648,GCVOA!$B:$B,GCVOA!$N:$N))</f>
        <v/>
      </c>
      <c r="P648" s="85" t="str">
        <f>IF(ISNA(_xlfn.XLOOKUP($A648,GCSEMI!$B:$B,GCSEMI!$N:$N)),"",  _xlfn.XLOOKUP($A648,GCSEMI!$B:$B,GCSEMI!$N:$N))</f>
        <v/>
      </c>
      <c r="Q648" s="85" t="str">
        <f>IF(ISNA(_xlfn.XLOOKUP($A648,ORGPREP!$B:$B,ORGPREP!$N:$N)),"",  _xlfn.XLOOKUP($A648,ORGPREP!$B:$B,ORGPREP!$N:$N))</f>
        <v/>
      </c>
      <c r="R648" s="85" t="str">
        <f>IF(ISNA(_xlfn.XLOOKUP($A648,MSSEMI!$B:$B,MSSEMI!$N:$N)),"",  _xlfn.XLOOKUP($A648,MSSEMI!$B:$B,MSSEMI!$N:$N))</f>
        <v/>
      </c>
      <c r="S648" s="85" t="str">
        <f>IF(ISNA(_xlfn.XLOOKUP($A648,MSVOA!$B:$B,MSVOA!$N:$N)),"",  _xlfn.XLOOKUP($A648,MSVOA!$B:$B,MSVOA!$N:$N))</f>
        <v/>
      </c>
      <c r="T648" s="85" t="str">
        <f>IF(ISNA(_xlfn.XLOOKUP($A648,METALS!$B:$B,METALS!$N:$N)),"",  _xlfn.XLOOKUP($A648,METALS!$B:$B,METALS!$N:$N))</f>
        <v/>
      </c>
      <c r="U648" s="85">
        <f>IF(ISNA(_xlfn.XLOOKUP($A648,GENCHEM!$B:$B,GENCHEM!$N:$N)),"",  _xlfn.XLOOKUP($A648,GENCHEM!$B:$B,GENCHEM!$N:$N))</f>
        <v>45831</v>
      </c>
      <c r="V648" s="85" t="str">
        <f>IF(ISNA(_xlfn.XLOOKUP($A648,HG!$B:$B,HG!$N:$N)),"",  _xlfn.XLOOKUP($A648,HG!$B:$B,HG!$N:$N))</f>
        <v/>
      </c>
    </row>
    <row r="649" spans="1:22" ht="24" hidden="1" customHeight="1">
      <c r="A649" s="77" t="s">
        <v>826</v>
      </c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O649" s="75"/>
      <c r="P649" s="75"/>
      <c r="Q649" s="75"/>
      <c r="R649" s="75"/>
      <c r="S649" s="75"/>
      <c r="T649" s="75"/>
      <c r="U649" s="75"/>
      <c r="V649" s="75"/>
    </row>
    <row r="650" spans="1:22" ht="24" hidden="1" customHeight="1">
      <c r="A650" s="129" t="s">
        <v>828</v>
      </c>
      <c r="B650" s="84" t="s">
        <v>829</v>
      </c>
      <c r="C650" s="84" t="s">
        <v>830</v>
      </c>
      <c r="D650" s="84" t="s">
        <v>56</v>
      </c>
      <c r="E650" s="130">
        <v>45821</v>
      </c>
      <c r="F650" s="130">
        <v>45835</v>
      </c>
      <c r="G650" s="130">
        <v>45835</v>
      </c>
      <c r="H650" s="84">
        <v>14</v>
      </c>
      <c r="I650" s="84">
        <v>1</v>
      </c>
      <c r="J650" s="84">
        <v>-8</v>
      </c>
      <c r="K650" s="84" t="s">
        <v>94</v>
      </c>
      <c r="L650" s="84" t="s">
        <v>80</v>
      </c>
      <c r="M650" s="84" t="s">
        <v>81</v>
      </c>
      <c r="N650" s="84">
        <v>0</v>
      </c>
      <c r="O650" s="85" t="str">
        <f>IF(ISNA(_xlfn.XLOOKUP($A650,GCVOA!$B:$B,GCVOA!$N:$N)),"",  _xlfn.XLOOKUP($A650,GCVOA!$B:$B,GCVOA!$N:$N))</f>
        <v/>
      </c>
      <c r="P650" s="85" t="str">
        <f>IF(ISNA(_xlfn.XLOOKUP($A650,GCSEMI!$B:$B,GCSEMI!$N:$N)),"",  _xlfn.XLOOKUP($A650,GCSEMI!$B:$B,GCSEMI!$N:$N))</f>
        <v/>
      </c>
      <c r="Q650" s="85" t="str">
        <f>IF(ISNA(_xlfn.XLOOKUP($A650,ORGPREP!$B:$B,ORGPREP!$N:$N)),"",  _xlfn.XLOOKUP($A650,ORGPREP!$B:$B,ORGPREP!$N:$N))</f>
        <v/>
      </c>
      <c r="R650" s="85" t="str">
        <f>IF(ISNA(_xlfn.XLOOKUP($A650,MSSEMI!$B:$B,MSSEMI!$N:$N)),"",  _xlfn.XLOOKUP($A650,MSSEMI!$B:$B,MSSEMI!$N:$N))</f>
        <v/>
      </c>
      <c r="S650" s="85" t="str">
        <f>IF(ISNA(_xlfn.XLOOKUP($A650,MSVOA!$B:$B,MSVOA!$N:$N)),"",  _xlfn.XLOOKUP($A650,MSVOA!$B:$B,MSVOA!$N:$N))</f>
        <v/>
      </c>
      <c r="T650" s="85" t="str">
        <f>IF(ISNA(_xlfn.XLOOKUP($A650,METALS!$B:$B,METALS!$N:$N)),"",  _xlfn.XLOOKUP($A650,METALS!$B:$B,METALS!$N:$N))</f>
        <v/>
      </c>
      <c r="U650" s="85" t="str">
        <f>IF(ISNA(_xlfn.XLOOKUP($A650,GENCHEM!$B:$B,GENCHEM!$N:$N)),"",  _xlfn.XLOOKUP($A650,GENCHEM!$B:$B,GENCHEM!$N:$N))</f>
        <v/>
      </c>
      <c r="V650" s="85" t="str">
        <f>IF(ISNA(_xlfn.XLOOKUP($A650,HG!$B:$B,HG!$N:$N)),"",  _xlfn.XLOOKUP($A650,HG!$B:$B,HG!$N:$N))</f>
        <v/>
      </c>
    </row>
    <row r="651" spans="1:22" ht="24" hidden="1" customHeight="1">
      <c r="A651" s="77" t="s">
        <v>713</v>
      </c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O651" s="75"/>
      <c r="P651" s="75"/>
      <c r="Q651" s="75"/>
      <c r="R651" s="75"/>
      <c r="S651" s="75"/>
      <c r="T651" s="75"/>
      <c r="U651" s="75"/>
      <c r="V651" s="75"/>
    </row>
    <row r="652" spans="1:22" ht="24" hidden="1" customHeight="1">
      <c r="A652" s="129" t="s">
        <v>831</v>
      </c>
      <c r="B652" s="84" t="s">
        <v>829</v>
      </c>
      <c r="C652" s="84" t="s">
        <v>832</v>
      </c>
      <c r="D652" s="84" t="s">
        <v>56</v>
      </c>
      <c r="E652" s="130">
        <v>45821</v>
      </c>
      <c r="F652" s="130">
        <v>45835</v>
      </c>
      <c r="G652" s="130">
        <v>45835</v>
      </c>
      <c r="H652" s="84">
        <v>14</v>
      </c>
      <c r="I652" s="84">
        <v>1</v>
      </c>
      <c r="J652" s="84">
        <v>-8</v>
      </c>
      <c r="K652" s="84" t="s">
        <v>94</v>
      </c>
      <c r="L652" s="84" t="s">
        <v>80</v>
      </c>
      <c r="M652" s="84" t="s">
        <v>81</v>
      </c>
      <c r="N652" s="84">
        <v>0</v>
      </c>
      <c r="O652" s="85" t="str">
        <f>IF(ISNA(_xlfn.XLOOKUP($A652,GCVOA!$B:$B,GCVOA!$N:$N)),"",  _xlfn.XLOOKUP($A652,GCVOA!$B:$B,GCVOA!$N:$N))</f>
        <v/>
      </c>
      <c r="P652" s="85" t="str">
        <f>IF(ISNA(_xlfn.XLOOKUP($A652,GCSEMI!$B:$B,GCSEMI!$N:$N)),"",  _xlfn.XLOOKUP($A652,GCSEMI!$B:$B,GCSEMI!$N:$N))</f>
        <v/>
      </c>
      <c r="Q652" s="85" t="str">
        <f>IF(ISNA(_xlfn.XLOOKUP($A652,ORGPREP!$B:$B,ORGPREP!$N:$N)),"",  _xlfn.XLOOKUP($A652,ORGPREP!$B:$B,ORGPREP!$N:$N))</f>
        <v/>
      </c>
      <c r="R652" s="85" t="str">
        <f>IF(ISNA(_xlfn.XLOOKUP($A652,MSSEMI!$B:$B,MSSEMI!$N:$N)),"",  _xlfn.XLOOKUP($A652,MSSEMI!$B:$B,MSSEMI!$N:$N))</f>
        <v/>
      </c>
      <c r="S652" s="85" t="str">
        <f>IF(ISNA(_xlfn.XLOOKUP($A652,MSVOA!$B:$B,MSVOA!$N:$N)),"",  _xlfn.XLOOKUP($A652,MSVOA!$B:$B,MSVOA!$N:$N))</f>
        <v/>
      </c>
      <c r="T652" s="85" t="str">
        <f>IF(ISNA(_xlfn.XLOOKUP($A652,METALS!$B:$B,METALS!$N:$N)),"",  _xlfn.XLOOKUP($A652,METALS!$B:$B,METALS!$N:$N))</f>
        <v/>
      </c>
      <c r="U652" s="85" t="str">
        <f>IF(ISNA(_xlfn.XLOOKUP($A652,GENCHEM!$B:$B,GENCHEM!$N:$N)),"",  _xlfn.XLOOKUP($A652,GENCHEM!$B:$B,GENCHEM!$N:$N))</f>
        <v/>
      </c>
      <c r="V652" s="85" t="str">
        <f>IF(ISNA(_xlfn.XLOOKUP($A652,HG!$B:$B,HG!$N:$N)),"",  _xlfn.XLOOKUP($A652,HG!$B:$B,HG!$N:$N))</f>
        <v/>
      </c>
    </row>
    <row r="653" spans="1:22" ht="24" hidden="1" customHeight="1">
      <c r="A653" s="77" t="s">
        <v>713</v>
      </c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O653" s="75"/>
      <c r="P653" s="75"/>
      <c r="Q653" s="75"/>
      <c r="R653" s="75"/>
      <c r="S653" s="75"/>
      <c r="T653" s="75"/>
      <c r="U653" s="75"/>
      <c r="V653" s="75"/>
    </row>
    <row r="654" spans="1:22" ht="24" hidden="1" customHeight="1">
      <c r="A654" s="129" t="s">
        <v>833</v>
      </c>
      <c r="B654" s="84" t="s">
        <v>294</v>
      </c>
      <c r="C654" s="84" t="s">
        <v>295</v>
      </c>
      <c r="D654" s="84" t="s">
        <v>79</v>
      </c>
      <c r="E654" s="130">
        <v>45821</v>
      </c>
      <c r="F654" s="130">
        <v>45835</v>
      </c>
      <c r="G654" s="130">
        <v>45835</v>
      </c>
      <c r="H654" s="84">
        <v>14</v>
      </c>
      <c r="I654" s="84">
        <v>23</v>
      </c>
      <c r="J654" s="84">
        <v>-8</v>
      </c>
      <c r="K654" s="84" t="s">
        <v>128</v>
      </c>
      <c r="L654" s="84" t="s">
        <v>258</v>
      </c>
      <c r="M654" s="84" t="s">
        <v>89</v>
      </c>
      <c r="N654" s="84">
        <v>0</v>
      </c>
      <c r="O654" s="85">
        <f>IF(ISNA(_xlfn.XLOOKUP($A654,GCVOA!$B:$B,GCVOA!$N:$N)),"",  _xlfn.XLOOKUP($A654,GCVOA!$B:$B,GCVOA!$N:$N))</f>
        <v>0</v>
      </c>
      <c r="P654" s="85" t="str">
        <f>IF(ISNA(_xlfn.XLOOKUP($A654,GCSEMI!$B:$B,GCSEMI!$N:$N)),"",  _xlfn.XLOOKUP($A654,GCSEMI!$B:$B,GCSEMI!$N:$N))</f>
        <v/>
      </c>
      <c r="Q654" s="85" t="str">
        <f>IF(ISNA(_xlfn.XLOOKUP($A654,ORGPREP!$B:$B,ORGPREP!$N:$N)),"",  _xlfn.XLOOKUP($A654,ORGPREP!$B:$B,ORGPREP!$N:$N))</f>
        <v/>
      </c>
      <c r="R654" s="85" t="str">
        <f>IF(ISNA(_xlfn.XLOOKUP($A654,MSSEMI!$B:$B,MSSEMI!$N:$N)),"",  _xlfn.XLOOKUP($A654,MSSEMI!$B:$B,MSSEMI!$N:$N))</f>
        <v/>
      </c>
      <c r="S654" s="85" t="str">
        <f>IF(ISNA(_xlfn.XLOOKUP($A654,MSVOA!$B:$B,MSVOA!$N:$N)),"",  _xlfn.XLOOKUP($A654,MSVOA!$B:$B,MSVOA!$N:$N))</f>
        <v/>
      </c>
      <c r="T654" s="85" t="str">
        <f>IF(ISNA(_xlfn.XLOOKUP($A654,METALS!$B:$B,METALS!$N:$N)),"",  _xlfn.XLOOKUP($A654,METALS!$B:$B,METALS!$N:$N))</f>
        <v/>
      </c>
      <c r="U654" s="85" t="str">
        <f>IF(ISNA(_xlfn.XLOOKUP($A654,GENCHEM!$B:$B,GENCHEM!$N:$N)),"",  _xlfn.XLOOKUP($A654,GENCHEM!$B:$B,GENCHEM!$N:$N))</f>
        <v/>
      </c>
      <c r="V654" s="85" t="str">
        <f>IF(ISNA(_xlfn.XLOOKUP($A654,HG!$B:$B,HG!$N:$N)),"",  _xlfn.XLOOKUP($A654,HG!$B:$B,HG!$N:$N))</f>
        <v/>
      </c>
    </row>
    <row r="655" spans="1:22" ht="24" hidden="1" customHeight="1">
      <c r="A655" s="77" t="s">
        <v>688</v>
      </c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O655" s="75"/>
      <c r="P655" s="75"/>
      <c r="Q655" s="75"/>
      <c r="R655" s="75"/>
      <c r="S655" s="75"/>
      <c r="T655" s="75"/>
      <c r="U655" s="75"/>
      <c r="V655" s="75"/>
    </row>
    <row r="656" spans="1:22" ht="24" hidden="1" customHeight="1">
      <c r="A656" s="129" t="s">
        <v>834</v>
      </c>
      <c r="B656" s="84" t="s">
        <v>123</v>
      </c>
      <c r="C656" s="84" t="s">
        <v>124</v>
      </c>
      <c r="D656" s="84" t="s">
        <v>56</v>
      </c>
      <c r="E656" s="130">
        <v>45825</v>
      </c>
      <c r="F656" s="130">
        <v>45835</v>
      </c>
      <c r="G656" s="130">
        <v>45835</v>
      </c>
      <c r="H656" s="84">
        <v>10</v>
      </c>
      <c r="I656" s="84">
        <v>1</v>
      </c>
      <c r="J656" s="84">
        <v>-8</v>
      </c>
      <c r="K656" s="84" t="s">
        <v>57</v>
      </c>
      <c r="L656" s="84" t="s">
        <v>80</v>
      </c>
      <c r="M656" s="84" t="s">
        <v>111</v>
      </c>
      <c r="N656" s="84">
        <v>0</v>
      </c>
      <c r="O656" s="85" t="str">
        <f>IF(ISNA(_xlfn.XLOOKUP($A656,GCVOA!$B:$B,GCVOA!$N:$N)),"",  _xlfn.XLOOKUP($A656,GCVOA!$B:$B,GCVOA!$N:$N))</f>
        <v/>
      </c>
      <c r="P656" s="85" t="str">
        <f>IF(ISNA(_xlfn.XLOOKUP($A656,GCSEMI!$B:$B,GCSEMI!$N:$N)),"",  _xlfn.XLOOKUP($A656,GCSEMI!$B:$B,GCSEMI!$N:$N))</f>
        <v/>
      </c>
      <c r="Q656" s="85" t="str">
        <f>IF(ISNA(_xlfn.XLOOKUP($A656,ORGPREP!$B:$B,ORGPREP!$N:$N)),"",  _xlfn.XLOOKUP($A656,ORGPREP!$B:$B,ORGPREP!$N:$N))</f>
        <v/>
      </c>
      <c r="R656" s="85" t="str">
        <f>IF(ISNA(_xlfn.XLOOKUP($A656,MSSEMI!$B:$B,MSSEMI!$N:$N)),"",  _xlfn.XLOOKUP($A656,MSSEMI!$B:$B,MSSEMI!$N:$N))</f>
        <v/>
      </c>
      <c r="S656" s="85" t="str">
        <f>IF(ISNA(_xlfn.XLOOKUP($A656,MSVOA!$B:$B,MSVOA!$N:$N)),"",  _xlfn.XLOOKUP($A656,MSVOA!$B:$B,MSVOA!$N:$N))</f>
        <v/>
      </c>
      <c r="T656" s="85" t="str">
        <f>IF(ISNA(_xlfn.XLOOKUP($A656,METALS!$B:$B,METALS!$N:$N)),"",  _xlfn.XLOOKUP($A656,METALS!$B:$B,METALS!$N:$N))</f>
        <v/>
      </c>
      <c r="U656" s="85" t="str">
        <f>IF(ISNA(_xlfn.XLOOKUP($A656,GENCHEM!$B:$B,GENCHEM!$N:$N)),"",  _xlfn.XLOOKUP($A656,GENCHEM!$B:$B,GENCHEM!$N:$N))</f>
        <v/>
      </c>
      <c r="V656" s="85" t="str">
        <f>IF(ISNA(_xlfn.XLOOKUP($A656,HG!$B:$B,HG!$N:$N)),"",  _xlfn.XLOOKUP($A656,HG!$B:$B,HG!$N:$N))</f>
        <v/>
      </c>
    </row>
    <row r="657" spans="1:22" ht="24" hidden="1" customHeight="1">
      <c r="A657" s="77" t="s">
        <v>112</v>
      </c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O657" s="75"/>
      <c r="P657" s="75"/>
      <c r="Q657" s="75"/>
      <c r="R657" s="75"/>
      <c r="S657" s="75"/>
      <c r="T657" s="75"/>
      <c r="U657" s="75"/>
      <c r="V657" s="75"/>
    </row>
    <row r="658" spans="1:22" ht="24" hidden="1" customHeight="1">
      <c r="A658" s="129" t="s">
        <v>835</v>
      </c>
      <c r="B658" s="84" t="s">
        <v>294</v>
      </c>
      <c r="C658" s="84" t="s">
        <v>295</v>
      </c>
      <c r="D658" s="84" t="s">
        <v>79</v>
      </c>
      <c r="E658" s="130">
        <v>45821</v>
      </c>
      <c r="F658" s="130">
        <v>45835</v>
      </c>
      <c r="G658" s="130">
        <v>45835</v>
      </c>
      <c r="H658" s="84">
        <v>14</v>
      </c>
      <c r="I658" s="84">
        <v>2</v>
      </c>
      <c r="J658" s="84">
        <v>-8</v>
      </c>
      <c r="K658" s="84" t="s">
        <v>128</v>
      </c>
      <c r="L658" s="84" t="s">
        <v>27</v>
      </c>
      <c r="M658" s="84" t="s">
        <v>81</v>
      </c>
      <c r="N658" s="84">
        <v>0</v>
      </c>
      <c r="O658" s="85" t="str">
        <f>IF(ISNA(_xlfn.XLOOKUP($A658,GCVOA!$B:$B,GCVOA!$N:$N)),"",  _xlfn.XLOOKUP($A658,GCVOA!$B:$B,GCVOA!$N:$N))</f>
        <v/>
      </c>
      <c r="P658" s="85" t="str">
        <f>IF(ISNA(_xlfn.XLOOKUP($A658,GCSEMI!$B:$B,GCSEMI!$N:$N)),"",  _xlfn.XLOOKUP($A658,GCSEMI!$B:$B,GCSEMI!$N:$N))</f>
        <v/>
      </c>
      <c r="Q658" s="85" t="str">
        <f>IF(ISNA(_xlfn.XLOOKUP($A658,ORGPREP!$B:$B,ORGPREP!$N:$N)),"",  _xlfn.XLOOKUP($A658,ORGPREP!$B:$B,ORGPREP!$N:$N))</f>
        <v/>
      </c>
      <c r="R658" s="85" t="str">
        <f>IF(ISNA(_xlfn.XLOOKUP($A658,MSSEMI!$B:$B,MSSEMI!$N:$N)),"",  _xlfn.XLOOKUP($A658,MSSEMI!$B:$B,MSSEMI!$N:$N))</f>
        <v/>
      </c>
      <c r="S658" s="85" t="str">
        <f>IF(ISNA(_xlfn.XLOOKUP($A658,MSVOA!$B:$B,MSVOA!$N:$N)),"",  _xlfn.XLOOKUP($A658,MSVOA!$B:$B,MSVOA!$N:$N))</f>
        <v/>
      </c>
      <c r="T658" s="85" t="str">
        <f>IF(ISNA(_xlfn.XLOOKUP($A658,METALS!$B:$B,METALS!$N:$N)),"",  _xlfn.XLOOKUP($A658,METALS!$B:$B,METALS!$N:$N))</f>
        <v/>
      </c>
      <c r="U658" s="168">
        <f>IF(ISNA(_xlfn.XLOOKUP($A658,GENCHEM!$B:$B,GENCHEM!$N:$N)),"",  _xlfn.XLOOKUP($A658,GENCHEM!$B:$B,GENCHEM!$N:$N))</f>
        <v>45831</v>
      </c>
      <c r="V658" s="85" t="str">
        <f>IF(ISNA(_xlfn.XLOOKUP($A658,HG!$B:$B,HG!$N:$N)),"",  _xlfn.XLOOKUP($A658,HG!$B:$B,HG!$N:$N))</f>
        <v/>
      </c>
    </row>
    <row r="659" spans="1:22" ht="24" hidden="1" customHeight="1">
      <c r="A659" s="77" t="s">
        <v>453</v>
      </c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O659" s="75"/>
      <c r="P659" s="75"/>
      <c r="Q659" s="75"/>
      <c r="R659" s="75"/>
      <c r="S659" s="75"/>
      <c r="T659" s="75"/>
      <c r="U659" s="75"/>
      <c r="V659" s="75"/>
    </row>
    <row r="660" spans="1:22" ht="24" hidden="1" customHeight="1">
      <c r="A660" s="129" t="s">
        <v>836</v>
      </c>
      <c r="B660" s="84" t="s">
        <v>294</v>
      </c>
      <c r="C660" s="84" t="s">
        <v>295</v>
      </c>
      <c r="D660" s="84" t="s">
        <v>79</v>
      </c>
      <c r="E660" s="130">
        <v>45821</v>
      </c>
      <c r="F660" s="130">
        <v>45835</v>
      </c>
      <c r="G660" s="130">
        <v>45835</v>
      </c>
      <c r="H660" s="84">
        <v>14</v>
      </c>
      <c r="I660" s="84">
        <v>4</v>
      </c>
      <c r="J660" s="84">
        <v>-8</v>
      </c>
      <c r="K660" s="84" t="s">
        <v>128</v>
      </c>
      <c r="L660" s="84" t="s">
        <v>27</v>
      </c>
      <c r="M660" s="84" t="s">
        <v>81</v>
      </c>
      <c r="N660" s="84">
        <v>0</v>
      </c>
      <c r="O660" s="85" t="str">
        <f>IF(ISNA(_xlfn.XLOOKUP($A660,GCVOA!$B:$B,GCVOA!$N:$N)),"",  _xlfn.XLOOKUP($A660,GCVOA!$B:$B,GCVOA!$N:$N))</f>
        <v/>
      </c>
      <c r="P660" s="85" t="str">
        <f>IF(ISNA(_xlfn.XLOOKUP($A660,GCSEMI!$B:$B,GCSEMI!$N:$N)),"",  _xlfn.XLOOKUP($A660,GCSEMI!$B:$B,GCSEMI!$N:$N))</f>
        <v/>
      </c>
      <c r="Q660" s="85" t="str">
        <f>IF(ISNA(_xlfn.XLOOKUP($A660,ORGPREP!$B:$B,ORGPREP!$N:$N)),"",  _xlfn.XLOOKUP($A660,ORGPREP!$B:$B,ORGPREP!$N:$N))</f>
        <v/>
      </c>
      <c r="R660" s="85" t="str">
        <f>IF(ISNA(_xlfn.XLOOKUP($A660,MSSEMI!$B:$B,MSSEMI!$N:$N)),"",  _xlfn.XLOOKUP($A660,MSSEMI!$B:$B,MSSEMI!$N:$N))</f>
        <v/>
      </c>
      <c r="S660" s="85" t="str">
        <f>IF(ISNA(_xlfn.XLOOKUP($A660,MSVOA!$B:$B,MSVOA!$N:$N)),"",  _xlfn.XLOOKUP($A660,MSVOA!$B:$B,MSVOA!$N:$N))</f>
        <v/>
      </c>
      <c r="T660" s="85" t="str">
        <f>IF(ISNA(_xlfn.XLOOKUP($A660,METALS!$B:$B,METALS!$N:$N)),"",  _xlfn.XLOOKUP($A660,METALS!$B:$B,METALS!$N:$N))</f>
        <v/>
      </c>
      <c r="U660" s="168">
        <f>IF(ISNA(_xlfn.XLOOKUP($A660,GENCHEM!$B:$B,GENCHEM!$N:$N)),"",  _xlfn.XLOOKUP($A660,GENCHEM!$B:$B,GENCHEM!$N:$N))</f>
        <v>45831</v>
      </c>
      <c r="V660" s="85" t="str">
        <f>IF(ISNA(_xlfn.XLOOKUP($A660,HG!$B:$B,HG!$N:$N)),"",  _xlfn.XLOOKUP($A660,HG!$B:$B,HG!$N:$N))</f>
        <v/>
      </c>
    </row>
    <row r="661" spans="1:22" ht="24" hidden="1" customHeight="1">
      <c r="A661" s="77" t="s">
        <v>453</v>
      </c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O661" s="75"/>
      <c r="P661" s="75"/>
      <c r="Q661" s="75"/>
      <c r="R661" s="75"/>
      <c r="S661" s="75"/>
      <c r="T661" s="75"/>
      <c r="U661" s="75"/>
      <c r="V661" s="75"/>
    </row>
    <row r="662" spans="1:22" ht="24" hidden="1" customHeight="1">
      <c r="A662" s="129" t="s">
        <v>837</v>
      </c>
      <c r="B662" s="84" t="s">
        <v>294</v>
      </c>
      <c r="C662" s="84" t="s">
        <v>295</v>
      </c>
      <c r="D662" s="84" t="s">
        <v>79</v>
      </c>
      <c r="E662" s="130">
        <v>45821</v>
      </c>
      <c r="F662" s="130">
        <v>45835</v>
      </c>
      <c r="G662" s="130">
        <v>45835</v>
      </c>
      <c r="H662" s="84">
        <v>14</v>
      </c>
      <c r="I662" s="84">
        <v>4</v>
      </c>
      <c r="J662" s="84">
        <v>-8</v>
      </c>
      <c r="K662" s="84" t="s">
        <v>128</v>
      </c>
      <c r="L662" s="84" t="s">
        <v>27</v>
      </c>
      <c r="M662" s="84" t="s">
        <v>81</v>
      </c>
      <c r="N662" s="84">
        <v>0</v>
      </c>
      <c r="O662" s="85" t="str">
        <f>IF(ISNA(_xlfn.XLOOKUP($A662,GCVOA!$B:$B,GCVOA!$N:$N)),"",  _xlfn.XLOOKUP($A662,GCVOA!$B:$B,GCVOA!$N:$N))</f>
        <v/>
      </c>
      <c r="P662" s="85" t="str">
        <f>IF(ISNA(_xlfn.XLOOKUP($A662,GCSEMI!$B:$B,GCSEMI!$N:$N)),"",  _xlfn.XLOOKUP($A662,GCSEMI!$B:$B,GCSEMI!$N:$N))</f>
        <v/>
      </c>
      <c r="Q662" s="85" t="str">
        <f>IF(ISNA(_xlfn.XLOOKUP($A662,ORGPREP!$B:$B,ORGPREP!$N:$N)),"",  _xlfn.XLOOKUP($A662,ORGPREP!$B:$B,ORGPREP!$N:$N))</f>
        <v/>
      </c>
      <c r="R662" s="85" t="str">
        <f>IF(ISNA(_xlfn.XLOOKUP($A662,MSSEMI!$B:$B,MSSEMI!$N:$N)),"",  _xlfn.XLOOKUP($A662,MSSEMI!$B:$B,MSSEMI!$N:$N))</f>
        <v/>
      </c>
      <c r="S662" s="85" t="str">
        <f>IF(ISNA(_xlfn.XLOOKUP($A662,MSVOA!$B:$B,MSVOA!$N:$N)),"",  _xlfn.XLOOKUP($A662,MSVOA!$B:$B,MSVOA!$N:$N))</f>
        <v/>
      </c>
      <c r="T662" s="85" t="str">
        <f>IF(ISNA(_xlfn.XLOOKUP($A662,METALS!$B:$B,METALS!$N:$N)),"",  _xlfn.XLOOKUP($A662,METALS!$B:$B,METALS!$N:$N))</f>
        <v/>
      </c>
      <c r="U662" s="168">
        <f>IF(ISNA(_xlfn.XLOOKUP($A662,GENCHEM!$B:$B,GENCHEM!$N:$N)),"",  _xlfn.XLOOKUP($A662,GENCHEM!$B:$B,GENCHEM!$N:$N))</f>
        <v>45831</v>
      </c>
      <c r="V662" s="85" t="str">
        <f>IF(ISNA(_xlfn.XLOOKUP($A662,HG!$B:$B,HG!$N:$N)),"",  _xlfn.XLOOKUP($A662,HG!$B:$B,HG!$N:$N))</f>
        <v/>
      </c>
    </row>
    <row r="663" spans="1:22" ht="24" hidden="1" customHeight="1">
      <c r="A663" s="77" t="s">
        <v>453</v>
      </c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O663" s="75"/>
      <c r="P663" s="75"/>
      <c r="Q663" s="75"/>
      <c r="R663" s="75"/>
      <c r="S663" s="75"/>
      <c r="T663" s="75"/>
      <c r="U663" s="75"/>
      <c r="V663" s="75"/>
    </row>
    <row r="664" spans="1:22" ht="24" hidden="1" customHeight="1">
      <c r="A664" s="129" t="s">
        <v>838</v>
      </c>
      <c r="B664" s="84" t="s">
        <v>275</v>
      </c>
      <c r="C664" s="84" t="s">
        <v>276</v>
      </c>
      <c r="D664" s="84" t="s">
        <v>79</v>
      </c>
      <c r="E664" s="130">
        <v>45821</v>
      </c>
      <c r="F664" s="130">
        <v>45835</v>
      </c>
      <c r="G664" s="130">
        <v>45835</v>
      </c>
      <c r="H664" s="84">
        <v>14</v>
      </c>
      <c r="I664" s="84">
        <v>1</v>
      </c>
      <c r="J664" s="84">
        <v>-8</v>
      </c>
      <c r="K664" s="84" t="s">
        <v>57</v>
      </c>
      <c r="L664" s="84" t="s">
        <v>27</v>
      </c>
      <c r="M664" s="84" t="s">
        <v>134</v>
      </c>
      <c r="N664" s="84">
        <v>0</v>
      </c>
      <c r="O664" s="85" t="str">
        <f>IF(ISNA(_xlfn.XLOOKUP($A664,GCVOA!$B:$B,GCVOA!$N:$N)),"",  _xlfn.XLOOKUP($A664,GCVOA!$B:$B,GCVOA!$N:$N))</f>
        <v/>
      </c>
      <c r="P664" s="85" t="str">
        <f>IF(ISNA(_xlfn.XLOOKUP($A664,GCSEMI!$B:$B,GCSEMI!$N:$N)),"",  _xlfn.XLOOKUP($A664,GCSEMI!$B:$B,GCSEMI!$N:$N))</f>
        <v/>
      </c>
      <c r="Q664" s="85" t="str">
        <f>IF(ISNA(_xlfn.XLOOKUP($A664,ORGPREP!$B:$B,ORGPREP!$N:$N)),"",  _xlfn.XLOOKUP($A664,ORGPREP!$B:$B,ORGPREP!$N:$N))</f>
        <v>done</v>
      </c>
      <c r="R664" s="85">
        <f>IF(ISNA(_xlfn.XLOOKUP($A664,MSSEMI!$B:$B,MSSEMI!$N:$N)),"",  _xlfn.XLOOKUP($A664,MSSEMI!$B:$B,MSSEMI!$N:$N))</f>
        <v>0</v>
      </c>
      <c r="S664" s="85" t="str">
        <f>IF(ISNA(_xlfn.XLOOKUP($A664,MSVOA!$B:$B,MSVOA!$N:$N)),"",  _xlfn.XLOOKUP($A664,MSVOA!$B:$B,MSVOA!$N:$N))</f>
        <v/>
      </c>
      <c r="T664" s="85" t="str">
        <f>IF(ISNA(_xlfn.XLOOKUP($A664,METALS!$B:$B,METALS!$N:$N)),"",  _xlfn.XLOOKUP($A664,METALS!$B:$B,METALS!$N:$N))</f>
        <v/>
      </c>
      <c r="U664" s="85" t="str">
        <f>IF(ISNA(_xlfn.XLOOKUP($A664,GENCHEM!$B:$B,GENCHEM!$N:$N)),"",  _xlfn.XLOOKUP($A664,GENCHEM!$B:$B,GENCHEM!$N:$N))</f>
        <v/>
      </c>
      <c r="V664" s="85" t="str">
        <f>IF(ISNA(_xlfn.XLOOKUP($A664,HG!$B:$B,HG!$N:$N)),"",  _xlfn.XLOOKUP($A664,HG!$B:$B,HG!$N:$N))</f>
        <v/>
      </c>
    </row>
    <row r="665" spans="1:22" ht="24" hidden="1" customHeight="1">
      <c r="A665" s="77" t="s">
        <v>277</v>
      </c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O665" s="75"/>
      <c r="P665" s="75"/>
      <c r="Q665" s="75"/>
      <c r="R665" s="75"/>
      <c r="S665" s="75"/>
      <c r="T665" s="75"/>
      <c r="U665" s="75"/>
      <c r="V665" s="75"/>
    </row>
    <row r="666" spans="1:22" ht="24" hidden="1" customHeight="1">
      <c r="A666" s="129" t="s">
        <v>839</v>
      </c>
      <c r="B666" s="84" t="s">
        <v>840</v>
      </c>
      <c r="C666" s="84" t="s">
        <v>841</v>
      </c>
      <c r="D666" s="84" t="s">
        <v>361</v>
      </c>
      <c r="E666" s="130">
        <v>45821</v>
      </c>
      <c r="F666" s="130">
        <v>45835</v>
      </c>
      <c r="G666" s="130">
        <v>45835</v>
      </c>
      <c r="H666" s="84">
        <v>14</v>
      </c>
      <c r="I666" s="84">
        <v>4</v>
      </c>
      <c r="J666" s="84">
        <v>-8</v>
      </c>
      <c r="K666" s="84" t="s">
        <v>128</v>
      </c>
      <c r="L666" s="84" t="s">
        <v>27</v>
      </c>
      <c r="M666" s="84" t="s">
        <v>265</v>
      </c>
      <c r="N666" s="84">
        <v>0</v>
      </c>
      <c r="O666" s="85" t="str">
        <f>IF(ISNA(_xlfn.XLOOKUP($A666,GCVOA!$B:$B,GCVOA!$N:$N)),"",  _xlfn.XLOOKUP($A666,GCVOA!$B:$B,GCVOA!$N:$N))</f>
        <v/>
      </c>
      <c r="P666" s="85" t="str">
        <f>IF(ISNA(_xlfn.XLOOKUP($A666,GCSEMI!$B:$B,GCSEMI!$N:$N)),"",  _xlfn.XLOOKUP($A666,GCSEMI!$B:$B,GCSEMI!$N:$N))</f>
        <v/>
      </c>
      <c r="Q666" s="85" t="str">
        <f>IF(ISNA(_xlfn.XLOOKUP($A666,ORGPREP!$B:$B,ORGPREP!$N:$N)),"",  _xlfn.XLOOKUP($A666,ORGPREP!$B:$B,ORGPREP!$N:$N))</f>
        <v/>
      </c>
      <c r="R666" s="85" t="str">
        <f>IF(ISNA(_xlfn.XLOOKUP($A666,MSSEMI!$B:$B,MSSEMI!$N:$N)),"",  _xlfn.XLOOKUP($A666,MSSEMI!$B:$B,MSSEMI!$N:$N))</f>
        <v/>
      </c>
      <c r="S666" s="85" t="str">
        <f>IF(ISNA(_xlfn.XLOOKUP($A666,MSVOA!$B:$B,MSVOA!$N:$N)),"",  _xlfn.XLOOKUP($A666,MSVOA!$B:$B,MSVOA!$N:$N))</f>
        <v>eta 6/19 - XA 6/18</v>
      </c>
      <c r="T666" s="85" t="str">
        <f>IF(ISNA(_xlfn.XLOOKUP($A666,METALS!$B:$B,METALS!$N:$N)),"",  _xlfn.XLOOKUP($A666,METALS!$B:$B,METALS!$N:$N))</f>
        <v>DONE</v>
      </c>
      <c r="U666" s="85" t="str">
        <f>IF(ISNA(_xlfn.XLOOKUP($A666,GENCHEM!$B:$B,GENCHEM!$N:$N)),"",  _xlfn.XLOOKUP($A666,GENCHEM!$B:$B,GENCHEM!$N:$N))</f>
        <v/>
      </c>
      <c r="V666" s="85">
        <f>IF(ISNA(_xlfn.XLOOKUP($A666,HG!$B:$B,HG!$N:$N)),"",  _xlfn.XLOOKUP($A666,HG!$B:$B,HG!$N:$N))</f>
        <v>0</v>
      </c>
    </row>
    <row r="667" spans="1:22" ht="24" hidden="1" customHeight="1">
      <c r="A667" s="77" t="s">
        <v>842</v>
      </c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O667" s="75"/>
      <c r="P667" s="75"/>
      <c r="Q667" s="75"/>
      <c r="R667" s="75"/>
      <c r="S667" s="75"/>
      <c r="T667" s="75"/>
      <c r="U667" s="75"/>
      <c r="V667" s="75"/>
    </row>
    <row r="668" spans="1:22" ht="24" hidden="1" customHeight="1">
      <c r="A668" s="129" t="s">
        <v>843</v>
      </c>
      <c r="B668" s="84" t="s">
        <v>844</v>
      </c>
      <c r="C668" s="84" t="s">
        <v>845</v>
      </c>
      <c r="D668" s="84" t="s">
        <v>299</v>
      </c>
      <c r="E668" s="130">
        <v>45821</v>
      </c>
      <c r="F668" s="130">
        <v>45835</v>
      </c>
      <c r="G668" s="130">
        <v>45835</v>
      </c>
      <c r="H668" s="84">
        <v>14</v>
      </c>
      <c r="I668" s="84">
        <v>29</v>
      </c>
      <c r="J668" s="84">
        <v>-8</v>
      </c>
      <c r="K668" s="84" t="s">
        <v>128</v>
      </c>
      <c r="L668" s="84" t="s">
        <v>27</v>
      </c>
      <c r="M668" s="84" t="s">
        <v>89</v>
      </c>
      <c r="N668" s="84">
        <v>0</v>
      </c>
      <c r="O668" s="85">
        <f>IF(ISNA(_xlfn.XLOOKUP($A668,GCVOA!$B:$B,GCVOA!$N:$N)),"",  _xlfn.XLOOKUP($A668,GCVOA!$B:$B,GCVOA!$N:$N))</f>
        <v>0</v>
      </c>
      <c r="P668" s="85">
        <f>IF(ISNA(_xlfn.XLOOKUP($A668,GCSEMI!$B:$B,GCSEMI!$N:$N)),"",  _xlfn.XLOOKUP($A668,GCSEMI!$B:$B,GCSEMI!$N:$N))</f>
        <v>0</v>
      </c>
      <c r="Q668" s="85" t="str">
        <f>IF(ISNA(_xlfn.XLOOKUP($A668,ORGPREP!$B:$B,ORGPREP!$N:$N)),"",  _xlfn.XLOOKUP($A668,ORGPREP!$B:$B,ORGPREP!$N:$N))</f>
        <v>eta 6/20</v>
      </c>
      <c r="R668" s="85">
        <f>IF(ISNA(_xlfn.XLOOKUP($A668,MSSEMI!$B:$B,MSSEMI!$N:$N)),"",  _xlfn.XLOOKUP($A668,MSSEMI!$B:$B,MSSEMI!$N:$N))</f>
        <v>0</v>
      </c>
      <c r="S668" s="85" t="str">
        <f>IF(ISNA(_xlfn.XLOOKUP($A668,MSVOA!$B:$B,MSVOA!$N:$N)),"",  _xlfn.XLOOKUP($A668,MSVOA!$B:$B,MSVOA!$N:$N))</f>
        <v>eta 6/19 - XB 6/18</v>
      </c>
      <c r="T668" s="85" t="str">
        <f>IF(ISNA(_xlfn.XLOOKUP($A668,METALS!$B:$B,METALS!$N:$N)),"",  _xlfn.XLOOKUP($A668,METALS!$B:$B,METALS!$N:$N))</f>
        <v/>
      </c>
      <c r="U668" s="85" t="str">
        <f>IF(ISNA(_xlfn.XLOOKUP($A668,GENCHEM!$B:$B,GENCHEM!$N:$N)),"",  _xlfn.XLOOKUP($A668,GENCHEM!$B:$B,GENCHEM!$N:$N))</f>
        <v/>
      </c>
      <c r="V668" s="85" t="str">
        <f>IF(ISNA(_xlfn.XLOOKUP($A668,HG!$B:$B,HG!$N:$N)),"",  _xlfn.XLOOKUP($A668,HG!$B:$B,HG!$N:$N))</f>
        <v/>
      </c>
    </row>
    <row r="669" spans="1:22" ht="24" hidden="1" customHeight="1">
      <c r="A669" s="77" t="s">
        <v>846</v>
      </c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O669" s="75"/>
      <c r="P669" s="75"/>
      <c r="Q669" s="75"/>
      <c r="R669" s="75"/>
      <c r="S669" s="75"/>
      <c r="T669" s="75"/>
      <c r="U669" s="75"/>
      <c r="V669" s="75"/>
    </row>
    <row r="670" spans="1:22" ht="24" hidden="1" customHeight="1">
      <c r="A670" s="129" t="s">
        <v>847</v>
      </c>
      <c r="B670" s="84" t="s">
        <v>294</v>
      </c>
      <c r="C670" s="84" t="s">
        <v>295</v>
      </c>
      <c r="D670" s="84" t="s">
        <v>79</v>
      </c>
      <c r="E670" s="130">
        <v>45821</v>
      </c>
      <c r="F670" s="130">
        <v>45835</v>
      </c>
      <c r="G670" s="130">
        <v>45835</v>
      </c>
      <c r="H670" s="84">
        <v>14</v>
      </c>
      <c r="I670" s="84">
        <v>13</v>
      </c>
      <c r="J670" s="84">
        <v>-8</v>
      </c>
      <c r="K670" s="84" t="s">
        <v>128</v>
      </c>
      <c r="L670" s="84" t="s">
        <v>258</v>
      </c>
      <c r="M670" s="84" t="s">
        <v>89</v>
      </c>
      <c r="N670" s="84">
        <v>0</v>
      </c>
      <c r="O670" s="85">
        <f>IF(ISNA(_xlfn.XLOOKUP($A670,GCVOA!$B:$B,GCVOA!$N:$N)),"",  _xlfn.XLOOKUP($A670,GCVOA!$B:$B,GCVOA!$N:$N))</f>
        <v>0</v>
      </c>
      <c r="P670" s="85" t="str">
        <f>IF(ISNA(_xlfn.XLOOKUP($A670,GCSEMI!$B:$B,GCSEMI!$N:$N)),"",  _xlfn.XLOOKUP($A670,GCSEMI!$B:$B,GCSEMI!$N:$N))</f>
        <v/>
      </c>
      <c r="Q670" s="85" t="str">
        <f>IF(ISNA(_xlfn.XLOOKUP($A670,ORGPREP!$B:$B,ORGPREP!$N:$N)),"",  _xlfn.XLOOKUP($A670,ORGPREP!$B:$B,ORGPREP!$N:$N))</f>
        <v/>
      </c>
      <c r="R670" s="85" t="str">
        <f>IF(ISNA(_xlfn.XLOOKUP($A670,MSSEMI!$B:$B,MSSEMI!$N:$N)),"",  _xlfn.XLOOKUP($A670,MSSEMI!$B:$B,MSSEMI!$N:$N))</f>
        <v/>
      </c>
      <c r="S670" s="85" t="str">
        <f>IF(ISNA(_xlfn.XLOOKUP($A670,MSVOA!$B:$B,MSVOA!$N:$N)),"",  _xlfn.XLOOKUP($A670,MSVOA!$B:$B,MSVOA!$N:$N))</f>
        <v/>
      </c>
      <c r="T670" s="85" t="str">
        <f>IF(ISNA(_xlfn.XLOOKUP($A670,METALS!$B:$B,METALS!$N:$N)),"",  _xlfn.XLOOKUP($A670,METALS!$B:$B,METALS!$N:$N))</f>
        <v/>
      </c>
      <c r="U670" s="85" t="str">
        <f>IF(ISNA(_xlfn.XLOOKUP($A670,GENCHEM!$B:$B,GENCHEM!$N:$N)),"",  _xlfn.XLOOKUP($A670,GENCHEM!$B:$B,GENCHEM!$N:$N))</f>
        <v/>
      </c>
      <c r="V670" s="85" t="str">
        <f>IF(ISNA(_xlfn.XLOOKUP($A670,HG!$B:$B,HG!$N:$N)),"",  _xlfn.XLOOKUP($A670,HG!$B:$B,HG!$N:$N))</f>
        <v/>
      </c>
    </row>
    <row r="671" spans="1:22" ht="24" hidden="1" customHeight="1">
      <c r="A671" s="77" t="s">
        <v>688</v>
      </c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O671" s="75"/>
      <c r="P671" s="75"/>
      <c r="Q671" s="75"/>
      <c r="R671" s="75"/>
      <c r="S671" s="75"/>
      <c r="T671" s="75"/>
      <c r="U671" s="75"/>
      <c r="V671" s="75"/>
    </row>
    <row r="672" spans="1:22" ht="24" hidden="1" customHeight="1">
      <c r="A672" s="129" t="s">
        <v>848</v>
      </c>
      <c r="B672" s="84" t="s">
        <v>751</v>
      </c>
      <c r="C672" s="84" t="s">
        <v>849</v>
      </c>
      <c r="D672" s="84" t="s">
        <v>56</v>
      </c>
      <c r="E672" s="130">
        <v>45825</v>
      </c>
      <c r="F672" s="130">
        <v>45835</v>
      </c>
      <c r="G672" s="130">
        <v>45835</v>
      </c>
      <c r="H672" s="84">
        <v>10</v>
      </c>
      <c r="I672" s="84">
        <v>2</v>
      </c>
      <c r="J672" s="84">
        <v>-8</v>
      </c>
      <c r="K672" s="84" t="s">
        <v>128</v>
      </c>
      <c r="L672" s="84" t="s">
        <v>27</v>
      </c>
      <c r="M672" s="84" t="s">
        <v>81</v>
      </c>
      <c r="N672" s="84">
        <v>0</v>
      </c>
      <c r="O672" s="85" t="str">
        <f>IF(ISNA(_xlfn.XLOOKUP($A672,GCVOA!$B:$B,GCVOA!$N:$N)),"",  _xlfn.XLOOKUP($A672,GCVOA!$B:$B,GCVOA!$N:$N))</f>
        <v/>
      </c>
      <c r="P672" s="85" t="str">
        <f>IF(ISNA(_xlfn.XLOOKUP($A672,GCSEMI!$B:$B,GCSEMI!$N:$N)),"",  _xlfn.XLOOKUP($A672,GCSEMI!$B:$B,GCSEMI!$N:$N))</f>
        <v/>
      </c>
      <c r="Q672" s="85" t="str">
        <f>IF(ISNA(_xlfn.XLOOKUP($A672,ORGPREP!$B:$B,ORGPREP!$N:$N)),"",  _xlfn.XLOOKUP($A672,ORGPREP!$B:$B,ORGPREP!$N:$N))</f>
        <v/>
      </c>
      <c r="R672" s="85" t="str">
        <f>IF(ISNA(_xlfn.XLOOKUP($A672,MSSEMI!$B:$B,MSSEMI!$N:$N)),"",  _xlfn.XLOOKUP($A672,MSSEMI!$B:$B,MSSEMI!$N:$N))</f>
        <v/>
      </c>
      <c r="S672" s="85" t="str">
        <f>IF(ISNA(_xlfn.XLOOKUP($A672,MSVOA!$B:$B,MSVOA!$N:$N)),"",  _xlfn.XLOOKUP($A672,MSVOA!$B:$B,MSVOA!$N:$N))</f>
        <v/>
      </c>
      <c r="T672" s="85" t="str">
        <f>IF(ISNA(_xlfn.XLOOKUP($A672,METALS!$B:$B,METALS!$N:$N)),"",  _xlfn.XLOOKUP($A672,METALS!$B:$B,METALS!$N:$N))</f>
        <v/>
      </c>
      <c r="U672" s="168">
        <f>IF(ISNA(_xlfn.XLOOKUP($A672,GENCHEM!$B:$B,GENCHEM!$N:$N)),"",  _xlfn.XLOOKUP($A672,GENCHEM!$B:$B,GENCHEM!$N:$N))</f>
        <v>45831</v>
      </c>
      <c r="V672" s="85" t="str">
        <f>IF(ISNA(_xlfn.XLOOKUP($A672,HG!$B:$B,HG!$N:$N)),"",  _xlfn.XLOOKUP($A672,HG!$B:$B,HG!$N:$N))</f>
        <v/>
      </c>
    </row>
    <row r="673" spans="1:22" ht="24" hidden="1" customHeight="1">
      <c r="A673" s="77" t="s">
        <v>727</v>
      </c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O673" s="75"/>
      <c r="P673" s="75"/>
      <c r="Q673" s="75"/>
      <c r="R673" s="75"/>
      <c r="S673" s="75"/>
      <c r="T673" s="75"/>
      <c r="U673" s="75"/>
      <c r="V673" s="75"/>
    </row>
    <row r="674" spans="1:22" ht="24" hidden="1" customHeight="1">
      <c r="A674" s="129" t="s">
        <v>850</v>
      </c>
      <c r="B674" s="84" t="s">
        <v>68</v>
      </c>
      <c r="C674" s="84" t="s">
        <v>851</v>
      </c>
      <c r="D674" s="84" t="s">
        <v>56</v>
      </c>
      <c r="E674" s="130">
        <v>45825</v>
      </c>
      <c r="F674" s="130">
        <v>45835</v>
      </c>
      <c r="G674" s="130">
        <v>45835</v>
      </c>
      <c r="H674" s="84">
        <v>10</v>
      </c>
      <c r="I674" s="84">
        <v>1</v>
      </c>
      <c r="J674" s="84">
        <v>-8</v>
      </c>
      <c r="K674" s="84" t="s">
        <v>57</v>
      </c>
      <c r="L674" s="84" t="s">
        <v>27</v>
      </c>
      <c r="M674" s="84" t="s">
        <v>81</v>
      </c>
      <c r="N674" s="84">
        <v>0</v>
      </c>
      <c r="O674" s="85" t="str">
        <f>IF(ISNA(_xlfn.XLOOKUP($A674,GCVOA!$B:$B,GCVOA!$N:$N)),"",  _xlfn.XLOOKUP($A674,GCVOA!$B:$B,GCVOA!$N:$N))</f>
        <v/>
      </c>
      <c r="P674" s="85" t="str">
        <f>IF(ISNA(_xlfn.XLOOKUP($A674,GCSEMI!$B:$B,GCSEMI!$N:$N)),"",  _xlfn.XLOOKUP($A674,GCSEMI!$B:$B,GCSEMI!$N:$N))</f>
        <v/>
      </c>
      <c r="Q674" s="85" t="str">
        <f>IF(ISNA(_xlfn.XLOOKUP($A674,ORGPREP!$B:$B,ORGPREP!$N:$N)),"",  _xlfn.XLOOKUP($A674,ORGPREP!$B:$B,ORGPREP!$N:$N))</f>
        <v/>
      </c>
      <c r="R674" s="85" t="str">
        <f>IF(ISNA(_xlfn.XLOOKUP($A674,MSSEMI!$B:$B,MSSEMI!$N:$N)),"",  _xlfn.XLOOKUP($A674,MSSEMI!$B:$B,MSSEMI!$N:$N))</f>
        <v/>
      </c>
      <c r="S674" s="85" t="str">
        <f>IF(ISNA(_xlfn.XLOOKUP($A674,MSVOA!$B:$B,MSVOA!$N:$N)),"",  _xlfn.XLOOKUP($A674,MSVOA!$B:$B,MSVOA!$N:$N))</f>
        <v/>
      </c>
      <c r="T674" s="85" t="str">
        <f>IF(ISNA(_xlfn.XLOOKUP($A674,METALS!$B:$B,METALS!$N:$N)),"",  _xlfn.XLOOKUP($A674,METALS!$B:$B,METALS!$N:$N))</f>
        <v/>
      </c>
      <c r="U674" s="168">
        <f>IF(ISNA(_xlfn.XLOOKUP($A674,GENCHEM!$B:$B,GENCHEM!$N:$N)),"",  _xlfn.XLOOKUP($A674,GENCHEM!$B:$B,GENCHEM!$N:$N))</f>
        <v>45831</v>
      </c>
      <c r="V674" s="85" t="str">
        <f>IF(ISNA(_xlfn.XLOOKUP($A674,HG!$B:$B,HG!$N:$N)),"",  _xlfn.XLOOKUP($A674,HG!$B:$B,HG!$N:$N))</f>
        <v/>
      </c>
    </row>
    <row r="675" spans="1:22" ht="24" hidden="1" customHeight="1">
      <c r="A675" s="77" t="s">
        <v>707</v>
      </c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O675" s="75"/>
      <c r="P675" s="75"/>
      <c r="Q675" s="75"/>
      <c r="R675" s="75"/>
      <c r="S675" s="75"/>
      <c r="T675" s="75"/>
      <c r="U675" s="75"/>
      <c r="V675" s="75"/>
    </row>
    <row r="676" spans="1:22" ht="24" hidden="1" customHeight="1">
      <c r="A676" s="129" t="s">
        <v>852</v>
      </c>
      <c r="B676" s="84" t="s">
        <v>68</v>
      </c>
      <c r="C676" s="84" t="s">
        <v>853</v>
      </c>
      <c r="D676" s="84" t="s">
        <v>56</v>
      </c>
      <c r="E676" s="130">
        <v>45825</v>
      </c>
      <c r="F676" s="130">
        <v>45835</v>
      </c>
      <c r="G676" s="130">
        <v>45835</v>
      </c>
      <c r="H676" s="84">
        <v>10</v>
      </c>
      <c r="I676" s="84">
        <v>1</v>
      </c>
      <c r="J676" s="84">
        <v>-8</v>
      </c>
      <c r="K676" s="84" t="s">
        <v>57</v>
      </c>
      <c r="L676" s="84" t="s">
        <v>27</v>
      </c>
      <c r="M676" s="84" t="s">
        <v>81</v>
      </c>
      <c r="N676" s="84">
        <v>0</v>
      </c>
      <c r="O676" s="85" t="str">
        <f>IF(ISNA(_xlfn.XLOOKUP($A676,GCVOA!$B:$B,GCVOA!$N:$N)),"",  _xlfn.XLOOKUP($A676,GCVOA!$B:$B,GCVOA!$N:$N))</f>
        <v/>
      </c>
      <c r="P676" s="85" t="str">
        <f>IF(ISNA(_xlfn.XLOOKUP($A676,GCSEMI!$B:$B,GCSEMI!$N:$N)),"",  _xlfn.XLOOKUP($A676,GCSEMI!$B:$B,GCSEMI!$N:$N))</f>
        <v/>
      </c>
      <c r="Q676" s="85" t="str">
        <f>IF(ISNA(_xlfn.XLOOKUP($A676,ORGPREP!$B:$B,ORGPREP!$N:$N)),"",  _xlfn.XLOOKUP($A676,ORGPREP!$B:$B,ORGPREP!$N:$N))</f>
        <v/>
      </c>
      <c r="R676" s="85" t="str">
        <f>IF(ISNA(_xlfn.XLOOKUP($A676,MSSEMI!$B:$B,MSSEMI!$N:$N)),"",  _xlfn.XLOOKUP($A676,MSSEMI!$B:$B,MSSEMI!$N:$N))</f>
        <v/>
      </c>
      <c r="S676" s="85" t="str">
        <f>IF(ISNA(_xlfn.XLOOKUP($A676,MSVOA!$B:$B,MSVOA!$N:$N)),"",  _xlfn.XLOOKUP($A676,MSVOA!$B:$B,MSVOA!$N:$N))</f>
        <v/>
      </c>
      <c r="T676" s="85" t="str">
        <f>IF(ISNA(_xlfn.XLOOKUP($A676,METALS!$B:$B,METALS!$N:$N)),"",  _xlfn.XLOOKUP($A676,METALS!$B:$B,METALS!$N:$N))</f>
        <v/>
      </c>
      <c r="U676" s="168">
        <f>IF(ISNA(_xlfn.XLOOKUP($A676,GENCHEM!$B:$B,GENCHEM!$N:$N)),"",  _xlfn.XLOOKUP($A676,GENCHEM!$B:$B,GENCHEM!$N:$N))</f>
        <v>45831</v>
      </c>
      <c r="V676" s="85" t="str">
        <f>IF(ISNA(_xlfn.XLOOKUP($A676,HG!$B:$B,HG!$N:$N)),"",  _xlfn.XLOOKUP($A676,HG!$B:$B,HG!$N:$N))</f>
        <v/>
      </c>
    </row>
    <row r="677" spans="1:22" ht="24" hidden="1" customHeight="1">
      <c r="A677" s="77" t="s">
        <v>707</v>
      </c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O677" s="75"/>
      <c r="P677" s="75"/>
      <c r="Q677" s="75"/>
      <c r="R677" s="75"/>
      <c r="S677" s="75"/>
      <c r="T677" s="75"/>
      <c r="U677" s="75"/>
      <c r="V677" s="75"/>
    </row>
    <row r="678" spans="1:22" ht="24" hidden="1" customHeight="1">
      <c r="A678" s="129" t="s">
        <v>854</v>
      </c>
      <c r="B678" s="84" t="s">
        <v>68</v>
      </c>
      <c r="C678" s="84" t="s">
        <v>855</v>
      </c>
      <c r="D678" s="84" t="s">
        <v>56</v>
      </c>
      <c r="E678" s="130">
        <v>45825</v>
      </c>
      <c r="F678" s="130">
        <v>45835</v>
      </c>
      <c r="G678" s="130">
        <v>45835</v>
      </c>
      <c r="H678" s="84">
        <v>10</v>
      </c>
      <c r="I678" s="84">
        <v>1</v>
      </c>
      <c r="J678" s="84">
        <v>-8</v>
      </c>
      <c r="K678" s="84" t="s">
        <v>57</v>
      </c>
      <c r="L678" s="84" t="s">
        <v>27</v>
      </c>
      <c r="M678" s="84" t="s">
        <v>81</v>
      </c>
      <c r="N678" s="84">
        <v>0</v>
      </c>
      <c r="O678" s="85" t="str">
        <f>IF(ISNA(_xlfn.XLOOKUP($A678,GCVOA!$B:$B,GCVOA!$N:$N)),"",  _xlfn.XLOOKUP($A678,GCVOA!$B:$B,GCVOA!$N:$N))</f>
        <v/>
      </c>
      <c r="P678" s="85" t="str">
        <f>IF(ISNA(_xlfn.XLOOKUP($A678,GCSEMI!$B:$B,GCSEMI!$N:$N)),"",  _xlfn.XLOOKUP($A678,GCSEMI!$B:$B,GCSEMI!$N:$N))</f>
        <v/>
      </c>
      <c r="Q678" s="85" t="str">
        <f>IF(ISNA(_xlfn.XLOOKUP($A678,ORGPREP!$B:$B,ORGPREP!$N:$N)),"",  _xlfn.XLOOKUP($A678,ORGPREP!$B:$B,ORGPREP!$N:$N))</f>
        <v/>
      </c>
      <c r="R678" s="85" t="str">
        <f>IF(ISNA(_xlfn.XLOOKUP($A678,MSSEMI!$B:$B,MSSEMI!$N:$N)),"",  _xlfn.XLOOKUP($A678,MSSEMI!$B:$B,MSSEMI!$N:$N))</f>
        <v/>
      </c>
      <c r="S678" s="85" t="str">
        <f>IF(ISNA(_xlfn.XLOOKUP($A678,MSVOA!$B:$B,MSVOA!$N:$N)),"",  _xlfn.XLOOKUP($A678,MSVOA!$B:$B,MSVOA!$N:$N))</f>
        <v/>
      </c>
      <c r="T678" s="85" t="str">
        <f>IF(ISNA(_xlfn.XLOOKUP($A678,METALS!$B:$B,METALS!$N:$N)),"",  _xlfn.XLOOKUP($A678,METALS!$B:$B,METALS!$N:$N))</f>
        <v/>
      </c>
      <c r="U678" s="168">
        <f>IF(ISNA(_xlfn.XLOOKUP($A678,GENCHEM!$B:$B,GENCHEM!$N:$N)),"",  _xlfn.XLOOKUP($A678,GENCHEM!$B:$B,GENCHEM!$N:$N))</f>
        <v>45831</v>
      </c>
      <c r="V678" s="85" t="str">
        <f>IF(ISNA(_xlfn.XLOOKUP($A678,HG!$B:$B,HG!$N:$N)),"",  _xlfn.XLOOKUP($A678,HG!$B:$B,HG!$N:$N))</f>
        <v/>
      </c>
    </row>
    <row r="679" spans="1:22" ht="24" hidden="1" customHeight="1">
      <c r="A679" s="77" t="s">
        <v>707</v>
      </c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O679" s="75"/>
      <c r="P679" s="75"/>
      <c r="Q679" s="75"/>
      <c r="R679" s="75"/>
      <c r="S679" s="75"/>
      <c r="T679" s="75"/>
      <c r="U679" s="75"/>
      <c r="V679" s="75"/>
    </row>
    <row r="680" spans="1:22" ht="24" hidden="1" customHeight="1">
      <c r="A680" s="129" t="s">
        <v>856</v>
      </c>
      <c r="B680" s="84" t="s">
        <v>68</v>
      </c>
      <c r="C680" s="84" t="s">
        <v>857</v>
      </c>
      <c r="D680" s="84" t="s">
        <v>56</v>
      </c>
      <c r="E680" s="130">
        <v>45825</v>
      </c>
      <c r="F680" s="130">
        <v>45835</v>
      </c>
      <c r="G680" s="130">
        <v>45835</v>
      </c>
      <c r="H680" s="84">
        <v>10</v>
      </c>
      <c r="I680" s="84">
        <v>1</v>
      </c>
      <c r="J680" s="84">
        <v>-8</v>
      </c>
      <c r="K680" s="84" t="s">
        <v>57</v>
      </c>
      <c r="L680" s="84" t="s">
        <v>27</v>
      </c>
      <c r="M680" s="84" t="s">
        <v>81</v>
      </c>
      <c r="N680" s="84">
        <v>0</v>
      </c>
      <c r="O680" s="85" t="str">
        <f>IF(ISNA(_xlfn.XLOOKUP($A680,GCVOA!$B:$B,GCVOA!$N:$N)),"",  _xlfn.XLOOKUP($A680,GCVOA!$B:$B,GCVOA!$N:$N))</f>
        <v/>
      </c>
      <c r="P680" s="85" t="str">
        <f>IF(ISNA(_xlfn.XLOOKUP($A680,GCSEMI!$B:$B,GCSEMI!$N:$N)),"",  _xlfn.XLOOKUP($A680,GCSEMI!$B:$B,GCSEMI!$N:$N))</f>
        <v/>
      </c>
      <c r="Q680" s="85" t="str">
        <f>IF(ISNA(_xlfn.XLOOKUP($A680,ORGPREP!$B:$B,ORGPREP!$N:$N)),"",  _xlfn.XLOOKUP($A680,ORGPREP!$B:$B,ORGPREP!$N:$N))</f>
        <v/>
      </c>
      <c r="R680" s="85" t="str">
        <f>IF(ISNA(_xlfn.XLOOKUP($A680,MSSEMI!$B:$B,MSSEMI!$N:$N)),"",  _xlfn.XLOOKUP($A680,MSSEMI!$B:$B,MSSEMI!$N:$N))</f>
        <v/>
      </c>
      <c r="S680" s="85" t="str">
        <f>IF(ISNA(_xlfn.XLOOKUP($A680,MSVOA!$B:$B,MSVOA!$N:$N)),"",  _xlfn.XLOOKUP($A680,MSVOA!$B:$B,MSVOA!$N:$N))</f>
        <v/>
      </c>
      <c r="T680" s="85" t="str">
        <f>IF(ISNA(_xlfn.XLOOKUP($A680,METALS!$B:$B,METALS!$N:$N)),"",  _xlfn.XLOOKUP($A680,METALS!$B:$B,METALS!$N:$N))</f>
        <v/>
      </c>
      <c r="U680" s="168">
        <f>IF(ISNA(_xlfn.XLOOKUP($A680,GENCHEM!$B:$B,GENCHEM!$N:$N)),"",  _xlfn.XLOOKUP($A680,GENCHEM!$B:$B,GENCHEM!$N:$N))</f>
        <v>45831</v>
      </c>
      <c r="V680" s="85" t="str">
        <f>IF(ISNA(_xlfn.XLOOKUP($A680,HG!$B:$B,HG!$N:$N)),"",  _xlfn.XLOOKUP($A680,HG!$B:$B,HG!$N:$N))</f>
        <v/>
      </c>
    </row>
    <row r="681" spans="1:22" ht="24" hidden="1" customHeight="1">
      <c r="A681" s="77" t="s">
        <v>707</v>
      </c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O681" s="75"/>
      <c r="P681" s="75"/>
      <c r="Q681" s="75"/>
      <c r="R681" s="75"/>
      <c r="S681" s="75"/>
      <c r="T681" s="75"/>
      <c r="U681" s="75"/>
      <c r="V681" s="75"/>
    </row>
    <row r="682" spans="1:22" ht="24" hidden="1" customHeight="1">
      <c r="A682" s="129" t="s">
        <v>858</v>
      </c>
      <c r="B682" s="84" t="s">
        <v>859</v>
      </c>
      <c r="C682" s="84" t="s">
        <v>860</v>
      </c>
      <c r="D682" s="84" t="s">
        <v>79</v>
      </c>
      <c r="E682" s="130">
        <v>45825</v>
      </c>
      <c r="F682" s="130">
        <v>45835</v>
      </c>
      <c r="G682" s="130">
        <v>45835</v>
      </c>
      <c r="H682" s="84">
        <v>10</v>
      </c>
      <c r="I682" s="84">
        <v>2</v>
      </c>
      <c r="J682" s="84">
        <v>-8</v>
      </c>
      <c r="K682" s="84" t="s">
        <v>94</v>
      </c>
      <c r="L682" s="84" t="s">
        <v>27</v>
      </c>
      <c r="M682" s="84" t="s">
        <v>265</v>
      </c>
      <c r="N682" s="84">
        <v>0</v>
      </c>
      <c r="O682" s="85" t="str">
        <f>IF(ISNA(_xlfn.XLOOKUP($A682,GCVOA!$B:$B,GCVOA!$N:$N)),"",  _xlfn.XLOOKUP($A682,GCVOA!$B:$B,GCVOA!$N:$N))</f>
        <v/>
      </c>
      <c r="P682" s="85">
        <f>IF(ISNA(_xlfn.XLOOKUP($A682,GCSEMI!$B:$B,GCSEMI!$N:$N)),"",  _xlfn.XLOOKUP($A682,GCSEMI!$B:$B,GCSEMI!$N:$N))</f>
        <v>0</v>
      </c>
      <c r="Q682" s="85" t="str">
        <f>IF(ISNA(_xlfn.XLOOKUP($A682,ORGPREP!$B:$B,ORGPREP!$N:$N)),"",  _xlfn.XLOOKUP($A682,ORGPREP!$B:$B,ORGPREP!$N:$N))</f>
        <v/>
      </c>
      <c r="R682" s="85" t="str">
        <f>IF(ISNA(_xlfn.XLOOKUP($A682,MSSEMI!$B:$B,MSSEMI!$N:$N)),"",  _xlfn.XLOOKUP($A682,MSSEMI!$B:$B,MSSEMI!$N:$N))</f>
        <v/>
      </c>
      <c r="S682" s="85" t="str">
        <f>IF(ISNA(_xlfn.XLOOKUP($A682,MSVOA!$B:$B,MSVOA!$N:$N)),"",  _xlfn.XLOOKUP($A682,MSVOA!$B:$B,MSVOA!$N:$N))</f>
        <v/>
      </c>
      <c r="T682" s="85" t="str">
        <f>IF(ISNA(_xlfn.XLOOKUP($A682,METALS!$B:$B,METALS!$N:$N)),"",  _xlfn.XLOOKUP($A682,METALS!$B:$B,METALS!$N:$N))</f>
        <v>DONE</v>
      </c>
      <c r="U682" s="85" t="str">
        <f>IF(ISNA(_xlfn.XLOOKUP($A682,GENCHEM!$B:$B,GENCHEM!$N:$N)),"",  _xlfn.XLOOKUP($A682,GENCHEM!$B:$B,GENCHEM!$N:$N))</f>
        <v/>
      </c>
      <c r="V682" s="85">
        <f>IF(ISNA(_xlfn.XLOOKUP($A682,HG!$B:$B,HG!$N:$N)),"",  _xlfn.XLOOKUP($A682,HG!$B:$B,HG!$N:$N))</f>
        <v>0</v>
      </c>
    </row>
    <row r="683" spans="1:22" ht="24" hidden="1" customHeight="1">
      <c r="A683" s="77" t="s">
        <v>861</v>
      </c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O683" s="75"/>
      <c r="P683" s="75"/>
      <c r="Q683" s="75"/>
      <c r="R683" s="75"/>
      <c r="S683" s="75"/>
      <c r="T683" s="75"/>
      <c r="U683" s="75"/>
      <c r="V683" s="75"/>
    </row>
    <row r="684" spans="1:22" ht="24" hidden="1" customHeight="1">
      <c r="A684" s="129" t="s">
        <v>862</v>
      </c>
      <c r="B684" s="84" t="s">
        <v>519</v>
      </c>
      <c r="C684" s="84" t="s">
        <v>863</v>
      </c>
      <c r="D684" s="84" t="s">
        <v>56</v>
      </c>
      <c r="E684" s="130">
        <v>45825</v>
      </c>
      <c r="F684" s="130">
        <v>45835</v>
      </c>
      <c r="G684" s="130">
        <v>45835</v>
      </c>
      <c r="H684" s="84">
        <v>10</v>
      </c>
      <c r="I684" s="84">
        <v>4</v>
      </c>
      <c r="J684" s="84">
        <v>-8</v>
      </c>
      <c r="K684" s="84" t="s">
        <v>128</v>
      </c>
      <c r="L684" s="84" t="s">
        <v>27</v>
      </c>
      <c r="M684" s="84" t="s">
        <v>89</v>
      </c>
      <c r="N684" s="84">
        <v>0</v>
      </c>
      <c r="O684" s="85" t="str">
        <f>IF(ISNA(_xlfn.XLOOKUP($A684,GCVOA!$B:$B,GCVOA!$N:$N)),"",  _xlfn.XLOOKUP($A684,GCVOA!$B:$B,GCVOA!$N:$N))</f>
        <v/>
      </c>
      <c r="P684" s="85">
        <f>IF(ISNA(_xlfn.XLOOKUP($A684,GCSEMI!$B:$B,GCSEMI!$N:$N)),"",  _xlfn.XLOOKUP($A684,GCSEMI!$B:$B,GCSEMI!$N:$N))</f>
        <v>0</v>
      </c>
      <c r="Q684" s="85">
        <f>IF(ISNA(_xlfn.XLOOKUP($A684,ORGPREP!$B:$B,ORGPREP!$N:$N)),"",  _xlfn.XLOOKUP($A684,ORGPREP!$B:$B,ORGPREP!$N:$N))</f>
        <v>0</v>
      </c>
      <c r="R684" s="85" t="str">
        <f>IF(ISNA(_xlfn.XLOOKUP($A684,MSSEMI!$B:$B,MSSEMI!$N:$N)),"",  _xlfn.XLOOKUP($A684,MSSEMI!$B:$B,MSSEMI!$N:$N))</f>
        <v/>
      </c>
      <c r="S684" s="85" t="str">
        <f>IF(ISNA(_xlfn.XLOOKUP($A684,MSVOA!$B:$B,MSVOA!$N:$N)),"",  _xlfn.XLOOKUP($A684,MSVOA!$B:$B,MSVOA!$N:$N))</f>
        <v>ETA 6/20 RR L - EB 6/19</v>
      </c>
      <c r="T684" s="85" t="str">
        <f>IF(ISNA(_xlfn.XLOOKUP($A684,METALS!$B:$B,METALS!$N:$N)),"",  _xlfn.XLOOKUP($A684,METALS!$B:$B,METALS!$N:$N))</f>
        <v/>
      </c>
      <c r="U684" s="85" t="str">
        <f>IF(ISNA(_xlfn.XLOOKUP($A684,GENCHEM!$B:$B,GENCHEM!$N:$N)),"",  _xlfn.XLOOKUP($A684,GENCHEM!$B:$B,GENCHEM!$N:$N))</f>
        <v/>
      </c>
      <c r="V684" s="85" t="str">
        <f>IF(ISNA(_xlfn.XLOOKUP($A684,HG!$B:$B,HG!$N:$N)),"",  _xlfn.XLOOKUP($A684,HG!$B:$B,HG!$N:$N))</f>
        <v/>
      </c>
    </row>
    <row r="685" spans="1:22" ht="24" hidden="1" customHeight="1">
      <c r="A685" s="77" t="s">
        <v>864</v>
      </c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O685" s="75"/>
      <c r="P685" s="75"/>
      <c r="Q685" s="75"/>
      <c r="R685" s="75"/>
      <c r="S685" s="75"/>
      <c r="T685" s="75"/>
      <c r="U685" s="75"/>
      <c r="V685" s="75"/>
    </row>
    <row r="686" spans="1:22" ht="24" hidden="1" customHeight="1">
      <c r="A686" s="129" t="s">
        <v>865</v>
      </c>
      <c r="B686" s="84" t="s">
        <v>519</v>
      </c>
      <c r="C686" s="84" t="s">
        <v>866</v>
      </c>
      <c r="D686" s="84" t="s">
        <v>56</v>
      </c>
      <c r="E686" s="130">
        <v>45825</v>
      </c>
      <c r="F686" s="130">
        <v>45835</v>
      </c>
      <c r="G686" s="130">
        <v>45835</v>
      </c>
      <c r="H686" s="84">
        <v>10</v>
      </c>
      <c r="I686" s="84">
        <v>4</v>
      </c>
      <c r="J686" s="84">
        <v>-8</v>
      </c>
      <c r="K686" s="84" t="s">
        <v>128</v>
      </c>
      <c r="L686" s="84" t="s">
        <v>27</v>
      </c>
      <c r="M686" s="84" t="s">
        <v>89</v>
      </c>
      <c r="N686" s="84">
        <v>0</v>
      </c>
      <c r="O686" s="85" t="str">
        <f>IF(ISNA(_xlfn.XLOOKUP($A686,GCVOA!$B:$B,GCVOA!$N:$N)),"",  _xlfn.XLOOKUP($A686,GCVOA!$B:$B,GCVOA!$N:$N))</f>
        <v/>
      </c>
      <c r="P686" s="85">
        <f>IF(ISNA(_xlfn.XLOOKUP($A686,GCSEMI!$B:$B,GCSEMI!$N:$N)),"",  _xlfn.XLOOKUP($A686,GCSEMI!$B:$B,GCSEMI!$N:$N))</f>
        <v>0</v>
      </c>
      <c r="Q686" s="85">
        <f>IF(ISNA(_xlfn.XLOOKUP($A686,ORGPREP!$B:$B,ORGPREP!$N:$N)),"",  _xlfn.XLOOKUP($A686,ORGPREP!$B:$B,ORGPREP!$N:$N))</f>
        <v>0</v>
      </c>
      <c r="R686" s="85" t="str">
        <f>IF(ISNA(_xlfn.XLOOKUP($A686,MSSEMI!$B:$B,MSSEMI!$N:$N)),"",  _xlfn.XLOOKUP($A686,MSSEMI!$B:$B,MSSEMI!$N:$N))</f>
        <v/>
      </c>
      <c r="S686" s="85" t="str">
        <f>IF(ISNA(_xlfn.XLOOKUP($A686,MSVOA!$B:$B,MSVOA!$N:$N)),"",  _xlfn.XLOOKUP($A686,MSVOA!$B:$B,MSVOA!$N:$N))</f>
        <v>ETA 6/19 - GA 6/18</v>
      </c>
      <c r="T686" s="85" t="str">
        <f>IF(ISNA(_xlfn.XLOOKUP($A686,METALS!$B:$B,METALS!$N:$N)),"",  _xlfn.XLOOKUP($A686,METALS!$B:$B,METALS!$N:$N))</f>
        <v/>
      </c>
      <c r="U686" s="85" t="str">
        <f>IF(ISNA(_xlfn.XLOOKUP($A686,GENCHEM!$B:$B,GENCHEM!$N:$N)),"",  _xlfn.XLOOKUP($A686,GENCHEM!$B:$B,GENCHEM!$N:$N))</f>
        <v/>
      </c>
      <c r="V686" s="85" t="str">
        <f>IF(ISNA(_xlfn.XLOOKUP($A686,HG!$B:$B,HG!$N:$N)),"",  _xlfn.XLOOKUP($A686,HG!$B:$B,HG!$N:$N))</f>
        <v/>
      </c>
    </row>
    <row r="687" spans="1:22" ht="24" hidden="1" customHeight="1">
      <c r="A687" s="77" t="s">
        <v>864</v>
      </c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O687" s="75"/>
      <c r="P687" s="75"/>
      <c r="Q687" s="75"/>
      <c r="R687" s="75"/>
      <c r="S687" s="75"/>
      <c r="T687" s="75"/>
      <c r="U687" s="75"/>
      <c r="V687" s="75"/>
    </row>
    <row r="688" spans="1:22" ht="24" hidden="1" customHeight="1">
      <c r="A688" s="129" t="s">
        <v>867</v>
      </c>
      <c r="B688" s="84" t="s">
        <v>868</v>
      </c>
      <c r="C688" s="84" t="s">
        <v>869</v>
      </c>
      <c r="D688" s="84" t="s">
        <v>79</v>
      </c>
      <c r="E688" s="130">
        <v>45825</v>
      </c>
      <c r="F688" s="130">
        <v>45835</v>
      </c>
      <c r="G688" s="130">
        <v>45835</v>
      </c>
      <c r="H688" s="84">
        <v>10</v>
      </c>
      <c r="I688" s="84">
        <v>1</v>
      </c>
      <c r="J688" s="84">
        <v>-8</v>
      </c>
      <c r="K688" s="84" t="s">
        <v>94</v>
      </c>
      <c r="L688" s="84" t="s">
        <v>27</v>
      </c>
      <c r="M688" s="84" t="s">
        <v>81</v>
      </c>
      <c r="N688" s="84">
        <v>0</v>
      </c>
      <c r="O688" s="85" t="str">
        <f>IF(ISNA(_xlfn.XLOOKUP($A688,GCVOA!$B:$B,GCVOA!$N:$N)),"",  _xlfn.XLOOKUP($A688,GCVOA!$B:$B,GCVOA!$N:$N))</f>
        <v/>
      </c>
      <c r="P688" s="85" t="str">
        <f>IF(ISNA(_xlfn.XLOOKUP($A688,GCSEMI!$B:$B,GCSEMI!$N:$N)),"",  _xlfn.XLOOKUP($A688,GCSEMI!$B:$B,GCSEMI!$N:$N))</f>
        <v/>
      </c>
      <c r="Q688" s="85" t="str">
        <f>IF(ISNA(_xlfn.XLOOKUP($A688,ORGPREP!$B:$B,ORGPREP!$N:$N)),"",  _xlfn.XLOOKUP($A688,ORGPREP!$B:$B,ORGPREP!$N:$N))</f>
        <v/>
      </c>
      <c r="R688" s="85" t="str">
        <f>IF(ISNA(_xlfn.XLOOKUP($A688,MSSEMI!$B:$B,MSSEMI!$N:$N)),"",  _xlfn.XLOOKUP($A688,MSSEMI!$B:$B,MSSEMI!$N:$N))</f>
        <v/>
      </c>
      <c r="S688" s="85" t="str">
        <f>IF(ISNA(_xlfn.XLOOKUP($A688,MSVOA!$B:$B,MSVOA!$N:$N)),"",  _xlfn.XLOOKUP($A688,MSVOA!$B:$B,MSVOA!$N:$N))</f>
        <v/>
      </c>
      <c r="T688" s="85" t="str">
        <f>IF(ISNA(_xlfn.XLOOKUP($A688,METALS!$B:$B,METALS!$N:$N)),"",  _xlfn.XLOOKUP($A688,METALS!$B:$B,METALS!$N:$N))</f>
        <v/>
      </c>
      <c r="U688" s="168">
        <f>IF(ISNA(_xlfn.XLOOKUP($A688,GENCHEM!$B:$B,GENCHEM!$N:$N)),"",  _xlfn.XLOOKUP($A688,GENCHEM!$B:$B,GENCHEM!$N:$N))</f>
        <v>45831</v>
      </c>
      <c r="V688" s="85" t="str">
        <f>IF(ISNA(_xlfn.XLOOKUP($A688,HG!$B:$B,HG!$N:$N)),"",  _xlfn.XLOOKUP($A688,HG!$B:$B,HG!$N:$N))</f>
        <v/>
      </c>
    </row>
    <row r="689" spans="1:22" ht="24" hidden="1" customHeight="1">
      <c r="A689" s="77" t="s">
        <v>870</v>
      </c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O689" s="75"/>
      <c r="P689" s="75"/>
      <c r="Q689" s="75"/>
      <c r="R689" s="75"/>
      <c r="S689" s="75"/>
      <c r="T689" s="75"/>
      <c r="U689" s="75"/>
      <c r="V689" s="75"/>
    </row>
    <row r="690" spans="1:22" ht="24" hidden="1" customHeight="1">
      <c r="A690" s="129" t="s">
        <v>871</v>
      </c>
      <c r="B690" s="84" t="s">
        <v>868</v>
      </c>
      <c r="C690" s="84" t="s">
        <v>872</v>
      </c>
      <c r="D690" s="84" t="s">
        <v>79</v>
      </c>
      <c r="E690" s="130">
        <v>45825</v>
      </c>
      <c r="F690" s="130">
        <v>45835</v>
      </c>
      <c r="G690" s="130">
        <v>45835</v>
      </c>
      <c r="H690" s="84">
        <v>10</v>
      </c>
      <c r="I690" s="84">
        <v>2</v>
      </c>
      <c r="J690" s="84">
        <v>-8</v>
      </c>
      <c r="K690" s="84" t="s">
        <v>94</v>
      </c>
      <c r="L690" s="84" t="s">
        <v>258</v>
      </c>
      <c r="M690" s="84" t="s">
        <v>81</v>
      </c>
      <c r="N690" s="84">
        <v>0</v>
      </c>
      <c r="O690" s="85" t="str">
        <f>IF(ISNA(_xlfn.XLOOKUP($A690,GCVOA!$B:$B,GCVOA!$N:$N)),"",  _xlfn.XLOOKUP($A690,GCVOA!$B:$B,GCVOA!$N:$N))</f>
        <v/>
      </c>
      <c r="P690" s="85" t="str">
        <f>IF(ISNA(_xlfn.XLOOKUP($A690,GCSEMI!$B:$B,GCSEMI!$N:$N)),"",  _xlfn.XLOOKUP($A690,GCSEMI!$B:$B,GCSEMI!$N:$N))</f>
        <v/>
      </c>
      <c r="Q690" s="85" t="str">
        <f>IF(ISNA(_xlfn.XLOOKUP($A690,ORGPREP!$B:$B,ORGPREP!$N:$N)),"",  _xlfn.XLOOKUP($A690,ORGPREP!$B:$B,ORGPREP!$N:$N))</f>
        <v/>
      </c>
      <c r="R690" s="85" t="str">
        <f>IF(ISNA(_xlfn.XLOOKUP($A690,MSSEMI!$B:$B,MSSEMI!$N:$N)),"",  _xlfn.XLOOKUP($A690,MSSEMI!$B:$B,MSSEMI!$N:$N))</f>
        <v/>
      </c>
      <c r="S690" s="85" t="str">
        <f>IF(ISNA(_xlfn.XLOOKUP($A690,MSVOA!$B:$B,MSVOA!$N:$N)),"",  _xlfn.XLOOKUP($A690,MSVOA!$B:$B,MSVOA!$N:$N))</f>
        <v/>
      </c>
      <c r="T690" s="85" t="str">
        <f>IF(ISNA(_xlfn.XLOOKUP($A690,METALS!$B:$B,METALS!$N:$N)),"",  _xlfn.XLOOKUP($A690,METALS!$B:$B,METALS!$N:$N))</f>
        <v/>
      </c>
      <c r="U690" s="168">
        <f>IF(ISNA(_xlfn.XLOOKUP($A690,GENCHEM!$B:$B,GENCHEM!$N:$N)),"",  _xlfn.XLOOKUP($A690,GENCHEM!$B:$B,GENCHEM!$N:$N))</f>
        <v>45831</v>
      </c>
      <c r="V690" s="85" t="str">
        <f>IF(ISNA(_xlfn.XLOOKUP($A690,HG!$B:$B,HG!$N:$N)),"",  _xlfn.XLOOKUP($A690,HG!$B:$B,HG!$N:$N))</f>
        <v/>
      </c>
    </row>
    <row r="691" spans="1:22" ht="24" hidden="1" customHeight="1">
      <c r="A691" s="77" t="s">
        <v>418</v>
      </c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O691" s="75"/>
      <c r="P691" s="75"/>
      <c r="Q691" s="75"/>
      <c r="R691" s="75"/>
      <c r="S691" s="75"/>
      <c r="T691" s="75"/>
      <c r="U691" s="75"/>
      <c r="V691" s="75"/>
    </row>
    <row r="692" spans="1:22" ht="24" hidden="1" customHeight="1">
      <c r="A692" s="129" t="s">
        <v>873</v>
      </c>
      <c r="B692" s="84" t="s">
        <v>684</v>
      </c>
      <c r="C692" s="84" t="s">
        <v>874</v>
      </c>
      <c r="D692" s="84" t="s">
        <v>79</v>
      </c>
      <c r="E692" s="130">
        <v>45825</v>
      </c>
      <c r="F692" s="130">
        <v>45835</v>
      </c>
      <c r="G692" s="130">
        <v>45835</v>
      </c>
      <c r="H692" s="84">
        <v>10</v>
      </c>
      <c r="I692" s="84">
        <v>1</v>
      </c>
      <c r="J692" s="84">
        <v>-8</v>
      </c>
      <c r="K692" s="84" t="s">
        <v>94</v>
      </c>
      <c r="L692" s="84" t="s">
        <v>258</v>
      </c>
      <c r="M692" s="84" t="s">
        <v>81</v>
      </c>
      <c r="N692" s="84">
        <v>0</v>
      </c>
      <c r="O692" s="85" t="str">
        <f>IF(ISNA(_xlfn.XLOOKUP($A692,GCVOA!$B:$B,GCVOA!$N:$N)),"",  _xlfn.XLOOKUP($A692,GCVOA!$B:$B,GCVOA!$N:$N))</f>
        <v/>
      </c>
      <c r="P692" s="85" t="str">
        <f>IF(ISNA(_xlfn.XLOOKUP($A692,GCSEMI!$B:$B,GCSEMI!$N:$N)),"",  _xlfn.XLOOKUP($A692,GCSEMI!$B:$B,GCSEMI!$N:$N))</f>
        <v/>
      </c>
      <c r="Q692" s="85" t="str">
        <f>IF(ISNA(_xlfn.XLOOKUP($A692,ORGPREP!$B:$B,ORGPREP!$N:$N)),"",  _xlfn.XLOOKUP($A692,ORGPREP!$B:$B,ORGPREP!$N:$N))</f>
        <v/>
      </c>
      <c r="R692" s="85" t="str">
        <f>IF(ISNA(_xlfn.XLOOKUP($A692,MSSEMI!$B:$B,MSSEMI!$N:$N)),"",  _xlfn.XLOOKUP($A692,MSSEMI!$B:$B,MSSEMI!$N:$N))</f>
        <v/>
      </c>
      <c r="S692" s="85" t="str">
        <f>IF(ISNA(_xlfn.XLOOKUP($A692,MSVOA!$B:$B,MSVOA!$N:$N)),"",  _xlfn.XLOOKUP($A692,MSVOA!$B:$B,MSVOA!$N:$N))</f>
        <v/>
      </c>
      <c r="T692" s="85" t="str">
        <f>IF(ISNA(_xlfn.XLOOKUP($A692,METALS!$B:$B,METALS!$N:$N)),"",  _xlfn.XLOOKUP($A692,METALS!$B:$B,METALS!$N:$N))</f>
        <v/>
      </c>
      <c r="U692" s="168">
        <f>IF(ISNA(_xlfn.XLOOKUP($A692,GENCHEM!$B:$B,GENCHEM!$N:$N)),"",  _xlfn.XLOOKUP($A692,GENCHEM!$B:$B,GENCHEM!$N:$N))</f>
        <v>45831</v>
      </c>
      <c r="V692" s="85" t="str">
        <f>IF(ISNA(_xlfn.XLOOKUP($A692,HG!$B:$B,HG!$N:$N)),"",  _xlfn.XLOOKUP($A692,HG!$B:$B,HG!$N:$N))</f>
        <v/>
      </c>
    </row>
    <row r="693" spans="1:22" ht="24" hidden="1" customHeight="1">
      <c r="A693" s="77" t="s">
        <v>310</v>
      </c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O693" s="75"/>
      <c r="P693" s="75"/>
      <c r="Q693" s="75"/>
      <c r="R693" s="75"/>
      <c r="S693" s="75"/>
      <c r="T693" s="75"/>
      <c r="U693" s="75"/>
      <c r="V693" s="75"/>
    </row>
    <row r="694" spans="1:22" ht="24" hidden="1" customHeight="1">
      <c r="A694" s="129" t="s">
        <v>875</v>
      </c>
      <c r="B694" s="84" t="s">
        <v>677</v>
      </c>
      <c r="C694" s="84" t="s">
        <v>876</v>
      </c>
      <c r="D694" s="84" t="s">
        <v>79</v>
      </c>
      <c r="E694" s="130">
        <v>45825</v>
      </c>
      <c r="F694" s="130">
        <v>45835</v>
      </c>
      <c r="G694" s="130">
        <v>45835</v>
      </c>
      <c r="H694" s="84">
        <v>10</v>
      </c>
      <c r="I694" s="84">
        <v>11</v>
      </c>
      <c r="J694" s="84">
        <v>-8</v>
      </c>
      <c r="K694" s="84" t="s">
        <v>26</v>
      </c>
      <c r="L694" s="84" t="s">
        <v>258</v>
      </c>
      <c r="M694" s="84" t="s">
        <v>134</v>
      </c>
      <c r="N694" s="84">
        <v>0</v>
      </c>
      <c r="O694" s="85" t="str">
        <f>IF(ISNA(_xlfn.XLOOKUP($A694,GCVOA!$B:$B,GCVOA!$N:$N)),"",  _xlfn.XLOOKUP($A694,GCVOA!$B:$B,GCVOA!$N:$N))</f>
        <v/>
      </c>
      <c r="P694" s="85" t="str">
        <f>IF(ISNA(_xlfn.XLOOKUP($A694,GCSEMI!$B:$B,GCSEMI!$N:$N)),"",  _xlfn.XLOOKUP($A694,GCSEMI!$B:$B,GCSEMI!$N:$N))</f>
        <v/>
      </c>
      <c r="Q694" s="85" t="str">
        <f>IF(ISNA(_xlfn.XLOOKUP($A694,ORGPREP!$B:$B,ORGPREP!$N:$N)),"",  _xlfn.XLOOKUP($A694,ORGPREP!$B:$B,ORGPREP!$N:$N))</f>
        <v/>
      </c>
      <c r="R694" s="85" t="str">
        <f>IF(ISNA(_xlfn.XLOOKUP($A694,MSSEMI!$B:$B,MSSEMI!$N:$N)),"",  _xlfn.XLOOKUP($A694,MSSEMI!$B:$B,MSSEMI!$N:$N))</f>
        <v/>
      </c>
      <c r="S694" s="85" t="str">
        <f>IF(ISNA(_xlfn.XLOOKUP($A694,MSVOA!$B:$B,MSVOA!$N:$N)),"",  _xlfn.XLOOKUP($A694,MSVOA!$B:$B,MSVOA!$N:$N))</f>
        <v>eta 6/20 - BEHIND QA 8260 ICAL  6/18</v>
      </c>
      <c r="T694" s="85" t="str">
        <f>IF(ISNA(_xlfn.XLOOKUP($A694,METALS!$B:$B,METALS!$N:$N)),"",  _xlfn.XLOOKUP($A694,METALS!$B:$B,METALS!$N:$N))</f>
        <v/>
      </c>
      <c r="U694" s="85" t="str">
        <f>IF(ISNA(_xlfn.XLOOKUP($A694,GENCHEM!$B:$B,GENCHEM!$N:$N)),"",  _xlfn.XLOOKUP($A694,GENCHEM!$B:$B,GENCHEM!$N:$N))</f>
        <v/>
      </c>
      <c r="V694" s="85" t="str">
        <f>IF(ISNA(_xlfn.XLOOKUP($A694,HG!$B:$B,HG!$N:$N)),"",  _xlfn.XLOOKUP($A694,HG!$B:$B,HG!$N:$N))</f>
        <v/>
      </c>
    </row>
    <row r="695" spans="1:22" ht="24" hidden="1" customHeight="1">
      <c r="A695" s="77" t="s">
        <v>877</v>
      </c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O695" s="75"/>
      <c r="P695" s="75"/>
      <c r="Q695" s="75"/>
      <c r="R695" s="75"/>
      <c r="S695" s="75"/>
      <c r="T695" s="75"/>
      <c r="U695" s="75"/>
      <c r="V695" s="75"/>
    </row>
    <row r="696" spans="1:22" ht="24" hidden="1" customHeight="1">
      <c r="A696" s="129" t="s">
        <v>878</v>
      </c>
      <c r="B696" s="84" t="s">
        <v>684</v>
      </c>
      <c r="C696" s="84" t="s">
        <v>879</v>
      </c>
      <c r="D696" s="84" t="s">
        <v>79</v>
      </c>
      <c r="E696" s="130">
        <v>45825</v>
      </c>
      <c r="F696" s="130">
        <v>45835</v>
      </c>
      <c r="G696" s="130">
        <v>45835</v>
      </c>
      <c r="H696" s="84">
        <v>10</v>
      </c>
      <c r="I696" s="84">
        <v>1</v>
      </c>
      <c r="J696" s="84">
        <v>-8</v>
      </c>
      <c r="K696" s="84" t="s">
        <v>94</v>
      </c>
      <c r="L696" s="84" t="s">
        <v>258</v>
      </c>
      <c r="M696" s="84" t="s">
        <v>81</v>
      </c>
      <c r="N696" s="84">
        <v>0</v>
      </c>
      <c r="O696" s="85" t="str">
        <f>IF(ISNA(_xlfn.XLOOKUP($A696,GCVOA!$B:$B,GCVOA!$N:$N)),"",  _xlfn.XLOOKUP($A696,GCVOA!$B:$B,GCVOA!$N:$N))</f>
        <v/>
      </c>
      <c r="P696" s="85" t="str">
        <f>IF(ISNA(_xlfn.XLOOKUP($A696,GCSEMI!$B:$B,GCSEMI!$N:$N)),"",  _xlfn.XLOOKUP($A696,GCSEMI!$B:$B,GCSEMI!$N:$N))</f>
        <v/>
      </c>
      <c r="Q696" s="85" t="str">
        <f>IF(ISNA(_xlfn.XLOOKUP($A696,ORGPREP!$B:$B,ORGPREP!$N:$N)),"",  _xlfn.XLOOKUP($A696,ORGPREP!$B:$B,ORGPREP!$N:$N))</f>
        <v/>
      </c>
      <c r="R696" s="85" t="str">
        <f>IF(ISNA(_xlfn.XLOOKUP($A696,MSSEMI!$B:$B,MSSEMI!$N:$N)),"",  _xlfn.XLOOKUP($A696,MSSEMI!$B:$B,MSSEMI!$N:$N))</f>
        <v/>
      </c>
      <c r="S696" s="85" t="str">
        <f>IF(ISNA(_xlfn.XLOOKUP($A696,MSVOA!$B:$B,MSVOA!$N:$N)),"",  _xlfn.XLOOKUP($A696,MSVOA!$B:$B,MSVOA!$N:$N))</f>
        <v/>
      </c>
      <c r="T696" s="85" t="str">
        <f>IF(ISNA(_xlfn.XLOOKUP($A696,METALS!$B:$B,METALS!$N:$N)),"",  _xlfn.XLOOKUP($A696,METALS!$B:$B,METALS!$N:$N))</f>
        <v/>
      </c>
      <c r="U696" s="168">
        <f>IF(ISNA(_xlfn.XLOOKUP($A696,GENCHEM!$B:$B,GENCHEM!$N:$N)),"",  _xlfn.XLOOKUP($A696,GENCHEM!$B:$B,GENCHEM!$N:$N))</f>
        <v>45831</v>
      </c>
      <c r="V696" s="85" t="str">
        <f>IF(ISNA(_xlfn.XLOOKUP($A696,HG!$B:$B,HG!$N:$N)),"",  _xlfn.XLOOKUP($A696,HG!$B:$B,HG!$N:$N))</f>
        <v/>
      </c>
    </row>
    <row r="697" spans="1:22" ht="24" hidden="1" customHeight="1">
      <c r="A697" s="77" t="s">
        <v>310</v>
      </c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O697" s="75"/>
      <c r="P697" s="75"/>
      <c r="Q697" s="75"/>
      <c r="R697" s="75"/>
      <c r="S697" s="75"/>
      <c r="T697" s="75"/>
      <c r="U697" s="75"/>
      <c r="V697" s="75"/>
    </row>
    <row r="698" spans="1:22" ht="24" hidden="1" customHeight="1">
      <c r="A698" s="129" t="s">
        <v>880</v>
      </c>
      <c r="B698" s="84" t="s">
        <v>570</v>
      </c>
      <c r="C698" s="84" t="s">
        <v>571</v>
      </c>
      <c r="D698" s="84" t="s">
        <v>79</v>
      </c>
      <c r="E698" s="130">
        <v>45825</v>
      </c>
      <c r="F698" s="130">
        <v>45835</v>
      </c>
      <c r="G698" s="130">
        <v>45835</v>
      </c>
      <c r="H698" s="84">
        <v>10</v>
      </c>
      <c r="I698" s="84">
        <v>10</v>
      </c>
      <c r="J698" s="84">
        <v>-8</v>
      </c>
      <c r="K698" s="84" t="s">
        <v>94</v>
      </c>
      <c r="L698" s="84" t="s">
        <v>27</v>
      </c>
      <c r="M698" s="84" t="s">
        <v>265</v>
      </c>
      <c r="N698" s="84">
        <v>0</v>
      </c>
      <c r="O698" s="85" t="str">
        <f>IF(ISNA(_xlfn.XLOOKUP($A698,GCVOA!$B:$B,GCVOA!$N:$N)),"",  _xlfn.XLOOKUP($A698,GCVOA!$B:$B,GCVOA!$N:$N))</f>
        <v/>
      </c>
      <c r="P698" s="85">
        <f>IF(ISNA(_xlfn.XLOOKUP($A698,GCSEMI!$B:$B,GCSEMI!$N:$N)),"",  _xlfn.XLOOKUP($A698,GCSEMI!$B:$B,GCSEMI!$N:$N))</f>
        <v>0</v>
      </c>
      <c r="Q698" s="85" t="str">
        <f>IF(ISNA(_xlfn.XLOOKUP($A698,ORGPREP!$B:$B,ORGPREP!$N:$N)),"",  _xlfn.XLOOKUP($A698,ORGPREP!$B:$B,ORGPREP!$N:$N))</f>
        <v>needs FL, A, B and OPP spikes</v>
      </c>
      <c r="R698" s="85">
        <f>IF(ISNA(_xlfn.XLOOKUP($A698,MSSEMI!$B:$B,MSSEMI!$N:$N)),"",  _xlfn.XLOOKUP($A698,MSSEMI!$B:$B,MSSEMI!$N:$N))</f>
        <v>0</v>
      </c>
      <c r="S698" s="85" t="str">
        <f>IF(ISNA(_xlfn.XLOOKUP($A698,MSVOA!$B:$B,MSVOA!$N:$N)),"",  _xlfn.XLOOKUP($A698,MSVOA!$B:$B,MSVOA!$N:$N))</f>
        <v>ETA 6/19 - EB 6/18</v>
      </c>
      <c r="T698" s="85">
        <f>IF(ISNA(_xlfn.XLOOKUP($A698,METALS!$B:$B,METALS!$N:$N)),"",  _xlfn.XLOOKUP($A698,METALS!$B:$B,METALS!$N:$N))</f>
        <v>0</v>
      </c>
      <c r="U698" s="168">
        <f>IF(ISNA(_xlfn.XLOOKUP($A698,GENCHEM!$B:$B,GENCHEM!$N:$N)),"",  _xlfn.XLOOKUP($A698,GENCHEM!$B:$B,GENCHEM!$N:$N))</f>
        <v>45831</v>
      </c>
      <c r="V698" s="85">
        <f>IF(ISNA(_xlfn.XLOOKUP($A698,HG!$B:$B,HG!$N:$N)),"",  _xlfn.XLOOKUP($A698,HG!$B:$B,HG!$N:$N))</f>
        <v>0</v>
      </c>
    </row>
    <row r="699" spans="1:22" ht="24" hidden="1" customHeight="1">
      <c r="A699" s="77" t="s">
        <v>803</v>
      </c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O699" s="75"/>
      <c r="P699" s="75"/>
      <c r="Q699" s="75"/>
      <c r="R699" s="75"/>
      <c r="S699" s="75"/>
      <c r="T699" s="75"/>
      <c r="U699" s="75"/>
      <c r="V699" s="75"/>
    </row>
    <row r="700" spans="1:22" ht="24" hidden="1" customHeight="1">
      <c r="A700" s="129" t="s">
        <v>881</v>
      </c>
      <c r="B700" s="84" t="s">
        <v>157</v>
      </c>
      <c r="C700" s="84" t="s">
        <v>882</v>
      </c>
      <c r="D700" s="84" t="s">
        <v>79</v>
      </c>
      <c r="E700" s="130">
        <v>45825</v>
      </c>
      <c r="F700" s="130">
        <v>45835</v>
      </c>
      <c r="G700" s="130">
        <v>45835</v>
      </c>
      <c r="H700" s="84">
        <v>10</v>
      </c>
      <c r="I700" s="84">
        <v>6</v>
      </c>
      <c r="J700" s="84">
        <v>-8</v>
      </c>
      <c r="K700" s="84" t="s">
        <v>128</v>
      </c>
      <c r="L700" s="84" t="s">
        <v>27</v>
      </c>
      <c r="M700" s="84" t="s">
        <v>134</v>
      </c>
      <c r="N700" s="84" t="e">
        <v>#N/A</v>
      </c>
      <c r="O700" s="85" t="str">
        <f>IF(ISNA(_xlfn.XLOOKUP($A700,GCVOA!$B:$B,GCVOA!$N:$N)),"",  _xlfn.XLOOKUP($A700,GCVOA!$B:$B,GCVOA!$N:$N))</f>
        <v/>
      </c>
      <c r="P700" s="85" t="str">
        <f>IF(ISNA(_xlfn.XLOOKUP($A700,GCSEMI!$B:$B,GCSEMI!$N:$N)),"",  _xlfn.XLOOKUP($A700,GCSEMI!$B:$B,GCSEMI!$N:$N))</f>
        <v/>
      </c>
      <c r="Q700" s="85" t="str">
        <f>IF(ISNA(_xlfn.XLOOKUP($A700,ORGPREP!$B:$B,ORGPREP!$N:$N)),"",  _xlfn.XLOOKUP($A700,ORGPREP!$B:$B,ORGPREP!$N:$N))</f>
        <v/>
      </c>
      <c r="R700" s="85" t="str">
        <f>IF(ISNA(_xlfn.XLOOKUP($A700,MSSEMI!$B:$B,MSSEMI!$N:$N)),"",  _xlfn.XLOOKUP($A700,MSSEMI!$B:$B,MSSEMI!$N:$N))</f>
        <v/>
      </c>
      <c r="S700" s="85">
        <f>IF(ISNA(_xlfn.XLOOKUP($A700,MSVOA!$B:$B,MSVOA!$N:$N)),"",  _xlfn.XLOOKUP($A700,MSVOA!$B:$B,MSVOA!$N:$N))</f>
        <v>0</v>
      </c>
      <c r="T700" s="85" t="str">
        <f>IF(ISNA(_xlfn.XLOOKUP($A700,METALS!$B:$B,METALS!$N:$N)),"",  _xlfn.XLOOKUP($A700,METALS!$B:$B,METALS!$N:$N))</f>
        <v/>
      </c>
      <c r="U700" s="85" t="str">
        <f>IF(ISNA(_xlfn.XLOOKUP($A700,GENCHEM!$B:$B,GENCHEM!$N:$N)),"",  _xlfn.XLOOKUP($A700,GENCHEM!$B:$B,GENCHEM!$N:$N))</f>
        <v/>
      </c>
      <c r="V700" s="85" t="str">
        <f>IF(ISNA(_xlfn.XLOOKUP($A700,HG!$B:$B,HG!$N:$N)),"",  _xlfn.XLOOKUP($A700,HG!$B:$B,HG!$N:$N))</f>
        <v/>
      </c>
    </row>
    <row r="701" spans="1:22" ht="24" hidden="1" customHeight="1">
      <c r="A701" s="77" t="s">
        <v>883</v>
      </c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O701" s="75"/>
      <c r="P701" s="75"/>
      <c r="Q701" s="75"/>
      <c r="R701" s="75"/>
      <c r="S701" s="75"/>
      <c r="T701" s="75"/>
      <c r="U701" s="75"/>
      <c r="V701" s="75"/>
    </row>
    <row r="702" spans="1:22" ht="24" hidden="1" customHeight="1">
      <c r="A702" s="129" t="s">
        <v>884</v>
      </c>
      <c r="B702" s="84" t="s">
        <v>157</v>
      </c>
      <c r="C702" s="84" t="s">
        <v>885</v>
      </c>
      <c r="D702" s="84" t="s">
        <v>79</v>
      </c>
      <c r="E702" s="130">
        <v>45825</v>
      </c>
      <c r="F702" s="130">
        <v>45835</v>
      </c>
      <c r="G702" s="130">
        <v>45835</v>
      </c>
      <c r="H702" s="84">
        <v>10</v>
      </c>
      <c r="I702" s="84">
        <v>6</v>
      </c>
      <c r="J702" s="84">
        <v>-8</v>
      </c>
      <c r="K702" s="84" t="s">
        <v>128</v>
      </c>
      <c r="L702" s="84" t="s">
        <v>27</v>
      </c>
      <c r="M702" s="84" t="s">
        <v>134</v>
      </c>
      <c r="N702" s="84" t="e">
        <v>#N/A</v>
      </c>
      <c r="O702" s="85" t="str">
        <f>IF(ISNA(_xlfn.XLOOKUP($A702,GCVOA!$B:$B,GCVOA!$N:$N)),"",  _xlfn.XLOOKUP($A702,GCVOA!$B:$B,GCVOA!$N:$N))</f>
        <v/>
      </c>
      <c r="P702" s="85" t="str">
        <f>IF(ISNA(_xlfn.XLOOKUP($A702,GCSEMI!$B:$B,GCSEMI!$N:$N)),"",  _xlfn.XLOOKUP($A702,GCSEMI!$B:$B,GCSEMI!$N:$N))</f>
        <v/>
      </c>
      <c r="Q702" s="85" t="str">
        <f>IF(ISNA(_xlfn.XLOOKUP($A702,ORGPREP!$B:$B,ORGPREP!$N:$N)),"",  _xlfn.XLOOKUP($A702,ORGPREP!$B:$B,ORGPREP!$N:$N))</f>
        <v/>
      </c>
      <c r="R702" s="85" t="str">
        <f>IF(ISNA(_xlfn.XLOOKUP($A702,MSSEMI!$B:$B,MSSEMI!$N:$N)),"",  _xlfn.XLOOKUP($A702,MSSEMI!$B:$B,MSSEMI!$N:$N))</f>
        <v/>
      </c>
      <c r="S702" s="85">
        <f>IF(ISNA(_xlfn.XLOOKUP($A702,MSVOA!$B:$B,MSVOA!$N:$N)),"",  _xlfn.XLOOKUP($A702,MSVOA!$B:$B,MSVOA!$N:$N))</f>
        <v>0</v>
      </c>
      <c r="T702" s="85" t="str">
        <f>IF(ISNA(_xlfn.XLOOKUP($A702,METALS!$B:$B,METALS!$N:$N)),"",  _xlfn.XLOOKUP($A702,METALS!$B:$B,METALS!$N:$N))</f>
        <v/>
      </c>
      <c r="U702" s="85" t="str">
        <f>IF(ISNA(_xlfn.XLOOKUP($A702,GENCHEM!$B:$B,GENCHEM!$N:$N)),"",  _xlfn.XLOOKUP($A702,GENCHEM!$B:$B,GENCHEM!$N:$N))</f>
        <v/>
      </c>
      <c r="V702" s="85" t="str">
        <f>IF(ISNA(_xlfn.XLOOKUP($A702,HG!$B:$B,HG!$N:$N)),"",  _xlfn.XLOOKUP($A702,HG!$B:$B,HG!$N:$N))</f>
        <v/>
      </c>
    </row>
    <row r="703" spans="1:22" ht="24" hidden="1" customHeight="1">
      <c r="A703" s="77" t="s">
        <v>883</v>
      </c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O703" s="75"/>
      <c r="P703" s="75"/>
      <c r="Q703" s="75"/>
      <c r="R703" s="75"/>
      <c r="S703" s="75"/>
      <c r="T703" s="75"/>
      <c r="U703" s="75"/>
      <c r="V703" s="75"/>
    </row>
    <row r="704" spans="1:22" ht="24" hidden="1" customHeight="1">
      <c r="A704" s="129" t="s">
        <v>886</v>
      </c>
      <c r="B704" s="84" t="s">
        <v>777</v>
      </c>
      <c r="C704" s="84" t="s">
        <v>887</v>
      </c>
      <c r="D704" s="84" t="s">
        <v>79</v>
      </c>
      <c r="E704" s="130">
        <v>45826</v>
      </c>
      <c r="F704" s="130">
        <v>45835</v>
      </c>
      <c r="G704" s="130">
        <v>45835</v>
      </c>
      <c r="H704" s="84">
        <v>9</v>
      </c>
      <c r="I704" s="84">
        <v>2</v>
      </c>
      <c r="J704" s="84">
        <v>-8</v>
      </c>
      <c r="K704" s="84" t="s">
        <v>94</v>
      </c>
      <c r="L704" s="84" t="s">
        <v>27</v>
      </c>
      <c r="M704" s="84" t="s">
        <v>81</v>
      </c>
      <c r="N704" s="84" t="e">
        <v>#N/A</v>
      </c>
      <c r="O704" s="85" t="str">
        <f>IF(ISNA(_xlfn.XLOOKUP($A704,GCVOA!$B:$B,GCVOA!$N:$N)),"",  _xlfn.XLOOKUP($A704,GCVOA!$B:$B,GCVOA!$N:$N))</f>
        <v/>
      </c>
      <c r="P704" s="85" t="str">
        <f>IF(ISNA(_xlfn.XLOOKUP($A704,GCSEMI!$B:$B,GCSEMI!$N:$N)),"",  _xlfn.XLOOKUP($A704,GCSEMI!$B:$B,GCSEMI!$N:$N))</f>
        <v/>
      </c>
      <c r="Q704" s="85" t="str">
        <f>IF(ISNA(_xlfn.XLOOKUP($A704,ORGPREP!$B:$B,ORGPREP!$N:$N)),"",  _xlfn.XLOOKUP($A704,ORGPREP!$B:$B,ORGPREP!$N:$N))</f>
        <v/>
      </c>
      <c r="R704" s="85" t="str">
        <f>IF(ISNA(_xlfn.XLOOKUP($A704,MSSEMI!$B:$B,MSSEMI!$N:$N)),"",  _xlfn.XLOOKUP($A704,MSSEMI!$B:$B,MSSEMI!$N:$N))</f>
        <v/>
      </c>
      <c r="S704" s="85" t="str">
        <f>IF(ISNA(_xlfn.XLOOKUP($A704,MSVOA!$B:$B,MSVOA!$N:$N)),"",  _xlfn.XLOOKUP($A704,MSVOA!$B:$B,MSVOA!$N:$N))</f>
        <v/>
      </c>
      <c r="T704" s="85" t="str">
        <f>IF(ISNA(_xlfn.XLOOKUP($A704,METALS!$B:$B,METALS!$N:$N)),"",  _xlfn.XLOOKUP($A704,METALS!$B:$B,METALS!$N:$N))</f>
        <v/>
      </c>
      <c r="U704" s="85">
        <f>IF(ISNA(_xlfn.XLOOKUP($A704,GENCHEM!$B:$B,GENCHEM!$N:$N)),"",  _xlfn.XLOOKUP($A704,GENCHEM!$B:$B,GENCHEM!$N:$N))</f>
        <v>45827</v>
      </c>
      <c r="V704" s="85" t="str">
        <f>IF(ISNA(_xlfn.XLOOKUP($A704,HG!$B:$B,HG!$N:$N)),"",  _xlfn.XLOOKUP($A704,HG!$B:$B,HG!$N:$N))</f>
        <v/>
      </c>
    </row>
    <row r="705" spans="1:22" ht="24" hidden="1" customHeight="1">
      <c r="A705" s="77" t="s">
        <v>310</v>
      </c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O705" s="75"/>
      <c r="P705" s="75"/>
      <c r="Q705" s="75"/>
      <c r="R705" s="75"/>
      <c r="S705" s="75"/>
      <c r="T705" s="75"/>
      <c r="U705" s="75"/>
      <c r="V705" s="75"/>
    </row>
    <row r="706" spans="1:22" ht="24" hidden="1" customHeight="1">
      <c r="A706" s="129" t="s">
        <v>888</v>
      </c>
      <c r="B706" s="84" t="s">
        <v>204</v>
      </c>
      <c r="C706" s="84" t="s">
        <v>205</v>
      </c>
      <c r="D706" s="84" t="s">
        <v>56</v>
      </c>
      <c r="E706" s="130">
        <v>45827</v>
      </c>
      <c r="F706" s="130">
        <v>45838</v>
      </c>
      <c r="G706" s="130">
        <v>45838</v>
      </c>
      <c r="H706" s="84">
        <v>10</v>
      </c>
      <c r="I706" s="84">
        <v>2</v>
      </c>
      <c r="J706" s="84">
        <v>-11</v>
      </c>
      <c r="K706" s="84" t="s">
        <v>57</v>
      </c>
      <c r="L706" s="84" t="s">
        <v>27</v>
      </c>
      <c r="M706" s="84" t="s">
        <v>81</v>
      </c>
      <c r="N706" s="84">
        <v>0</v>
      </c>
      <c r="O706" s="85" t="str">
        <f>IF(ISNA(_xlfn.XLOOKUP($A706,GCVOA!$B:$B,GCVOA!$N:$N)),"",  _xlfn.XLOOKUP($A706,GCVOA!$B:$B,GCVOA!$N:$N))</f>
        <v/>
      </c>
      <c r="P706" s="85" t="str">
        <f>IF(ISNA(_xlfn.XLOOKUP($A706,GCSEMI!$B:$B,GCSEMI!$N:$N)),"",  _xlfn.XLOOKUP($A706,GCSEMI!$B:$B,GCSEMI!$N:$N))</f>
        <v/>
      </c>
      <c r="Q706" s="85" t="str">
        <f>IF(ISNA(_xlfn.XLOOKUP($A706,ORGPREP!$B:$B,ORGPREP!$N:$N)),"",  _xlfn.XLOOKUP($A706,ORGPREP!$B:$B,ORGPREP!$N:$N))</f>
        <v/>
      </c>
      <c r="R706" s="85" t="str">
        <f>IF(ISNA(_xlfn.XLOOKUP($A706,MSSEMI!$B:$B,MSSEMI!$N:$N)),"",  _xlfn.XLOOKUP($A706,MSSEMI!$B:$B,MSSEMI!$N:$N))</f>
        <v/>
      </c>
      <c r="S706" s="85" t="str">
        <f>IF(ISNA(_xlfn.XLOOKUP($A706,MSVOA!$B:$B,MSVOA!$N:$N)),"",  _xlfn.XLOOKUP($A706,MSVOA!$B:$B,MSVOA!$N:$N))</f>
        <v/>
      </c>
      <c r="T706" s="85" t="str">
        <f>IF(ISNA(_xlfn.XLOOKUP($A706,METALS!$B:$B,METALS!$N:$N)),"",  _xlfn.XLOOKUP($A706,METALS!$B:$B,METALS!$N:$N))</f>
        <v/>
      </c>
      <c r="U706" s="168">
        <f>IF(ISNA(_xlfn.XLOOKUP($A706,GENCHEM!$B:$B,GENCHEM!$N:$N)),"",  _xlfn.XLOOKUP($A706,GENCHEM!$B:$B,GENCHEM!$N:$N))</f>
        <v>45833</v>
      </c>
      <c r="V706" s="85" t="str">
        <f>IF(ISNA(_xlfn.XLOOKUP($A706,HG!$B:$B,HG!$N:$N)),"",  _xlfn.XLOOKUP($A706,HG!$B:$B,HG!$N:$N))</f>
        <v/>
      </c>
    </row>
    <row r="707" spans="1:22" ht="24" hidden="1" customHeight="1">
      <c r="A707" s="77" t="s">
        <v>889</v>
      </c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O707" s="75"/>
      <c r="P707" s="75"/>
      <c r="Q707" s="75"/>
      <c r="R707" s="75"/>
      <c r="S707" s="75"/>
      <c r="T707" s="75"/>
      <c r="U707" s="75"/>
      <c r="V707" s="75"/>
    </row>
    <row r="708" spans="1:22" ht="24" hidden="1" customHeight="1">
      <c r="A708" s="129" t="s">
        <v>890</v>
      </c>
      <c r="B708" s="84" t="s">
        <v>629</v>
      </c>
      <c r="C708" s="84" t="s">
        <v>891</v>
      </c>
      <c r="D708" s="84" t="s">
        <v>631</v>
      </c>
      <c r="E708" s="130">
        <v>45822</v>
      </c>
      <c r="F708" s="130">
        <v>45838</v>
      </c>
      <c r="G708" s="130">
        <v>45838</v>
      </c>
      <c r="H708" s="84">
        <v>14</v>
      </c>
      <c r="I708" s="84">
        <v>1</v>
      </c>
      <c r="J708" s="84">
        <v>-11</v>
      </c>
      <c r="K708" s="84" t="s">
        <v>94</v>
      </c>
      <c r="L708" s="84" t="s">
        <v>27</v>
      </c>
      <c r="M708" s="84" t="s">
        <v>265</v>
      </c>
      <c r="N708" s="84">
        <v>0</v>
      </c>
      <c r="O708" s="85" t="str">
        <f>IF(ISNA(_xlfn.XLOOKUP($A708,GCVOA!$B:$B,GCVOA!$N:$N)),"",  _xlfn.XLOOKUP($A708,GCVOA!$B:$B,GCVOA!$N:$N))</f>
        <v/>
      </c>
      <c r="P708" s="85" t="str">
        <f>IF(ISNA(_xlfn.XLOOKUP($A708,GCSEMI!$B:$B,GCSEMI!$N:$N)),"",  _xlfn.XLOOKUP($A708,GCSEMI!$B:$B,GCSEMI!$N:$N))</f>
        <v/>
      </c>
      <c r="Q708" s="85" t="str">
        <f>IF(ISNA(_xlfn.XLOOKUP($A708,ORGPREP!$B:$B,ORGPREP!$N:$N)),"",  _xlfn.XLOOKUP($A708,ORGPREP!$B:$B,ORGPREP!$N:$N))</f>
        <v/>
      </c>
      <c r="R708" s="85" t="str">
        <f>IF(ISNA(_xlfn.XLOOKUP($A708,MSSEMI!$B:$B,MSSEMI!$N:$N)),"",  _xlfn.XLOOKUP($A708,MSSEMI!$B:$B,MSSEMI!$N:$N))</f>
        <v/>
      </c>
      <c r="S708" s="85" t="str">
        <f>IF(ISNA(_xlfn.XLOOKUP($A708,MSVOA!$B:$B,MSVOA!$N:$N)),"",  _xlfn.XLOOKUP($A708,MSVOA!$B:$B,MSVOA!$N:$N))</f>
        <v/>
      </c>
      <c r="T708" s="85">
        <f>IF(ISNA(_xlfn.XLOOKUP($A708,METALS!$B:$B,METALS!$N:$N)),"",  _xlfn.XLOOKUP($A708,METALS!$B:$B,METALS!$N:$N))</f>
        <v>0</v>
      </c>
      <c r="U708" s="168">
        <f>IF(ISNA(_xlfn.XLOOKUP($A708,GENCHEM!$B:$B,GENCHEM!$N:$N)),"",  _xlfn.XLOOKUP($A708,GENCHEM!$B:$B,GENCHEM!$N:$N))</f>
        <v>45831</v>
      </c>
      <c r="V708" s="85" t="str">
        <f>IF(ISNA(_xlfn.XLOOKUP($A708,HG!$B:$B,HG!$N:$N)),"",  _xlfn.XLOOKUP($A708,HG!$B:$B,HG!$N:$N))</f>
        <v/>
      </c>
    </row>
    <row r="709" spans="1:22" ht="24" hidden="1" customHeight="1">
      <c r="A709" s="77" t="s">
        <v>892</v>
      </c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O709" s="75"/>
      <c r="P709" s="75"/>
      <c r="Q709" s="75"/>
      <c r="R709" s="75"/>
      <c r="S709" s="75"/>
      <c r="T709" s="75"/>
      <c r="U709" s="75"/>
      <c r="V709" s="75"/>
    </row>
    <row r="710" spans="1:22" ht="24" hidden="1" customHeight="1">
      <c r="A710" s="129" t="s">
        <v>893</v>
      </c>
      <c r="B710" s="84" t="s">
        <v>829</v>
      </c>
      <c r="C710" s="84" t="s">
        <v>894</v>
      </c>
      <c r="D710" s="84" t="s">
        <v>56</v>
      </c>
      <c r="E710" s="130">
        <v>45822</v>
      </c>
      <c r="F710" s="130">
        <v>45838</v>
      </c>
      <c r="G710" s="130">
        <v>45838</v>
      </c>
      <c r="H710" s="84">
        <v>14</v>
      </c>
      <c r="I710" s="84">
        <v>1</v>
      </c>
      <c r="J710" s="84">
        <v>-11</v>
      </c>
      <c r="K710" s="84" t="s">
        <v>94</v>
      </c>
      <c r="L710" s="84" t="s">
        <v>80</v>
      </c>
      <c r="M710" s="84" t="s">
        <v>81</v>
      </c>
      <c r="N710" s="84">
        <v>0</v>
      </c>
      <c r="O710" s="85" t="str">
        <f>IF(ISNA(_xlfn.XLOOKUP($A710,GCVOA!$B:$B,GCVOA!$N:$N)),"",  _xlfn.XLOOKUP($A710,GCVOA!$B:$B,GCVOA!$N:$N))</f>
        <v/>
      </c>
      <c r="P710" s="85" t="str">
        <f>IF(ISNA(_xlfn.XLOOKUP($A710,GCSEMI!$B:$B,GCSEMI!$N:$N)),"",  _xlfn.XLOOKUP($A710,GCSEMI!$B:$B,GCSEMI!$N:$N))</f>
        <v/>
      </c>
      <c r="Q710" s="85" t="str">
        <f>IF(ISNA(_xlfn.XLOOKUP($A710,ORGPREP!$B:$B,ORGPREP!$N:$N)),"",  _xlfn.XLOOKUP($A710,ORGPREP!$B:$B,ORGPREP!$N:$N))</f>
        <v/>
      </c>
      <c r="R710" s="85" t="str">
        <f>IF(ISNA(_xlfn.XLOOKUP($A710,MSSEMI!$B:$B,MSSEMI!$N:$N)),"",  _xlfn.XLOOKUP($A710,MSSEMI!$B:$B,MSSEMI!$N:$N))</f>
        <v/>
      </c>
      <c r="S710" s="85" t="str">
        <f>IF(ISNA(_xlfn.XLOOKUP($A710,MSVOA!$B:$B,MSVOA!$N:$N)),"",  _xlfn.XLOOKUP($A710,MSVOA!$B:$B,MSVOA!$N:$N))</f>
        <v/>
      </c>
      <c r="T710" s="85" t="str">
        <f>IF(ISNA(_xlfn.XLOOKUP($A710,METALS!$B:$B,METALS!$N:$N)),"",  _xlfn.XLOOKUP($A710,METALS!$B:$B,METALS!$N:$N))</f>
        <v/>
      </c>
      <c r="U710" s="85" t="str">
        <f>IF(ISNA(_xlfn.XLOOKUP($A710,GENCHEM!$B:$B,GENCHEM!$N:$N)),"",  _xlfn.XLOOKUP($A710,GENCHEM!$B:$B,GENCHEM!$N:$N))</f>
        <v/>
      </c>
      <c r="V710" s="85" t="str">
        <f>IF(ISNA(_xlfn.XLOOKUP($A710,HG!$B:$B,HG!$N:$N)),"",  _xlfn.XLOOKUP($A710,HG!$B:$B,HG!$N:$N))</f>
        <v/>
      </c>
    </row>
    <row r="711" spans="1:22" ht="24" hidden="1" customHeight="1">
      <c r="A711" s="77" t="s">
        <v>713</v>
      </c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O711" s="75"/>
      <c r="P711" s="75"/>
      <c r="Q711" s="75"/>
      <c r="R711" s="75"/>
      <c r="S711" s="75"/>
      <c r="T711" s="75"/>
      <c r="U711" s="75"/>
      <c r="V711" s="75"/>
    </row>
    <row r="712" spans="1:22" ht="24" hidden="1" customHeight="1">
      <c r="A712" s="129" t="s">
        <v>895</v>
      </c>
      <c r="B712" s="84" t="s">
        <v>138</v>
      </c>
      <c r="C712" s="84" t="s">
        <v>896</v>
      </c>
      <c r="D712" s="84" t="s">
        <v>56</v>
      </c>
      <c r="E712" s="130">
        <v>45822</v>
      </c>
      <c r="F712" s="130">
        <v>45838</v>
      </c>
      <c r="G712" s="130">
        <v>45838</v>
      </c>
      <c r="H712" s="84">
        <v>14</v>
      </c>
      <c r="I712" s="84">
        <v>1</v>
      </c>
      <c r="J712" s="84">
        <v>-11</v>
      </c>
      <c r="K712" s="84" t="s">
        <v>57</v>
      </c>
      <c r="L712" s="84" t="s">
        <v>80</v>
      </c>
      <c r="M712" s="84" t="s">
        <v>81</v>
      </c>
      <c r="N712" s="84">
        <v>0</v>
      </c>
      <c r="O712" s="85" t="str">
        <f>IF(ISNA(_xlfn.XLOOKUP($A712,GCVOA!$B:$B,GCVOA!$N:$N)),"",  _xlfn.XLOOKUP($A712,GCVOA!$B:$B,GCVOA!$N:$N))</f>
        <v/>
      </c>
      <c r="P712" s="85" t="str">
        <f>IF(ISNA(_xlfn.XLOOKUP($A712,GCSEMI!$B:$B,GCSEMI!$N:$N)),"",  _xlfn.XLOOKUP($A712,GCSEMI!$B:$B,GCSEMI!$N:$N))</f>
        <v/>
      </c>
      <c r="Q712" s="85" t="str">
        <f>IF(ISNA(_xlfn.XLOOKUP($A712,ORGPREP!$B:$B,ORGPREP!$N:$N)),"",  _xlfn.XLOOKUP($A712,ORGPREP!$B:$B,ORGPREP!$N:$N))</f>
        <v/>
      </c>
      <c r="R712" s="85" t="str">
        <f>IF(ISNA(_xlfn.XLOOKUP($A712,MSSEMI!$B:$B,MSSEMI!$N:$N)),"",  _xlfn.XLOOKUP($A712,MSSEMI!$B:$B,MSSEMI!$N:$N))</f>
        <v/>
      </c>
      <c r="S712" s="85" t="str">
        <f>IF(ISNA(_xlfn.XLOOKUP($A712,MSVOA!$B:$B,MSVOA!$N:$N)),"",  _xlfn.XLOOKUP($A712,MSVOA!$B:$B,MSVOA!$N:$N))</f>
        <v/>
      </c>
      <c r="T712" s="85" t="str">
        <f>IF(ISNA(_xlfn.XLOOKUP($A712,METALS!$B:$B,METALS!$N:$N)),"",  _xlfn.XLOOKUP($A712,METALS!$B:$B,METALS!$N:$N))</f>
        <v/>
      </c>
      <c r="U712" s="85" t="str">
        <f>IF(ISNA(_xlfn.XLOOKUP($A712,GENCHEM!$B:$B,GENCHEM!$N:$N)),"",  _xlfn.XLOOKUP($A712,GENCHEM!$B:$B,GENCHEM!$N:$N))</f>
        <v/>
      </c>
      <c r="V712" s="85" t="str">
        <f>IF(ISNA(_xlfn.XLOOKUP($A712,HG!$B:$B,HG!$N:$N)),"",  _xlfn.XLOOKUP($A712,HG!$B:$B,HG!$N:$N))</f>
        <v/>
      </c>
    </row>
    <row r="713" spans="1:22" ht="24" hidden="1" customHeight="1">
      <c r="A713" s="77" t="s">
        <v>82</v>
      </c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O713" s="75"/>
      <c r="P713" s="75"/>
      <c r="Q713" s="75"/>
      <c r="R713" s="75"/>
      <c r="S713" s="75"/>
      <c r="T713" s="75"/>
      <c r="U713" s="75"/>
      <c r="V713" s="75"/>
    </row>
    <row r="714" spans="1:22" ht="24" hidden="1" customHeight="1">
      <c r="A714" s="129" t="s">
        <v>897</v>
      </c>
      <c r="B714" s="84" t="s">
        <v>138</v>
      </c>
      <c r="C714" s="84" t="s">
        <v>208</v>
      </c>
      <c r="D714" s="84" t="s">
        <v>56</v>
      </c>
      <c r="E714" s="130">
        <v>45822</v>
      </c>
      <c r="F714" s="130">
        <v>45838</v>
      </c>
      <c r="G714" s="130">
        <v>45838</v>
      </c>
      <c r="H714" s="84">
        <v>14</v>
      </c>
      <c r="I714" s="84">
        <v>1</v>
      </c>
      <c r="J714" s="84">
        <v>-11</v>
      </c>
      <c r="K714" s="84" t="s">
        <v>57</v>
      </c>
      <c r="L714" s="84" t="s">
        <v>80</v>
      </c>
      <c r="M714" s="84" t="s">
        <v>81</v>
      </c>
      <c r="N714" s="84">
        <v>0</v>
      </c>
      <c r="O714" s="85" t="str">
        <f>IF(ISNA(_xlfn.XLOOKUP($A714,GCVOA!$B:$B,GCVOA!$N:$N)),"",  _xlfn.XLOOKUP($A714,GCVOA!$B:$B,GCVOA!$N:$N))</f>
        <v/>
      </c>
      <c r="P714" s="85" t="str">
        <f>IF(ISNA(_xlfn.XLOOKUP($A714,GCSEMI!$B:$B,GCSEMI!$N:$N)),"",  _xlfn.XLOOKUP($A714,GCSEMI!$B:$B,GCSEMI!$N:$N))</f>
        <v/>
      </c>
      <c r="Q714" s="85" t="str">
        <f>IF(ISNA(_xlfn.XLOOKUP($A714,ORGPREP!$B:$B,ORGPREP!$N:$N)),"",  _xlfn.XLOOKUP($A714,ORGPREP!$B:$B,ORGPREP!$N:$N))</f>
        <v/>
      </c>
      <c r="R714" s="85" t="str">
        <f>IF(ISNA(_xlfn.XLOOKUP($A714,MSSEMI!$B:$B,MSSEMI!$N:$N)),"",  _xlfn.XLOOKUP($A714,MSSEMI!$B:$B,MSSEMI!$N:$N))</f>
        <v/>
      </c>
      <c r="S714" s="85" t="str">
        <f>IF(ISNA(_xlfn.XLOOKUP($A714,MSVOA!$B:$B,MSVOA!$N:$N)),"",  _xlfn.XLOOKUP($A714,MSVOA!$B:$B,MSVOA!$N:$N))</f>
        <v/>
      </c>
      <c r="T714" s="85" t="str">
        <f>IF(ISNA(_xlfn.XLOOKUP($A714,METALS!$B:$B,METALS!$N:$N)),"",  _xlfn.XLOOKUP($A714,METALS!$B:$B,METALS!$N:$N))</f>
        <v/>
      </c>
      <c r="U714" s="85" t="str">
        <f>IF(ISNA(_xlfn.XLOOKUP($A714,GENCHEM!$B:$B,GENCHEM!$N:$N)),"",  _xlfn.XLOOKUP($A714,GENCHEM!$B:$B,GENCHEM!$N:$N))</f>
        <v/>
      </c>
      <c r="V714" s="85" t="str">
        <f>IF(ISNA(_xlfn.XLOOKUP($A714,HG!$B:$B,HG!$N:$N)),"",  _xlfn.XLOOKUP($A714,HG!$B:$B,HG!$N:$N))</f>
        <v/>
      </c>
    </row>
    <row r="715" spans="1:22" ht="24" hidden="1" customHeight="1">
      <c r="A715" s="77" t="s">
        <v>82</v>
      </c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O715" s="75"/>
      <c r="P715" s="75"/>
      <c r="Q715" s="75"/>
      <c r="R715" s="75"/>
      <c r="S715" s="75"/>
      <c r="T715" s="75"/>
      <c r="U715" s="75"/>
      <c r="V715" s="75"/>
    </row>
    <row r="716" spans="1:22" ht="24" hidden="1" customHeight="1">
      <c r="A716" s="129" t="s">
        <v>898</v>
      </c>
      <c r="B716" s="84" t="s">
        <v>138</v>
      </c>
      <c r="C716" s="84" t="s">
        <v>208</v>
      </c>
      <c r="D716" s="84" t="s">
        <v>56</v>
      </c>
      <c r="E716" s="130">
        <v>45822</v>
      </c>
      <c r="F716" s="130">
        <v>45838</v>
      </c>
      <c r="G716" s="130">
        <v>45838</v>
      </c>
      <c r="H716" s="84">
        <v>14</v>
      </c>
      <c r="I716" s="84">
        <v>1</v>
      </c>
      <c r="J716" s="84">
        <v>-11</v>
      </c>
      <c r="K716" s="84" t="s">
        <v>57</v>
      </c>
      <c r="L716" s="84" t="s">
        <v>133</v>
      </c>
      <c r="M716" s="84" t="s">
        <v>81</v>
      </c>
      <c r="N716" s="84">
        <v>0</v>
      </c>
      <c r="O716" s="85" t="str">
        <f>IF(ISNA(_xlfn.XLOOKUP($A716,GCVOA!$B:$B,GCVOA!$N:$N)),"",  _xlfn.XLOOKUP($A716,GCVOA!$B:$B,GCVOA!$N:$N))</f>
        <v/>
      </c>
      <c r="P716" s="85" t="str">
        <f>IF(ISNA(_xlfn.XLOOKUP($A716,GCSEMI!$B:$B,GCSEMI!$N:$N)),"",  _xlfn.XLOOKUP($A716,GCSEMI!$B:$B,GCSEMI!$N:$N))</f>
        <v/>
      </c>
      <c r="Q716" s="85" t="str">
        <f>IF(ISNA(_xlfn.XLOOKUP($A716,ORGPREP!$B:$B,ORGPREP!$N:$N)),"",  _xlfn.XLOOKUP($A716,ORGPREP!$B:$B,ORGPREP!$N:$N))</f>
        <v/>
      </c>
      <c r="R716" s="85" t="str">
        <f>IF(ISNA(_xlfn.XLOOKUP($A716,MSSEMI!$B:$B,MSSEMI!$N:$N)),"",  _xlfn.XLOOKUP($A716,MSSEMI!$B:$B,MSSEMI!$N:$N))</f>
        <v/>
      </c>
      <c r="S716" s="85" t="str">
        <f>IF(ISNA(_xlfn.XLOOKUP($A716,MSVOA!$B:$B,MSVOA!$N:$N)),"",  _xlfn.XLOOKUP($A716,MSVOA!$B:$B,MSVOA!$N:$N))</f>
        <v/>
      </c>
      <c r="T716" s="85" t="str">
        <f>IF(ISNA(_xlfn.XLOOKUP($A716,METALS!$B:$B,METALS!$N:$N)),"",  _xlfn.XLOOKUP($A716,METALS!$B:$B,METALS!$N:$N))</f>
        <v/>
      </c>
      <c r="U716" s="85" t="str">
        <f>IF(ISNA(_xlfn.XLOOKUP($A716,GENCHEM!$B:$B,GENCHEM!$N:$N)),"",  _xlfn.XLOOKUP($A716,GENCHEM!$B:$B,GENCHEM!$N:$N))</f>
        <v>DONE</v>
      </c>
      <c r="V716" s="85" t="str">
        <f>IF(ISNA(_xlfn.XLOOKUP($A716,HG!$B:$B,HG!$N:$N)),"",  _xlfn.XLOOKUP($A716,HG!$B:$B,HG!$N:$N))</f>
        <v/>
      </c>
    </row>
    <row r="717" spans="1:22" ht="24" hidden="1" customHeight="1">
      <c r="A717" s="77" t="s">
        <v>899</v>
      </c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O717" s="75"/>
      <c r="P717" s="75"/>
      <c r="Q717" s="75"/>
      <c r="R717" s="75"/>
      <c r="S717" s="75"/>
      <c r="T717" s="75"/>
      <c r="U717" s="75"/>
      <c r="V717" s="75"/>
    </row>
    <row r="718" spans="1:22" ht="24" hidden="1" customHeight="1">
      <c r="A718" s="129" t="s">
        <v>900</v>
      </c>
      <c r="B718" s="84" t="s">
        <v>138</v>
      </c>
      <c r="C718" s="84" t="s">
        <v>208</v>
      </c>
      <c r="D718" s="84" t="s">
        <v>56</v>
      </c>
      <c r="E718" s="130">
        <v>45822</v>
      </c>
      <c r="F718" s="130">
        <v>45838</v>
      </c>
      <c r="G718" s="130">
        <v>45838</v>
      </c>
      <c r="H718" s="84">
        <v>14</v>
      </c>
      <c r="I718" s="84">
        <v>7</v>
      </c>
      <c r="J718" s="84">
        <v>-11</v>
      </c>
      <c r="K718" s="84" t="s">
        <v>57</v>
      </c>
      <c r="L718" s="84" t="s">
        <v>133</v>
      </c>
      <c r="M718" s="84" t="s">
        <v>81</v>
      </c>
      <c r="N718" s="84">
        <v>0</v>
      </c>
      <c r="O718" s="85" t="str">
        <f>IF(ISNA(_xlfn.XLOOKUP($A718,GCVOA!$B:$B,GCVOA!$N:$N)),"",  _xlfn.XLOOKUP($A718,GCVOA!$B:$B,GCVOA!$N:$N))</f>
        <v/>
      </c>
      <c r="P718" s="85" t="str">
        <f>IF(ISNA(_xlfn.XLOOKUP($A718,GCSEMI!$B:$B,GCSEMI!$N:$N)),"",  _xlfn.XLOOKUP($A718,GCSEMI!$B:$B,GCSEMI!$N:$N))</f>
        <v/>
      </c>
      <c r="Q718" s="85" t="str">
        <f>IF(ISNA(_xlfn.XLOOKUP($A718,ORGPREP!$B:$B,ORGPREP!$N:$N)),"",  _xlfn.XLOOKUP($A718,ORGPREP!$B:$B,ORGPREP!$N:$N))</f>
        <v/>
      </c>
      <c r="R718" s="85" t="str">
        <f>IF(ISNA(_xlfn.XLOOKUP($A718,MSSEMI!$B:$B,MSSEMI!$N:$N)),"",  _xlfn.XLOOKUP($A718,MSSEMI!$B:$B,MSSEMI!$N:$N))</f>
        <v/>
      </c>
      <c r="S718" s="85" t="str">
        <f>IF(ISNA(_xlfn.XLOOKUP($A718,MSVOA!$B:$B,MSVOA!$N:$N)),"",  _xlfn.XLOOKUP($A718,MSVOA!$B:$B,MSVOA!$N:$N))</f>
        <v/>
      </c>
      <c r="T718" s="85" t="str">
        <f>IF(ISNA(_xlfn.XLOOKUP($A718,METALS!$B:$B,METALS!$N:$N)),"",  _xlfn.XLOOKUP($A718,METALS!$B:$B,METALS!$N:$N))</f>
        <v/>
      </c>
      <c r="U718" s="85" t="str">
        <f>IF(ISNA(_xlfn.XLOOKUP($A718,GENCHEM!$B:$B,GENCHEM!$N:$N)),"",  _xlfn.XLOOKUP($A718,GENCHEM!$B:$B,GENCHEM!$N:$N))</f>
        <v>DONE</v>
      </c>
      <c r="V718" s="85" t="str">
        <f>IF(ISNA(_xlfn.XLOOKUP($A718,HG!$B:$B,HG!$N:$N)),"",  _xlfn.XLOOKUP($A718,HG!$B:$B,HG!$N:$N))</f>
        <v/>
      </c>
    </row>
    <row r="719" spans="1:22" ht="24" hidden="1" customHeight="1">
      <c r="A719" s="77" t="s">
        <v>901</v>
      </c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O719" s="75"/>
      <c r="P719" s="75"/>
      <c r="Q719" s="75"/>
      <c r="R719" s="75"/>
      <c r="S719" s="75"/>
      <c r="T719" s="75"/>
      <c r="U719" s="75"/>
      <c r="V719" s="75"/>
    </row>
    <row r="720" spans="1:22" ht="24" hidden="1" customHeight="1">
      <c r="A720" s="129" t="s">
        <v>902</v>
      </c>
      <c r="B720" s="84" t="s">
        <v>138</v>
      </c>
      <c r="C720" s="84" t="s">
        <v>792</v>
      </c>
      <c r="D720" s="84" t="s">
        <v>56</v>
      </c>
      <c r="E720" s="130">
        <v>45822</v>
      </c>
      <c r="F720" s="130">
        <v>45838</v>
      </c>
      <c r="G720" s="130">
        <v>45838</v>
      </c>
      <c r="H720" s="84">
        <v>14</v>
      </c>
      <c r="I720" s="84">
        <v>1</v>
      </c>
      <c r="J720" s="84">
        <v>-11</v>
      </c>
      <c r="K720" s="84" t="s">
        <v>57</v>
      </c>
      <c r="L720" s="84" t="s">
        <v>27</v>
      </c>
      <c r="M720" s="84" t="s">
        <v>134</v>
      </c>
      <c r="N720" s="84">
        <v>0</v>
      </c>
      <c r="O720" s="85" t="str">
        <f>IF(ISNA(_xlfn.XLOOKUP($A720,GCVOA!$B:$B,GCVOA!$N:$N)),"",  _xlfn.XLOOKUP($A720,GCVOA!$B:$B,GCVOA!$N:$N))</f>
        <v/>
      </c>
      <c r="P720" s="85" t="str">
        <f>IF(ISNA(_xlfn.XLOOKUP($A720,GCSEMI!$B:$B,GCSEMI!$N:$N)),"",  _xlfn.XLOOKUP($A720,GCSEMI!$B:$B,GCSEMI!$N:$N))</f>
        <v/>
      </c>
      <c r="Q720" s="85" t="str">
        <f>IF(ISNA(_xlfn.XLOOKUP($A720,ORGPREP!$B:$B,ORGPREP!$N:$N)),"",  _xlfn.XLOOKUP($A720,ORGPREP!$B:$B,ORGPREP!$N:$N))</f>
        <v>done</v>
      </c>
      <c r="R720" s="85">
        <f>IF(ISNA(_xlfn.XLOOKUP($A720,MSSEMI!$B:$B,MSSEMI!$N:$N)),"",  _xlfn.XLOOKUP($A720,MSSEMI!$B:$B,MSSEMI!$N:$N))</f>
        <v>0</v>
      </c>
      <c r="S720" s="85" t="str">
        <f>IF(ISNA(_xlfn.XLOOKUP($A720,MSVOA!$B:$B,MSVOA!$N:$N)),"",  _xlfn.XLOOKUP($A720,MSVOA!$B:$B,MSVOA!$N:$N))</f>
        <v/>
      </c>
      <c r="T720" s="85" t="str">
        <f>IF(ISNA(_xlfn.XLOOKUP($A720,METALS!$B:$B,METALS!$N:$N)),"",  _xlfn.XLOOKUP($A720,METALS!$B:$B,METALS!$N:$N))</f>
        <v/>
      </c>
      <c r="U720" s="85" t="str">
        <f>IF(ISNA(_xlfn.XLOOKUP($A720,GENCHEM!$B:$B,GENCHEM!$N:$N)),"",  _xlfn.XLOOKUP($A720,GENCHEM!$B:$B,GENCHEM!$N:$N))</f>
        <v/>
      </c>
      <c r="V720" s="85" t="str">
        <f>IF(ISNA(_xlfn.XLOOKUP($A720,HG!$B:$B,HG!$N:$N)),"",  _xlfn.XLOOKUP($A720,HG!$B:$B,HG!$N:$N))</f>
        <v/>
      </c>
    </row>
    <row r="721" spans="1:22" ht="24" hidden="1" customHeight="1">
      <c r="A721" s="77" t="s">
        <v>903</v>
      </c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O721" s="75"/>
      <c r="P721" s="75"/>
      <c r="Q721" s="75"/>
      <c r="R721" s="75"/>
      <c r="S721" s="75"/>
      <c r="T721" s="75"/>
      <c r="U721" s="75"/>
      <c r="V721" s="75"/>
    </row>
    <row r="722" spans="1:22" ht="24" hidden="1" customHeight="1">
      <c r="A722" s="129" t="s">
        <v>904</v>
      </c>
      <c r="B722" s="84" t="s">
        <v>138</v>
      </c>
      <c r="C722" s="84" t="s">
        <v>905</v>
      </c>
      <c r="D722" s="84" t="s">
        <v>56</v>
      </c>
      <c r="E722" s="130">
        <v>45822</v>
      </c>
      <c r="F722" s="130">
        <v>45838</v>
      </c>
      <c r="G722" s="130">
        <v>45838</v>
      </c>
      <c r="H722" s="84">
        <v>14</v>
      </c>
      <c r="I722" s="84">
        <v>1</v>
      </c>
      <c r="J722" s="84">
        <v>-11</v>
      </c>
      <c r="K722" s="84" t="s">
        <v>57</v>
      </c>
      <c r="L722" s="84" t="s">
        <v>258</v>
      </c>
      <c r="M722" s="84" t="s">
        <v>81</v>
      </c>
      <c r="N722" s="84">
        <v>0</v>
      </c>
      <c r="O722" s="85" t="str">
        <f>IF(ISNA(_xlfn.XLOOKUP($A722,GCVOA!$B:$B,GCVOA!$N:$N)),"",  _xlfn.XLOOKUP($A722,GCVOA!$B:$B,GCVOA!$N:$N))</f>
        <v/>
      </c>
      <c r="P722" s="85" t="str">
        <f>IF(ISNA(_xlfn.XLOOKUP($A722,GCSEMI!$B:$B,GCSEMI!$N:$N)),"",  _xlfn.XLOOKUP($A722,GCSEMI!$B:$B,GCSEMI!$N:$N))</f>
        <v/>
      </c>
      <c r="Q722" s="85" t="str">
        <f>IF(ISNA(_xlfn.XLOOKUP($A722,ORGPREP!$B:$B,ORGPREP!$N:$N)),"",  _xlfn.XLOOKUP($A722,ORGPREP!$B:$B,ORGPREP!$N:$N))</f>
        <v/>
      </c>
      <c r="R722" s="85" t="str">
        <f>IF(ISNA(_xlfn.XLOOKUP($A722,MSSEMI!$B:$B,MSSEMI!$N:$N)),"",  _xlfn.XLOOKUP($A722,MSSEMI!$B:$B,MSSEMI!$N:$N))</f>
        <v/>
      </c>
      <c r="S722" s="85" t="str">
        <f>IF(ISNA(_xlfn.XLOOKUP($A722,MSVOA!$B:$B,MSVOA!$N:$N)),"",  _xlfn.XLOOKUP($A722,MSVOA!$B:$B,MSVOA!$N:$N))</f>
        <v/>
      </c>
      <c r="T722" s="85" t="str">
        <f>IF(ISNA(_xlfn.XLOOKUP($A722,METALS!$B:$B,METALS!$N:$N)),"",  _xlfn.XLOOKUP($A722,METALS!$B:$B,METALS!$N:$N))</f>
        <v/>
      </c>
      <c r="U722" s="168" t="str">
        <f>IF(ISNA(_xlfn.XLOOKUP($A722,GENCHEM!$B:$B,GENCHEM!$N:$N)),"",  _xlfn.XLOOKUP($A722,GENCHEM!$B:$B,GENCHEM!$N:$N))</f>
        <v>DONE</v>
      </c>
      <c r="V722" s="85" t="str">
        <f>IF(ISNA(_xlfn.XLOOKUP($A722,HG!$B:$B,HG!$N:$N)),"",  _xlfn.XLOOKUP($A722,HG!$B:$B,HG!$N:$N))</f>
        <v/>
      </c>
    </row>
    <row r="723" spans="1:22" ht="24" hidden="1" customHeight="1">
      <c r="A723" s="77" t="s">
        <v>418</v>
      </c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O723" s="75"/>
      <c r="P723" s="75"/>
      <c r="Q723" s="75"/>
      <c r="R723" s="75"/>
      <c r="S723" s="75"/>
      <c r="T723" s="75"/>
      <c r="U723" s="75"/>
      <c r="V723" s="75"/>
    </row>
    <row r="724" spans="1:22" ht="24" hidden="1" customHeight="1">
      <c r="A724" s="129" t="s">
        <v>906</v>
      </c>
      <c r="B724" s="84" t="s">
        <v>138</v>
      </c>
      <c r="C724" s="84" t="s">
        <v>792</v>
      </c>
      <c r="D724" s="84" t="s">
        <v>56</v>
      </c>
      <c r="E724" s="130">
        <v>45822</v>
      </c>
      <c r="F724" s="130">
        <v>45838</v>
      </c>
      <c r="G724" s="130">
        <v>45838</v>
      </c>
      <c r="H724" s="84">
        <v>14</v>
      </c>
      <c r="I724" s="84">
        <v>1</v>
      </c>
      <c r="J724" s="84">
        <v>-11</v>
      </c>
      <c r="K724" s="84" t="s">
        <v>57</v>
      </c>
      <c r="L724" s="84" t="s">
        <v>80</v>
      </c>
      <c r="M724" s="84" t="s">
        <v>81</v>
      </c>
      <c r="N724" s="84">
        <v>0</v>
      </c>
      <c r="O724" s="85" t="str">
        <f>IF(ISNA(_xlfn.XLOOKUP($A724,GCVOA!$B:$B,GCVOA!$N:$N)),"",  _xlfn.XLOOKUP($A724,GCVOA!$B:$B,GCVOA!$N:$N))</f>
        <v/>
      </c>
      <c r="P724" s="85" t="str">
        <f>IF(ISNA(_xlfn.XLOOKUP($A724,GCSEMI!$B:$B,GCSEMI!$N:$N)),"",  _xlfn.XLOOKUP($A724,GCSEMI!$B:$B,GCSEMI!$N:$N))</f>
        <v/>
      </c>
      <c r="Q724" s="85" t="str">
        <f>IF(ISNA(_xlfn.XLOOKUP($A724,ORGPREP!$B:$B,ORGPREP!$N:$N)),"",  _xlfn.XLOOKUP($A724,ORGPREP!$B:$B,ORGPREP!$N:$N))</f>
        <v/>
      </c>
      <c r="R724" s="85" t="str">
        <f>IF(ISNA(_xlfn.XLOOKUP($A724,MSSEMI!$B:$B,MSSEMI!$N:$N)),"",  _xlfn.XLOOKUP($A724,MSSEMI!$B:$B,MSSEMI!$N:$N))</f>
        <v/>
      </c>
      <c r="S724" s="85" t="str">
        <f>IF(ISNA(_xlfn.XLOOKUP($A724,MSVOA!$B:$B,MSVOA!$N:$N)),"",  _xlfn.XLOOKUP($A724,MSVOA!$B:$B,MSVOA!$N:$N))</f>
        <v/>
      </c>
      <c r="T724" s="85" t="str">
        <f>IF(ISNA(_xlfn.XLOOKUP($A724,METALS!$B:$B,METALS!$N:$N)),"",  _xlfn.XLOOKUP($A724,METALS!$B:$B,METALS!$N:$N))</f>
        <v/>
      </c>
      <c r="U724" s="85" t="str">
        <f>IF(ISNA(_xlfn.XLOOKUP($A724,GENCHEM!$B:$B,GENCHEM!$N:$N)),"",  _xlfn.XLOOKUP($A724,GENCHEM!$B:$B,GENCHEM!$N:$N))</f>
        <v/>
      </c>
      <c r="V724" s="85" t="str">
        <f>IF(ISNA(_xlfn.XLOOKUP($A724,HG!$B:$B,HG!$N:$N)),"",  _xlfn.XLOOKUP($A724,HG!$B:$B,HG!$N:$N))</f>
        <v/>
      </c>
    </row>
    <row r="725" spans="1:22" ht="24" hidden="1" customHeight="1">
      <c r="A725" s="77" t="s">
        <v>82</v>
      </c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O725" s="75"/>
      <c r="P725" s="75"/>
      <c r="Q725" s="75"/>
      <c r="R725" s="75"/>
      <c r="S725" s="75"/>
      <c r="T725" s="75"/>
      <c r="U725" s="75"/>
      <c r="V725" s="75"/>
    </row>
    <row r="726" spans="1:22" ht="24" hidden="1" customHeight="1">
      <c r="A726" s="129" t="s">
        <v>907</v>
      </c>
      <c r="B726" s="84" t="s">
        <v>138</v>
      </c>
      <c r="C726" s="84" t="s">
        <v>792</v>
      </c>
      <c r="D726" s="84" t="s">
        <v>56</v>
      </c>
      <c r="E726" s="130">
        <v>45822</v>
      </c>
      <c r="F726" s="130">
        <v>45838</v>
      </c>
      <c r="G726" s="130">
        <v>45838</v>
      </c>
      <c r="H726" s="84">
        <v>14</v>
      </c>
      <c r="I726" s="84">
        <v>1</v>
      </c>
      <c r="J726" s="84">
        <v>-11</v>
      </c>
      <c r="K726" s="84" t="s">
        <v>57</v>
      </c>
      <c r="L726" s="84" t="s">
        <v>80</v>
      </c>
      <c r="M726" s="84" t="s">
        <v>81</v>
      </c>
      <c r="N726" s="84">
        <v>0</v>
      </c>
      <c r="O726" s="85" t="str">
        <f>IF(ISNA(_xlfn.XLOOKUP($A726,GCVOA!$B:$B,GCVOA!$N:$N)),"",  _xlfn.XLOOKUP($A726,GCVOA!$B:$B,GCVOA!$N:$N))</f>
        <v/>
      </c>
      <c r="P726" s="85" t="str">
        <f>IF(ISNA(_xlfn.XLOOKUP($A726,GCSEMI!$B:$B,GCSEMI!$N:$N)),"",  _xlfn.XLOOKUP($A726,GCSEMI!$B:$B,GCSEMI!$N:$N))</f>
        <v/>
      </c>
      <c r="Q726" s="85" t="str">
        <f>IF(ISNA(_xlfn.XLOOKUP($A726,ORGPREP!$B:$B,ORGPREP!$N:$N)),"",  _xlfn.XLOOKUP($A726,ORGPREP!$B:$B,ORGPREP!$N:$N))</f>
        <v/>
      </c>
      <c r="R726" s="85" t="str">
        <f>IF(ISNA(_xlfn.XLOOKUP($A726,MSSEMI!$B:$B,MSSEMI!$N:$N)),"",  _xlfn.XLOOKUP($A726,MSSEMI!$B:$B,MSSEMI!$N:$N))</f>
        <v/>
      </c>
      <c r="S726" s="85" t="str">
        <f>IF(ISNA(_xlfn.XLOOKUP($A726,MSVOA!$B:$B,MSVOA!$N:$N)),"",  _xlfn.XLOOKUP($A726,MSVOA!$B:$B,MSVOA!$N:$N))</f>
        <v/>
      </c>
      <c r="T726" s="85" t="str">
        <f>IF(ISNA(_xlfn.XLOOKUP($A726,METALS!$B:$B,METALS!$N:$N)),"",  _xlfn.XLOOKUP($A726,METALS!$B:$B,METALS!$N:$N))</f>
        <v/>
      </c>
      <c r="U726" s="85" t="str">
        <f>IF(ISNA(_xlfn.XLOOKUP($A726,GENCHEM!$B:$B,GENCHEM!$N:$N)),"",  _xlfn.XLOOKUP($A726,GENCHEM!$B:$B,GENCHEM!$N:$N))</f>
        <v/>
      </c>
      <c r="V726" s="85" t="str">
        <f>IF(ISNA(_xlfn.XLOOKUP($A726,HG!$B:$B,HG!$N:$N)),"",  _xlfn.XLOOKUP($A726,HG!$B:$B,HG!$N:$N))</f>
        <v/>
      </c>
    </row>
    <row r="727" spans="1:22" ht="24" hidden="1" customHeight="1">
      <c r="A727" s="77" t="s">
        <v>82</v>
      </c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O727" s="75"/>
      <c r="P727" s="75"/>
      <c r="Q727" s="75"/>
      <c r="R727" s="75"/>
      <c r="S727" s="75"/>
      <c r="T727" s="75"/>
      <c r="U727" s="75"/>
      <c r="V727" s="75"/>
    </row>
    <row r="728" spans="1:22" ht="24" hidden="1" customHeight="1">
      <c r="A728" s="129" t="s">
        <v>908</v>
      </c>
      <c r="B728" s="84" t="s">
        <v>138</v>
      </c>
      <c r="C728" s="84" t="s">
        <v>905</v>
      </c>
      <c r="D728" s="84" t="s">
        <v>56</v>
      </c>
      <c r="E728" s="130">
        <v>45822</v>
      </c>
      <c r="F728" s="130">
        <v>45838</v>
      </c>
      <c r="G728" s="130">
        <v>45838</v>
      </c>
      <c r="H728" s="84">
        <v>14</v>
      </c>
      <c r="I728" s="84">
        <v>1</v>
      </c>
      <c r="J728" s="84">
        <v>-11</v>
      </c>
      <c r="K728" s="84" t="s">
        <v>57</v>
      </c>
      <c r="L728" s="84" t="s">
        <v>258</v>
      </c>
      <c r="M728" s="84" t="s">
        <v>81</v>
      </c>
      <c r="N728" s="84">
        <v>0</v>
      </c>
      <c r="O728" s="85" t="str">
        <f>IF(ISNA(_xlfn.XLOOKUP($A728,GCVOA!$B:$B,GCVOA!$N:$N)),"",  _xlfn.XLOOKUP($A728,GCVOA!$B:$B,GCVOA!$N:$N))</f>
        <v/>
      </c>
      <c r="P728" s="85" t="str">
        <f>IF(ISNA(_xlfn.XLOOKUP($A728,GCSEMI!$B:$B,GCSEMI!$N:$N)),"",  _xlfn.XLOOKUP($A728,GCSEMI!$B:$B,GCSEMI!$N:$N))</f>
        <v/>
      </c>
      <c r="Q728" s="85" t="str">
        <f>IF(ISNA(_xlfn.XLOOKUP($A728,ORGPREP!$B:$B,ORGPREP!$N:$N)),"",  _xlfn.XLOOKUP($A728,ORGPREP!$B:$B,ORGPREP!$N:$N))</f>
        <v/>
      </c>
      <c r="R728" s="85" t="str">
        <f>IF(ISNA(_xlfn.XLOOKUP($A728,MSSEMI!$B:$B,MSSEMI!$N:$N)),"",  _xlfn.XLOOKUP($A728,MSSEMI!$B:$B,MSSEMI!$N:$N))</f>
        <v/>
      </c>
      <c r="S728" s="85" t="str">
        <f>IF(ISNA(_xlfn.XLOOKUP($A728,MSVOA!$B:$B,MSVOA!$N:$N)),"",  _xlfn.XLOOKUP($A728,MSVOA!$B:$B,MSVOA!$N:$N))</f>
        <v/>
      </c>
      <c r="T728" s="85" t="str">
        <f>IF(ISNA(_xlfn.XLOOKUP($A728,METALS!$B:$B,METALS!$N:$N)),"",  _xlfn.XLOOKUP($A728,METALS!$B:$B,METALS!$N:$N))</f>
        <v/>
      </c>
      <c r="U728" s="168" t="str">
        <f>IF(ISNA(_xlfn.XLOOKUP($A728,GENCHEM!$B:$B,GENCHEM!$N:$N)),"",  _xlfn.XLOOKUP($A728,GENCHEM!$B:$B,GENCHEM!$N:$N))</f>
        <v>DONE</v>
      </c>
      <c r="V728" s="85" t="str">
        <f>IF(ISNA(_xlfn.XLOOKUP($A728,HG!$B:$B,HG!$N:$N)),"",  _xlfn.XLOOKUP($A728,HG!$B:$B,HG!$N:$N))</f>
        <v/>
      </c>
    </row>
    <row r="729" spans="1:22" ht="24" hidden="1" customHeight="1">
      <c r="A729" s="77" t="s">
        <v>418</v>
      </c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O729" s="75"/>
      <c r="P729" s="75"/>
      <c r="Q729" s="75"/>
      <c r="R729" s="75"/>
      <c r="S729" s="75"/>
      <c r="T729" s="75"/>
      <c r="U729" s="75"/>
      <c r="V729" s="75"/>
    </row>
    <row r="730" spans="1:22" ht="24" hidden="1" customHeight="1">
      <c r="A730" s="129" t="s">
        <v>909</v>
      </c>
      <c r="B730" s="84" t="s">
        <v>138</v>
      </c>
      <c r="C730" s="84" t="s">
        <v>208</v>
      </c>
      <c r="D730" s="84" t="s">
        <v>56</v>
      </c>
      <c r="E730" s="130">
        <v>45822</v>
      </c>
      <c r="F730" s="130">
        <v>45838</v>
      </c>
      <c r="G730" s="130">
        <v>45838</v>
      </c>
      <c r="H730" s="84">
        <v>14</v>
      </c>
      <c r="I730" s="84">
        <v>1</v>
      </c>
      <c r="J730" s="84">
        <v>-11</v>
      </c>
      <c r="K730" s="84" t="s">
        <v>57</v>
      </c>
      <c r="L730" s="84" t="s">
        <v>258</v>
      </c>
      <c r="M730" s="84" t="s">
        <v>81</v>
      </c>
      <c r="N730" s="84">
        <v>0</v>
      </c>
      <c r="O730" s="85" t="str">
        <f>IF(ISNA(_xlfn.XLOOKUP($A730,GCVOA!$B:$B,GCVOA!$N:$N)),"",  _xlfn.XLOOKUP($A730,GCVOA!$B:$B,GCVOA!$N:$N))</f>
        <v/>
      </c>
      <c r="P730" s="85" t="str">
        <f>IF(ISNA(_xlfn.XLOOKUP($A730,GCSEMI!$B:$B,GCSEMI!$N:$N)),"",  _xlfn.XLOOKUP($A730,GCSEMI!$B:$B,GCSEMI!$N:$N))</f>
        <v/>
      </c>
      <c r="Q730" s="85" t="str">
        <f>IF(ISNA(_xlfn.XLOOKUP($A730,ORGPREP!$B:$B,ORGPREP!$N:$N)),"",  _xlfn.XLOOKUP($A730,ORGPREP!$B:$B,ORGPREP!$N:$N))</f>
        <v/>
      </c>
      <c r="R730" s="85" t="str">
        <f>IF(ISNA(_xlfn.XLOOKUP($A730,MSSEMI!$B:$B,MSSEMI!$N:$N)),"",  _xlfn.XLOOKUP($A730,MSSEMI!$B:$B,MSSEMI!$N:$N))</f>
        <v/>
      </c>
      <c r="S730" s="85" t="str">
        <f>IF(ISNA(_xlfn.XLOOKUP($A730,MSVOA!$B:$B,MSVOA!$N:$N)),"",  _xlfn.XLOOKUP($A730,MSVOA!$B:$B,MSVOA!$N:$N))</f>
        <v/>
      </c>
      <c r="T730" s="85" t="str">
        <f>IF(ISNA(_xlfn.XLOOKUP($A730,METALS!$B:$B,METALS!$N:$N)),"",  _xlfn.XLOOKUP($A730,METALS!$B:$B,METALS!$N:$N))</f>
        <v/>
      </c>
      <c r="U730" s="168" t="str">
        <f>IF(ISNA(_xlfn.XLOOKUP($A730,GENCHEM!$B:$B,GENCHEM!$N:$N)),"",  _xlfn.XLOOKUP($A730,GENCHEM!$B:$B,GENCHEM!$N:$N))</f>
        <v>DONE</v>
      </c>
      <c r="V730" s="85" t="str">
        <f>IF(ISNA(_xlfn.XLOOKUP($A730,HG!$B:$B,HG!$N:$N)),"",  _xlfn.XLOOKUP($A730,HG!$B:$B,HG!$N:$N))</f>
        <v/>
      </c>
    </row>
    <row r="731" spans="1:22" ht="24" hidden="1" customHeight="1">
      <c r="A731" s="77" t="s">
        <v>418</v>
      </c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O731" s="75"/>
      <c r="P731" s="75"/>
      <c r="Q731" s="75"/>
      <c r="R731" s="75"/>
      <c r="S731" s="75"/>
      <c r="T731" s="75"/>
      <c r="U731" s="75"/>
      <c r="V731" s="75"/>
    </row>
    <row r="732" spans="1:22" ht="24" hidden="1" customHeight="1">
      <c r="A732" s="129" t="s">
        <v>910</v>
      </c>
      <c r="B732" s="84" t="s">
        <v>138</v>
      </c>
      <c r="C732" s="84" t="s">
        <v>208</v>
      </c>
      <c r="D732" s="84" t="s">
        <v>56</v>
      </c>
      <c r="E732" s="130">
        <v>45822</v>
      </c>
      <c r="F732" s="130">
        <v>45838</v>
      </c>
      <c r="G732" s="130">
        <v>45838</v>
      </c>
      <c r="H732" s="84">
        <v>14</v>
      </c>
      <c r="I732" s="84">
        <v>1</v>
      </c>
      <c r="J732" s="84">
        <v>-11</v>
      </c>
      <c r="K732" s="84" t="s">
        <v>57</v>
      </c>
      <c r="L732" s="84" t="s">
        <v>80</v>
      </c>
      <c r="M732" s="84" t="s">
        <v>81</v>
      </c>
      <c r="N732" s="84">
        <v>0</v>
      </c>
      <c r="O732" s="85" t="str">
        <f>IF(ISNA(_xlfn.XLOOKUP($A732,GCVOA!$B:$B,GCVOA!$N:$N)),"",  _xlfn.XLOOKUP($A732,GCVOA!$B:$B,GCVOA!$N:$N))</f>
        <v/>
      </c>
      <c r="P732" s="85" t="str">
        <f>IF(ISNA(_xlfn.XLOOKUP($A732,GCSEMI!$B:$B,GCSEMI!$N:$N)),"",  _xlfn.XLOOKUP($A732,GCSEMI!$B:$B,GCSEMI!$N:$N))</f>
        <v/>
      </c>
      <c r="Q732" s="85" t="str">
        <f>IF(ISNA(_xlfn.XLOOKUP($A732,ORGPREP!$B:$B,ORGPREP!$N:$N)),"",  _xlfn.XLOOKUP($A732,ORGPREP!$B:$B,ORGPREP!$N:$N))</f>
        <v/>
      </c>
      <c r="R732" s="85" t="str">
        <f>IF(ISNA(_xlfn.XLOOKUP($A732,MSSEMI!$B:$B,MSSEMI!$N:$N)),"",  _xlfn.XLOOKUP($A732,MSSEMI!$B:$B,MSSEMI!$N:$N))</f>
        <v/>
      </c>
      <c r="S732" s="85" t="str">
        <f>IF(ISNA(_xlfn.XLOOKUP($A732,MSVOA!$B:$B,MSVOA!$N:$N)),"",  _xlfn.XLOOKUP($A732,MSVOA!$B:$B,MSVOA!$N:$N))</f>
        <v/>
      </c>
      <c r="T732" s="85" t="str">
        <f>IF(ISNA(_xlfn.XLOOKUP($A732,METALS!$B:$B,METALS!$N:$N)),"",  _xlfn.XLOOKUP($A732,METALS!$B:$B,METALS!$N:$N))</f>
        <v/>
      </c>
      <c r="U732" s="85" t="str">
        <f>IF(ISNA(_xlfn.XLOOKUP($A732,GENCHEM!$B:$B,GENCHEM!$N:$N)),"",  _xlfn.XLOOKUP($A732,GENCHEM!$B:$B,GENCHEM!$N:$N))</f>
        <v/>
      </c>
      <c r="V732" s="85" t="str">
        <f>IF(ISNA(_xlfn.XLOOKUP($A732,HG!$B:$B,HG!$N:$N)),"",  _xlfn.XLOOKUP($A732,HG!$B:$B,HG!$N:$N))</f>
        <v/>
      </c>
    </row>
    <row r="733" spans="1:22" ht="24" hidden="1" customHeight="1">
      <c r="A733" s="77" t="s">
        <v>82</v>
      </c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O733" s="75"/>
      <c r="P733" s="75"/>
      <c r="Q733" s="75"/>
      <c r="R733" s="75"/>
      <c r="S733" s="75"/>
      <c r="T733" s="75"/>
      <c r="U733" s="75"/>
      <c r="V733" s="75"/>
    </row>
    <row r="734" spans="1:22" ht="24" hidden="1" customHeight="1">
      <c r="A734" s="129" t="s">
        <v>911</v>
      </c>
      <c r="B734" s="84" t="s">
        <v>138</v>
      </c>
      <c r="C734" s="84" t="s">
        <v>208</v>
      </c>
      <c r="D734" s="84" t="s">
        <v>56</v>
      </c>
      <c r="E734" s="130">
        <v>45822</v>
      </c>
      <c r="F734" s="130">
        <v>45838</v>
      </c>
      <c r="G734" s="130">
        <v>45838</v>
      </c>
      <c r="H734" s="84">
        <v>14</v>
      </c>
      <c r="I734" s="84">
        <v>1</v>
      </c>
      <c r="J734" s="84">
        <v>-11</v>
      </c>
      <c r="K734" s="84" t="s">
        <v>57</v>
      </c>
      <c r="L734" s="84" t="s">
        <v>133</v>
      </c>
      <c r="M734" s="84" t="s">
        <v>81</v>
      </c>
      <c r="N734" s="84">
        <v>0</v>
      </c>
      <c r="O734" s="85" t="str">
        <f>IF(ISNA(_xlfn.XLOOKUP($A734,GCVOA!$B:$B,GCVOA!$N:$N)),"",  _xlfn.XLOOKUP($A734,GCVOA!$B:$B,GCVOA!$N:$N))</f>
        <v/>
      </c>
      <c r="P734" s="85" t="str">
        <f>IF(ISNA(_xlfn.XLOOKUP($A734,GCSEMI!$B:$B,GCSEMI!$N:$N)),"",  _xlfn.XLOOKUP($A734,GCSEMI!$B:$B,GCSEMI!$N:$N))</f>
        <v/>
      </c>
      <c r="Q734" s="85" t="str">
        <f>IF(ISNA(_xlfn.XLOOKUP($A734,ORGPREP!$B:$B,ORGPREP!$N:$N)),"",  _xlfn.XLOOKUP($A734,ORGPREP!$B:$B,ORGPREP!$N:$N))</f>
        <v/>
      </c>
      <c r="R734" s="85" t="str">
        <f>IF(ISNA(_xlfn.XLOOKUP($A734,MSSEMI!$B:$B,MSSEMI!$N:$N)),"",  _xlfn.XLOOKUP($A734,MSSEMI!$B:$B,MSSEMI!$N:$N))</f>
        <v/>
      </c>
      <c r="S734" s="85" t="str">
        <f>IF(ISNA(_xlfn.XLOOKUP($A734,MSVOA!$B:$B,MSVOA!$N:$N)),"",  _xlfn.XLOOKUP($A734,MSVOA!$B:$B,MSVOA!$N:$N))</f>
        <v/>
      </c>
      <c r="T734" s="85" t="str">
        <f>IF(ISNA(_xlfn.XLOOKUP($A734,METALS!$B:$B,METALS!$N:$N)),"",  _xlfn.XLOOKUP($A734,METALS!$B:$B,METALS!$N:$N))</f>
        <v/>
      </c>
      <c r="U734" s="85" t="str">
        <f>IF(ISNA(_xlfn.XLOOKUP($A734,GENCHEM!$B:$B,GENCHEM!$N:$N)),"",  _xlfn.XLOOKUP($A734,GENCHEM!$B:$B,GENCHEM!$N:$N))</f>
        <v>DONE</v>
      </c>
      <c r="V734" s="85" t="str">
        <f>IF(ISNA(_xlfn.XLOOKUP($A734,HG!$B:$B,HG!$N:$N)),"",  _xlfn.XLOOKUP($A734,HG!$B:$B,HG!$N:$N))</f>
        <v/>
      </c>
    </row>
    <row r="735" spans="1:22" ht="24" hidden="1" customHeight="1">
      <c r="A735" s="77" t="s">
        <v>418</v>
      </c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O735" s="75"/>
      <c r="P735" s="75"/>
      <c r="Q735" s="75"/>
      <c r="R735" s="75"/>
      <c r="S735" s="75"/>
      <c r="T735" s="75"/>
      <c r="U735" s="75"/>
      <c r="V735" s="75"/>
    </row>
    <row r="736" spans="1:22" ht="24" hidden="1" customHeight="1">
      <c r="A736" s="129" t="s">
        <v>912</v>
      </c>
      <c r="B736" s="84" t="s">
        <v>138</v>
      </c>
      <c r="C736" s="84" t="s">
        <v>896</v>
      </c>
      <c r="D736" s="84" t="s">
        <v>56</v>
      </c>
      <c r="E736" s="130">
        <v>45822</v>
      </c>
      <c r="F736" s="130">
        <v>45838</v>
      </c>
      <c r="G736" s="130">
        <v>45838</v>
      </c>
      <c r="H736" s="84">
        <v>14</v>
      </c>
      <c r="I736" s="84">
        <v>1</v>
      </c>
      <c r="J736" s="84">
        <v>-11</v>
      </c>
      <c r="K736" s="84" t="s">
        <v>57</v>
      </c>
      <c r="L736" s="84" t="s">
        <v>80</v>
      </c>
      <c r="M736" s="84" t="s">
        <v>81</v>
      </c>
      <c r="N736" s="84">
        <v>0</v>
      </c>
      <c r="O736" s="85" t="str">
        <f>IF(ISNA(_xlfn.XLOOKUP($A736,GCVOA!$B:$B,GCVOA!$N:$N)),"",  _xlfn.XLOOKUP($A736,GCVOA!$B:$B,GCVOA!$N:$N))</f>
        <v/>
      </c>
      <c r="P736" s="85" t="str">
        <f>IF(ISNA(_xlfn.XLOOKUP($A736,GCSEMI!$B:$B,GCSEMI!$N:$N)),"",  _xlfn.XLOOKUP($A736,GCSEMI!$B:$B,GCSEMI!$N:$N))</f>
        <v/>
      </c>
      <c r="Q736" s="85" t="str">
        <f>IF(ISNA(_xlfn.XLOOKUP($A736,ORGPREP!$B:$B,ORGPREP!$N:$N)),"",  _xlfn.XLOOKUP($A736,ORGPREP!$B:$B,ORGPREP!$N:$N))</f>
        <v/>
      </c>
      <c r="R736" s="85" t="str">
        <f>IF(ISNA(_xlfn.XLOOKUP($A736,MSSEMI!$B:$B,MSSEMI!$N:$N)),"",  _xlfn.XLOOKUP($A736,MSSEMI!$B:$B,MSSEMI!$N:$N))</f>
        <v/>
      </c>
      <c r="S736" s="85" t="str">
        <f>IF(ISNA(_xlfn.XLOOKUP($A736,MSVOA!$B:$B,MSVOA!$N:$N)),"",  _xlfn.XLOOKUP($A736,MSVOA!$B:$B,MSVOA!$N:$N))</f>
        <v/>
      </c>
      <c r="T736" s="85" t="str">
        <f>IF(ISNA(_xlfn.XLOOKUP($A736,METALS!$B:$B,METALS!$N:$N)),"",  _xlfn.XLOOKUP($A736,METALS!$B:$B,METALS!$N:$N))</f>
        <v/>
      </c>
      <c r="U736" s="85" t="str">
        <f>IF(ISNA(_xlfn.XLOOKUP($A736,GENCHEM!$B:$B,GENCHEM!$N:$N)),"",  _xlfn.XLOOKUP($A736,GENCHEM!$B:$B,GENCHEM!$N:$N))</f>
        <v/>
      </c>
      <c r="V736" s="85" t="str">
        <f>IF(ISNA(_xlfn.XLOOKUP($A736,HG!$B:$B,HG!$N:$N)),"",  _xlfn.XLOOKUP($A736,HG!$B:$B,HG!$N:$N))</f>
        <v/>
      </c>
    </row>
    <row r="737" spans="1:22" ht="24" hidden="1" customHeight="1">
      <c r="A737" s="77" t="s">
        <v>82</v>
      </c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O737" s="75"/>
      <c r="P737" s="75"/>
      <c r="Q737" s="75"/>
      <c r="R737" s="75"/>
      <c r="S737" s="75"/>
      <c r="T737" s="75"/>
      <c r="U737" s="75"/>
      <c r="V737" s="75"/>
    </row>
    <row r="738" spans="1:22" ht="24" hidden="1" customHeight="1">
      <c r="A738" s="129" t="s">
        <v>913</v>
      </c>
      <c r="B738" s="84" t="s">
        <v>138</v>
      </c>
      <c r="C738" s="84" t="s">
        <v>896</v>
      </c>
      <c r="D738" s="84" t="s">
        <v>56</v>
      </c>
      <c r="E738" s="130">
        <v>45822</v>
      </c>
      <c r="F738" s="130">
        <v>45838</v>
      </c>
      <c r="G738" s="130">
        <v>45838</v>
      </c>
      <c r="H738" s="84">
        <v>14</v>
      </c>
      <c r="I738" s="84">
        <v>1</v>
      </c>
      <c r="J738" s="84">
        <v>-11</v>
      </c>
      <c r="K738" s="84" t="s">
        <v>57</v>
      </c>
      <c r="L738" s="84" t="s">
        <v>133</v>
      </c>
      <c r="M738" s="84" t="s">
        <v>134</v>
      </c>
      <c r="N738" s="84">
        <v>0</v>
      </c>
      <c r="O738" s="85" t="str">
        <f>IF(ISNA(_xlfn.XLOOKUP($A738,GCVOA!$B:$B,GCVOA!$N:$N)),"",  _xlfn.XLOOKUP($A738,GCVOA!$B:$B,GCVOA!$N:$N))</f>
        <v/>
      </c>
      <c r="P738" s="85" t="str">
        <f>IF(ISNA(_xlfn.XLOOKUP($A738,GCSEMI!$B:$B,GCSEMI!$N:$N)),"",  _xlfn.XLOOKUP($A738,GCSEMI!$B:$B,GCSEMI!$N:$N))</f>
        <v/>
      </c>
      <c r="Q738" s="85" t="str">
        <f>IF(ISNA(_xlfn.XLOOKUP($A738,ORGPREP!$B:$B,ORGPREP!$N:$N)),"",  _xlfn.XLOOKUP($A738,ORGPREP!$B:$B,ORGPREP!$N:$N))</f>
        <v/>
      </c>
      <c r="R738" s="85" t="str">
        <f>IF(ISNA(_xlfn.XLOOKUP($A738,MSSEMI!$B:$B,MSSEMI!$N:$N)),"",  _xlfn.XLOOKUP($A738,MSSEMI!$B:$B,MSSEMI!$N:$N))</f>
        <v/>
      </c>
      <c r="S738" s="85" t="str">
        <f>IF(ISNA(_xlfn.XLOOKUP($A738,MSVOA!$B:$B,MSVOA!$N:$N)),"",  _xlfn.XLOOKUP($A738,MSVOA!$B:$B,MSVOA!$N:$N))</f>
        <v>ETA 6/19 - EB 6/18</v>
      </c>
      <c r="T738" s="85" t="str">
        <f>IF(ISNA(_xlfn.XLOOKUP($A738,METALS!$B:$B,METALS!$N:$N)),"",  _xlfn.XLOOKUP($A738,METALS!$B:$B,METALS!$N:$N))</f>
        <v/>
      </c>
      <c r="U738" s="85" t="str">
        <f>IF(ISNA(_xlfn.XLOOKUP($A738,GENCHEM!$B:$B,GENCHEM!$N:$N)),"",  _xlfn.XLOOKUP($A738,GENCHEM!$B:$B,GENCHEM!$N:$N))</f>
        <v/>
      </c>
      <c r="V738" s="85" t="str">
        <f>IF(ISNA(_xlfn.XLOOKUP($A738,HG!$B:$B,HG!$N:$N)),"",  _xlfn.XLOOKUP($A738,HG!$B:$B,HG!$N:$N))</f>
        <v/>
      </c>
    </row>
    <row r="739" spans="1:22" ht="24" hidden="1" customHeight="1">
      <c r="A739" s="77" t="s">
        <v>914</v>
      </c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O739" s="75"/>
      <c r="P739" s="75"/>
      <c r="Q739" s="75"/>
      <c r="R739" s="75"/>
      <c r="S739" s="75"/>
      <c r="T739" s="75"/>
      <c r="U739" s="75"/>
      <c r="V739" s="75"/>
    </row>
    <row r="740" spans="1:22" ht="24" hidden="1" customHeight="1">
      <c r="A740" s="129" t="s">
        <v>915</v>
      </c>
      <c r="B740" s="84" t="s">
        <v>430</v>
      </c>
      <c r="C740" s="84" t="s">
        <v>431</v>
      </c>
      <c r="D740" s="84" t="s">
        <v>79</v>
      </c>
      <c r="E740" s="130">
        <v>45822</v>
      </c>
      <c r="F740" s="130">
        <v>45838</v>
      </c>
      <c r="G740" s="130">
        <v>45838</v>
      </c>
      <c r="H740" s="84">
        <v>15</v>
      </c>
      <c r="I740" s="84">
        <v>1</v>
      </c>
      <c r="J740" s="84">
        <v>-11</v>
      </c>
      <c r="K740" s="84" t="s">
        <v>94</v>
      </c>
      <c r="L740" s="84" t="s">
        <v>27</v>
      </c>
      <c r="M740" s="84" t="s">
        <v>28</v>
      </c>
      <c r="N740" s="84">
        <v>0</v>
      </c>
      <c r="O740" s="85" t="str">
        <f>IF(ISNA(_xlfn.XLOOKUP($A740,GCVOA!$B:$B,GCVOA!$N:$N)),"",  _xlfn.XLOOKUP($A740,GCVOA!$B:$B,GCVOA!$N:$N))</f>
        <v/>
      </c>
      <c r="P740" s="85" t="str">
        <f>IF(ISNA(_xlfn.XLOOKUP($A740,GCSEMI!$B:$B,GCSEMI!$N:$N)),"",  _xlfn.XLOOKUP($A740,GCSEMI!$B:$B,GCSEMI!$N:$N))</f>
        <v/>
      </c>
      <c r="Q740" s="85" t="str">
        <f>IF(ISNA(_xlfn.XLOOKUP($A740,ORGPREP!$B:$B,ORGPREP!$N:$N)),"",  _xlfn.XLOOKUP($A740,ORGPREP!$B:$B,ORGPREP!$N:$N))</f>
        <v/>
      </c>
      <c r="R740" s="85" t="str">
        <f>IF(ISNA(_xlfn.XLOOKUP($A740,MSSEMI!$B:$B,MSSEMI!$N:$N)),"",  _xlfn.XLOOKUP($A740,MSSEMI!$B:$B,MSSEMI!$N:$N))</f>
        <v/>
      </c>
      <c r="S740" s="85" t="str">
        <f>IF(ISNA(_xlfn.XLOOKUP($A740,MSVOA!$B:$B,MSVOA!$N:$N)),"",  _xlfn.XLOOKUP($A740,MSVOA!$B:$B,MSVOA!$N:$N))</f>
        <v/>
      </c>
      <c r="T740" s="85" t="str">
        <f>IF(ISNA(_xlfn.XLOOKUP($A740,METALS!$B:$B,METALS!$N:$N)),"",  _xlfn.XLOOKUP($A740,METALS!$B:$B,METALS!$N:$N))</f>
        <v/>
      </c>
      <c r="U740" s="85" t="str">
        <f>IF(ISNA(_xlfn.XLOOKUP($A740,GENCHEM!$B:$B,GENCHEM!$N:$N)),"",  _xlfn.XLOOKUP($A740,GENCHEM!$B:$B,GENCHEM!$N:$N))</f>
        <v/>
      </c>
      <c r="V740" s="85" t="str">
        <f>IF(ISNA(_xlfn.XLOOKUP($A740,HG!$B:$B,HG!$N:$N)),"",  _xlfn.XLOOKUP($A740,HG!$B:$B,HG!$N:$N))</f>
        <v/>
      </c>
    </row>
    <row r="741" spans="1:22" ht="24" hidden="1" customHeight="1">
      <c r="A741" s="77" t="s">
        <v>916</v>
      </c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O741" s="75"/>
      <c r="P741" s="75"/>
      <c r="Q741" s="75"/>
      <c r="R741" s="75"/>
      <c r="S741" s="75"/>
      <c r="T741" s="75"/>
      <c r="U741" s="75"/>
      <c r="V741" s="75"/>
    </row>
    <row r="742" spans="1:22" ht="24" hidden="1" customHeight="1">
      <c r="A742" s="129" t="s">
        <v>917</v>
      </c>
      <c r="B742" s="84" t="s">
        <v>629</v>
      </c>
      <c r="C742" s="84" t="s">
        <v>690</v>
      </c>
      <c r="D742" s="84" t="s">
        <v>631</v>
      </c>
      <c r="E742" s="130">
        <v>45824</v>
      </c>
      <c r="F742" s="130">
        <v>45838</v>
      </c>
      <c r="G742" s="130">
        <v>45838</v>
      </c>
      <c r="H742" s="84">
        <v>14</v>
      </c>
      <c r="I742" s="84">
        <v>4</v>
      </c>
      <c r="J742" s="84">
        <v>-11</v>
      </c>
      <c r="K742" s="84" t="s">
        <v>94</v>
      </c>
      <c r="L742" s="84" t="s">
        <v>27</v>
      </c>
      <c r="M742" s="84" t="s">
        <v>265</v>
      </c>
      <c r="N742" s="84" t="e">
        <v>#N/A</v>
      </c>
      <c r="O742" s="85" t="str">
        <f>IF(ISNA(_xlfn.XLOOKUP($A742,GCVOA!$B:$B,GCVOA!$N:$N)),"",  _xlfn.XLOOKUP($A742,GCVOA!$B:$B,GCVOA!$N:$N))</f>
        <v/>
      </c>
      <c r="P742" s="85">
        <f>IF(ISNA(_xlfn.XLOOKUP($A742,GCSEMI!$B:$B,GCSEMI!$N:$N)),"",  _xlfn.XLOOKUP($A742,GCSEMI!$B:$B,GCSEMI!$N:$N))</f>
        <v>0</v>
      </c>
      <c r="Q742" s="85" t="str">
        <f>IF(ISNA(_xlfn.XLOOKUP($A742,ORGPREP!$B:$B,ORGPREP!$N:$N)),"",  _xlfn.XLOOKUP($A742,ORGPREP!$B:$B,ORGPREP!$N:$N))</f>
        <v>DROORO Done</v>
      </c>
      <c r="R742" s="85">
        <f>IF(ISNA(_xlfn.XLOOKUP($A742,MSSEMI!$B:$B,MSSEMI!$N:$N)),"",  _xlfn.XLOOKUP($A742,MSSEMI!$B:$B,MSSEMI!$N:$N))</f>
        <v>0</v>
      </c>
      <c r="S742" s="85" t="str">
        <f>IF(ISNA(_xlfn.XLOOKUP($A742,MSVOA!$B:$B,MSVOA!$N:$N)),"",  _xlfn.XLOOKUP($A742,MSVOA!$B:$B,MSVOA!$N:$N))</f>
        <v/>
      </c>
      <c r="T742" s="85">
        <f>IF(ISNA(_xlfn.XLOOKUP($A742,METALS!$B:$B,METALS!$N:$N)),"",  _xlfn.XLOOKUP($A742,METALS!$B:$B,METALS!$N:$N))</f>
        <v>0</v>
      </c>
      <c r="U742" s="85">
        <f>IF(ISNA(_xlfn.XLOOKUP($A742,GENCHEM!$B:$B,GENCHEM!$N:$N)),"",  _xlfn.XLOOKUP($A742,GENCHEM!$B:$B,GENCHEM!$N:$N))</f>
        <v>45833</v>
      </c>
      <c r="V742" s="85" t="str">
        <f>IF(ISNA(_xlfn.XLOOKUP($A742,HG!$B:$B,HG!$N:$N)),"",  _xlfn.XLOOKUP($A742,HG!$B:$B,HG!$N:$N))</f>
        <v/>
      </c>
    </row>
    <row r="743" spans="1:22" ht="24" hidden="1" customHeight="1">
      <c r="A743" s="77" t="s">
        <v>918</v>
      </c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O743" s="75"/>
      <c r="P743" s="75"/>
      <c r="Q743" s="75"/>
      <c r="R743" s="75"/>
      <c r="S743" s="75"/>
      <c r="T743" s="75"/>
      <c r="U743" s="75"/>
      <c r="V743" s="75"/>
    </row>
    <row r="744" spans="1:22" ht="24" hidden="1" customHeight="1">
      <c r="A744" s="129" t="s">
        <v>919</v>
      </c>
      <c r="B744" s="84" t="s">
        <v>464</v>
      </c>
      <c r="C744" s="84" t="s">
        <v>920</v>
      </c>
      <c r="D744" s="84" t="s">
        <v>79</v>
      </c>
      <c r="E744" s="130">
        <v>45824</v>
      </c>
      <c r="F744" s="130">
        <v>45838</v>
      </c>
      <c r="G744" s="130">
        <v>45838</v>
      </c>
      <c r="H744" s="84">
        <v>14</v>
      </c>
      <c r="I744" s="84">
        <v>4</v>
      </c>
      <c r="J744" s="84">
        <v>-11</v>
      </c>
      <c r="K744" s="84" t="s">
        <v>128</v>
      </c>
      <c r="L744" s="84" t="s">
        <v>27</v>
      </c>
      <c r="M744" s="84" t="s">
        <v>265</v>
      </c>
      <c r="N744" s="84">
        <v>0</v>
      </c>
      <c r="O744" s="85" t="str">
        <f>IF(ISNA(_xlfn.XLOOKUP($A744,GCVOA!$B:$B,GCVOA!$N:$N)),"",  _xlfn.XLOOKUP($A744,GCVOA!$B:$B,GCVOA!$N:$N))</f>
        <v/>
      </c>
      <c r="P744" s="85" t="str">
        <f>IF(ISNA(_xlfn.XLOOKUP($A744,GCSEMI!$B:$B,GCSEMI!$N:$N)),"",  _xlfn.XLOOKUP($A744,GCSEMI!$B:$B,GCSEMI!$N:$N))</f>
        <v/>
      </c>
      <c r="Q744" s="85" t="str">
        <f>IF(ISNA(_xlfn.XLOOKUP($A744,ORGPREP!$B:$B,ORGPREP!$N:$N)),"",  _xlfn.XLOOKUP($A744,ORGPREP!$B:$B,ORGPREP!$N:$N))</f>
        <v/>
      </c>
      <c r="R744" s="85" t="str">
        <f>IF(ISNA(_xlfn.XLOOKUP($A744,MSSEMI!$B:$B,MSSEMI!$N:$N)),"",  _xlfn.XLOOKUP($A744,MSSEMI!$B:$B,MSSEMI!$N:$N))</f>
        <v/>
      </c>
      <c r="S744" s="85" t="str">
        <f>IF(ISNA(_xlfn.XLOOKUP($A744,MSVOA!$B:$B,MSVOA!$N:$N)),"",  _xlfn.XLOOKUP($A744,MSVOA!$B:$B,MSVOA!$N:$N))</f>
        <v/>
      </c>
      <c r="T744" s="85">
        <f>IF(ISNA(_xlfn.XLOOKUP($A744,METALS!$B:$B,METALS!$N:$N)),"",  _xlfn.XLOOKUP($A744,METALS!$B:$B,METALS!$N:$N))</f>
        <v>0</v>
      </c>
      <c r="U744" s="85" t="str">
        <f>IF(ISNA(_xlfn.XLOOKUP($A744,GENCHEM!$B:$B,GENCHEM!$N:$N)),"",  _xlfn.XLOOKUP($A744,GENCHEM!$B:$B,GENCHEM!$N:$N))</f>
        <v/>
      </c>
      <c r="V744" s="85" t="str">
        <f>IF(ISNA(_xlfn.XLOOKUP($A744,HG!$B:$B,HG!$N:$N)),"",  _xlfn.XLOOKUP($A744,HG!$B:$B,HG!$N:$N))</f>
        <v/>
      </c>
    </row>
    <row r="745" spans="1:22" ht="24" hidden="1" customHeight="1">
      <c r="A745" s="77" t="s">
        <v>921</v>
      </c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O745" s="75"/>
      <c r="P745" s="75"/>
      <c r="Q745" s="75"/>
      <c r="R745" s="75"/>
      <c r="S745" s="75"/>
      <c r="T745" s="75"/>
      <c r="U745" s="75"/>
      <c r="V745" s="75"/>
    </row>
    <row r="746" spans="1:22" ht="24" hidden="1" customHeight="1">
      <c r="A746" s="129" t="s">
        <v>922</v>
      </c>
      <c r="B746" s="84" t="s">
        <v>434</v>
      </c>
      <c r="C746" s="84" t="s">
        <v>923</v>
      </c>
      <c r="D746" s="84" t="s">
        <v>79</v>
      </c>
      <c r="E746" s="130">
        <v>45824</v>
      </c>
      <c r="F746" s="130">
        <v>45838</v>
      </c>
      <c r="G746" s="130">
        <v>45838</v>
      </c>
      <c r="H746" s="84">
        <v>14</v>
      </c>
      <c r="I746" s="84">
        <v>1</v>
      </c>
      <c r="J746" s="84">
        <v>-11</v>
      </c>
      <c r="K746" s="84" t="s">
        <v>94</v>
      </c>
      <c r="L746" s="84" t="s">
        <v>258</v>
      </c>
      <c r="M746" s="84" t="s">
        <v>81</v>
      </c>
      <c r="N746" s="84">
        <v>0</v>
      </c>
      <c r="O746" s="85" t="str">
        <f>IF(ISNA(_xlfn.XLOOKUP($A746,GCVOA!$B:$B,GCVOA!$N:$N)),"",  _xlfn.XLOOKUP($A746,GCVOA!$B:$B,GCVOA!$N:$N))</f>
        <v/>
      </c>
      <c r="P746" s="85" t="str">
        <f>IF(ISNA(_xlfn.XLOOKUP($A746,GCSEMI!$B:$B,GCSEMI!$N:$N)),"",  _xlfn.XLOOKUP($A746,GCSEMI!$B:$B,GCSEMI!$N:$N))</f>
        <v/>
      </c>
      <c r="Q746" s="85" t="str">
        <f>IF(ISNA(_xlfn.XLOOKUP($A746,ORGPREP!$B:$B,ORGPREP!$N:$N)),"",  _xlfn.XLOOKUP($A746,ORGPREP!$B:$B,ORGPREP!$N:$N))</f>
        <v/>
      </c>
      <c r="R746" s="85" t="str">
        <f>IF(ISNA(_xlfn.XLOOKUP($A746,MSSEMI!$B:$B,MSSEMI!$N:$N)),"",  _xlfn.XLOOKUP($A746,MSSEMI!$B:$B,MSSEMI!$N:$N))</f>
        <v/>
      </c>
      <c r="S746" s="85" t="str">
        <f>IF(ISNA(_xlfn.XLOOKUP($A746,MSVOA!$B:$B,MSVOA!$N:$N)),"",  _xlfn.XLOOKUP($A746,MSVOA!$B:$B,MSVOA!$N:$N))</f>
        <v/>
      </c>
      <c r="T746" s="85" t="str">
        <f>IF(ISNA(_xlfn.XLOOKUP($A746,METALS!$B:$B,METALS!$N:$N)),"",  _xlfn.XLOOKUP($A746,METALS!$B:$B,METALS!$N:$N))</f>
        <v/>
      </c>
      <c r="U746" s="168" t="str">
        <f>IF(ISNA(_xlfn.XLOOKUP($A746,GENCHEM!$B:$B,GENCHEM!$N:$N)),"",  _xlfn.XLOOKUP($A746,GENCHEM!$B:$B,GENCHEM!$N:$N))</f>
        <v>SCH</v>
      </c>
      <c r="V746" s="85" t="str">
        <f>IF(ISNA(_xlfn.XLOOKUP($A746,HG!$B:$B,HG!$N:$N)),"",  _xlfn.XLOOKUP($A746,HG!$B:$B,HG!$N:$N))</f>
        <v/>
      </c>
    </row>
    <row r="747" spans="1:22" ht="24" hidden="1" customHeight="1">
      <c r="A747" s="77" t="s">
        <v>310</v>
      </c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O747" s="75"/>
      <c r="P747" s="75"/>
      <c r="Q747" s="75"/>
      <c r="R747" s="75"/>
      <c r="S747" s="75"/>
      <c r="T747" s="75"/>
      <c r="U747" s="75"/>
      <c r="V747" s="75"/>
    </row>
    <row r="748" spans="1:22" ht="24" hidden="1" customHeight="1">
      <c r="A748" s="129" t="s">
        <v>924</v>
      </c>
      <c r="B748" s="84" t="s">
        <v>68</v>
      </c>
      <c r="C748" s="84" t="s">
        <v>925</v>
      </c>
      <c r="D748" s="84" t="s">
        <v>56</v>
      </c>
      <c r="E748" s="130">
        <v>45826</v>
      </c>
      <c r="F748" s="130">
        <v>45838</v>
      </c>
      <c r="G748" s="130">
        <v>45838</v>
      </c>
      <c r="H748" s="84">
        <v>10</v>
      </c>
      <c r="I748" s="84">
        <v>1</v>
      </c>
      <c r="J748" s="84">
        <v>-11</v>
      </c>
      <c r="K748" s="84" t="s">
        <v>57</v>
      </c>
      <c r="L748" s="84" t="s">
        <v>27</v>
      </c>
      <c r="M748" s="84" t="s">
        <v>81</v>
      </c>
      <c r="N748" s="84" t="e">
        <v>#N/A</v>
      </c>
      <c r="O748" s="85" t="str">
        <f>IF(ISNA(_xlfn.XLOOKUP($A748,GCVOA!$B:$B,GCVOA!$N:$N)),"",  _xlfn.XLOOKUP($A748,GCVOA!$B:$B,GCVOA!$N:$N))</f>
        <v/>
      </c>
      <c r="P748" s="85" t="str">
        <f>IF(ISNA(_xlfn.XLOOKUP($A748,GCSEMI!$B:$B,GCSEMI!$N:$N)),"",  _xlfn.XLOOKUP($A748,GCSEMI!$B:$B,GCSEMI!$N:$N))</f>
        <v/>
      </c>
      <c r="Q748" s="85" t="str">
        <f>IF(ISNA(_xlfn.XLOOKUP($A748,ORGPREP!$B:$B,ORGPREP!$N:$N)),"",  _xlfn.XLOOKUP($A748,ORGPREP!$B:$B,ORGPREP!$N:$N))</f>
        <v/>
      </c>
      <c r="R748" s="85" t="str">
        <f>IF(ISNA(_xlfn.XLOOKUP($A748,MSSEMI!$B:$B,MSSEMI!$N:$N)),"",  _xlfn.XLOOKUP($A748,MSSEMI!$B:$B,MSSEMI!$N:$N))</f>
        <v/>
      </c>
      <c r="S748" s="85" t="str">
        <f>IF(ISNA(_xlfn.XLOOKUP($A748,MSVOA!$B:$B,MSVOA!$N:$N)),"",  _xlfn.XLOOKUP($A748,MSVOA!$B:$B,MSVOA!$N:$N))</f>
        <v/>
      </c>
      <c r="T748" s="85" t="str">
        <f>IF(ISNA(_xlfn.XLOOKUP($A748,METALS!$B:$B,METALS!$N:$N)),"",  _xlfn.XLOOKUP($A748,METALS!$B:$B,METALS!$N:$N))</f>
        <v/>
      </c>
      <c r="U748" s="85">
        <f>IF(ISNA(_xlfn.XLOOKUP($A748,GENCHEM!$B:$B,GENCHEM!$N:$N)),"",  _xlfn.XLOOKUP($A748,GENCHEM!$B:$B,GENCHEM!$N:$N))</f>
        <v>45833</v>
      </c>
      <c r="V748" s="85" t="str">
        <f>IF(ISNA(_xlfn.XLOOKUP($A748,HG!$B:$B,HG!$N:$N)),"",  _xlfn.XLOOKUP($A748,HG!$B:$B,HG!$N:$N))</f>
        <v/>
      </c>
    </row>
    <row r="749" spans="1:22" ht="24" hidden="1" customHeight="1">
      <c r="A749" s="77" t="s">
        <v>926</v>
      </c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O749" s="75"/>
      <c r="P749" s="75"/>
      <c r="Q749" s="75"/>
      <c r="R749" s="75"/>
      <c r="S749" s="75"/>
      <c r="T749" s="75"/>
      <c r="U749" s="75"/>
      <c r="V749" s="75"/>
    </row>
    <row r="750" spans="1:22" ht="24" hidden="1" customHeight="1">
      <c r="A750" s="129" t="s">
        <v>927</v>
      </c>
      <c r="B750" s="84" t="s">
        <v>68</v>
      </c>
      <c r="C750" s="84" t="s">
        <v>928</v>
      </c>
      <c r="D750" s="84" t="s">
        <v>56</v>
      </c>
      <c r="E750" s="130">
        <v>45826</v>
      </c>
      <c r="F750" s="130">
        <v>45838</v>
      </c>
      <c r="G750" s="130">
        <v>45838</v>
      </c>
      <c r="H750" s="84">
        <v>10</v>
      </c>
      <c r="I750" s="84">
        <v>1</v>
      </c>
      <c r="J750" s="84">
        <v>-11</v>
      </c>
      <c r="K750" s="84" t="s">
        <v>57</v>
      </c>
      <c r="L750" s="84" t="s">
        <v>27</v>
      </c>
      <c r="M750" s="84" t="s">
        <v>81</v>
      </c>
      <c r="N750" s="84" t="e">
        <v>#N/A</v>
      </c>
      <c r="O750" s="85" t="str">
        <f>IF(ISNA(_xlfn.XLOOKUP($A750,GCVOA!$B:$B,GCVOA!$N:$N)),"",  _xlfn.XLOOKUP($A750,GCVOA!$B:$B,GCVOA!$N:$N))</f>
        <v/>
      </c>
      <c r="P750" s="85" t="str">
        <f>IF(ISNA(_xlfn.XLOOKUP($A750,GCSEMI!$B:$B,GCSEMI!$N:$N)),"",  _xlfn.XLOOKUP($A750,GCSEMI!$B:$B,GCSEMI!$N:$N))</f>
        <v/>
      </c>
      <c r="Q750" s="85" t="str">
        <f>IF(ISNA(_xlfn.XLOOKUP($A750,ORGPREP!$B:$B,ORGPREP!$N:$N)),"",  _xlfn.XLOOKUP($A750,ORGPREP!$B:$B,ORGPREP!$N:$N))</f>
        <v/>
      </c>
      <c r="R750" s="85" t="str">
        <f>IF(ISNA(_xlfn.XLOOKUP($A750,MSSEMI!$B:$B,MSSEMI!$N:$N)),"",  _xlfn.XLOOKUP($A750,MSSEMI!$B:$B,MSSEMI!$N:$N))</f>
        <v/>
      </c>
      <c r="S750" s="85" t="str">
        <f>IF(ISNA(_xlfn.XLOOKUP($A750,MSVOA!$B:$B,MSVOA!$N:$N)),"",  _xlfn.XLOOKUP($A750,MSVOA!$B:$B,MSVOA!$N:$N))</f>
        <v/>
      </c>
      <c r="T750" s="85" t="str">
        <f>IF(ISNA(_xlfn.XLOOKUP($A750,METALS!$B:$B,METALS!$N:$N)),"",  _xlfn.XLOOKUP($A750,METALS!$B:$B,METALS!$N:$N))</f>
        <v/>
      </c>
      <c r="U750" s="85">
        <f>IF(ISNA(_xlfn.XLOOKUP($A750,GENCHEM!$B:$B,GENCHEM!$N:$N)),"",  _xlfn.XLOOKUP($A750,GENCHEM!$B:$B,GENCHEM!$N:$N))</f>
        <v>45833</v>
      </c>
      <c r="V750" s="85" t="str">
        <f>IF(ISNA(_xlfn.XLOOKUP($A750,HG!$B:$B,HG!$N:$N)),"",  _xlfn.XLOOKUP($A750,HG!$B:$B,HG!$N:$N))</f>
        <v/>
      </c>
    </row>
    <row r="751" spans="1:22" ht="24" hidden="1" customHeight="1">
      <c r="A751" s="77" t="s">
        <v>926</v>
      </c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O751" s="75"/>
      <c r="P751" s="75"/>
      <c r="Q751" s="75"/>
      <c r="R751" s="75"/>
      <c r="S751" s="75"/>
      <c r="T751" s="75"/>
      <c r="U751" s="75"/>
      <c r="V751" s="75"/>
    </row>
    <row r="752" spans="1:22" ht="24" hidden="1" customHeight="1">
      <c r="A752" s="129" t="s">
        <v>929</v>
      </c>
      <c r="B752" s="84" t="s">
        <v>68</v>
      </c>
      <c r="C752" s="84" t="s">
        <v>930</v>
      </c>
      <c r="D752" s="84" t="s">
        <v>56</v>
      </c>
      <c r="E752" s="130">
        <v>45826</v>
      </c>
      <c r="F752" s="130">
        <v>45838</v>
      </c>
      <c r="G752" s="130">
        <v>45838</v>
      </c>
      <c r="H752" s="84">
        <v>10</v>
      </c>
      <c r="I752" s="84">
        <v>1</v>
      </c>
      <c r="J752" s="84">
        <v>-11</v>
      </c>
      <c r="K752" s="84" t="s">
        <v>57</v>
      </c>
      <c r="L752" s="84" t="s">
        <v>27</v>
      </c>
      <c r="M752" s="84" t="s">
        <v>81</v>
      </c>
      <c r="N752" s="84" t="e">
        <v>#N/A</v>
      </c>
      <c r="O752" s="85" t="str">
        <f>IF(ISNA(_xlfn.XLOOKUP($A752,GCVOA!$B:$B,GCVOA!$N:$N)),"",  _xlfn.XLOOKUP($A752,GCVOA!$B:$B,GCVOA!$N:$N))</f>
        <v/>
      </c>
      <c r="P752" s="85" t="str">
        <f>IF(ISNA(_xlfn.XLOOKUP($A752,GCSEMI!$B:$B,GCSEMI!$N:$N)),"",  _xlfn.XLOOKUP($A752,GCSEMI!$B:$B,GCSEMI!$N:$N))</f>
        <v/>
      </c>
      <c r="Q752" s="85" t="str">
        <f>IF(ISNA(_xlfn.XLOOKUP($A752,ORGPREP!$B:$B,ORGPREP!$N:$N)),"",  _xlfn.XLOOKUP($A752,ORGPREP!$B:$B,ORGPREP!$N:$N))</f>
        <v/>
      </c>
      <c r="R752" s="85" t="str">
        <f>IF(ISNA(_xlfn.XLOOKUP($A752,MSSEMI!$B:$B,MSSEMI!$N:$N)),"",  _xlfn.XLOOKUP($A752,MSSEMI!$B:$B,MSSEMI!$N:$N))</f>
        <v/>
      </c>
      <c r="S752" s="85" t="str">
        <f>IF(ISNA(_xlfn.XLOOKUP($A752,MSVOA!$B:$B,MSVOA!$N:$N)),"",  _xlfn.XLOOKUP($A752,MSVOA!$B:$B,MSVOA!$N:$N))</f>
        <v/>
      </c>
      <c r="T752" s="85" t="str">
        <f>IF(ISNA(_xlfn.XLOOKUP($A752,METALS!$B:$B,METALS!$N:$N)),"",  _xlfn.XLOOKUP($A752,METALS!$B:$B,METALS!$N:$N))</f>
        <v/>
      </c>
      <c r="U752" s="85">
        <f>IF(ISNA(_xlfn.XLOOKUP($A752,GENCHEM!$B:$B,GENCHEM!$N:$N)),"",  _xlfn.XLOOKUP($A752,GENCHEM!$B:$B,GENCHEM!$N:$N))</f>
        <v>45833</v>
      </c>
      <c r="V752" s="85" t="str">
        <f>IF(ISNA(_xlfn.XLOOKUP($A752,HG!$B:$B,HG!$N:$N)),"",  _xlfn.XLOOKUP($A752,HG!$B:$B,HG!$N:$N))</f>
        <v/>
      </c>
    </row>
    <row r="753" spans="1:22" ht="24" hidden="1" customHeight="1">
      <c r="A753" s="77" t="s">
        <v>926</v>
      </c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O753" s="75"/>
      <c r="P753" s="75"/>
      <c r="Q753" s="75"/>
      <c r="R753" s="75"/>
      <c r="S753" s="75"/>
      <c r="T753" s="75"/>
      <c r="U753" s="75"/>
      <c r="V753" s="75"/>
    </row>
    <row r="754" spans="1:22" ht="24" hidden="1" customHeight="1">
      <c r="A754" s="129" t="s">
        <v>931</v>
      </c>
      <c r="B754" s="84" t="s">
        <v>104</v>
      </c>
      <c r="C754" s="84" t="s">
        <v>215</v>
      </c>
      <c r="D754" s="84" t="s">
        <v>56</v>
      </c>
      <c r="E754" s="130">
        <v>45826</v>
      </c>
      <c r="F754" s="130">
        <v>45838</v>
      </c>
      <c r="G754" s="130">
        <v>45838</v>
      </c>
      <c r="H754" s="84">
        <v>10</v>
      </c>
      <c r="I754" s="84">
        <v>1</v>
      </c>
      <c r="J754" s="84">
        <v>-11</v>
      </c>
      <c r="K754" s="84" t="s">
        <v>57</v>
      </c>
      <c r="L754" s="84" t="s">
        <v>27</v>
      </c>
      <c r="M754" s="84" t="s">
        <v>89</v>
      </c>
      <c r="N754" s="84" t="e">
        <v>#N/A</v>
      </c>
      <c r="O754" s="85">
        <f>IF(ISNA(_xlfn.XLOOKUP($A754,GCVOA!$B:$B,GCVOA!$N:$N)),"",  _xlfn.XLOOKUP($A754,GCVOA!$B:$B,GCVOA!$N:$N))</f>
        <v>0</v>
      </c>
      <c r="P754" s="85" t="str">
        <f>IF(ISNA(_xlfn.XLOOKUP($A754,GCSEMI!$B:$B,GCSEMI!$N:$N)),"",  _xlfn.XLOOKUP($A754,GCSEMI!$B:$B,GCSEMI!$N:$N))</f>
        <v/>
      </c>
      <c r="Q754" s="85" t="str">
        <f>IF(ISNA(_xlfn.XLOOKUP($A754,ORGPREP!$B:$B,ORGPREP!$N:$N)),"",  _xlfn.XLOOKUP($A754,ORGPREP!$B:$B,ORGPREP!$N:$N))</f>
        <v/>
      </c>
      <c r="R754" s="85" t="str">
        <f>IF(ISNA(_xlfn.XLOOKUP($A754,MSSEMI!$B:$B,MSSEMI!$N:$N)),"",  _xlfn.XLOOKUP($A754,MSSEMI!$B:$B,MSSEMI!$N:$N))</f>
        <v/>
      </c>
      <c r="S754" s="85" t="str">
        <f>IF(ISNA(_xlfn.XLOOKUP($A754,MSVOA!$B:$B,MSVOA!$N:$N)),"",  _xlfn.XLOOKUP($A754,MSVOA!$B:$B,MSVOA!$N:$N))</f>
        <v xml:space="preserve">SCREEN TODAY </v>
      </c>
      <c r="T754" s="85" t="str">
        <f>IF(ISNA(_xlfn.XLOOKUP($A754,METALS!$B:$B,METALS!$N:$N)),"",  _xlfn.XLOOKUP($A754,METALS!$B:$B,METALS!$N:$N))</f>
        <v/>
      </c>
      <c r="U754" s="85">
        <f>IF(ISNA(_xlfn.XLOOKUP($A754,GENCHEM!$B:$B,GENCHEM!$N:$N)),"",  _xlfn.XLOOKUP($A754,GENCHEM!$B:$B,GENCHEM!$N:$N))</f>
        <v>45833</v>
      </c>
      <c r="V754" s="85" t="str">
        <f>IF(ISNA(_xlfn.XLOOKUP($A754,HG!$B:$B,HG!$N:$N)),"",  _xlfn.XLOOKUP($A754,HG!$B:$B,HG!$N:$N))</f>
        <v/>
      </c>
    </row>
    <row r="755" spans="1:22" ht="24" hidden="1" customHeight="1">
      <c r="A755" s="77" t="s">
        <v>932</v>
      </c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O755" s="75"/>
      <c r="P755" s="75"/>
      <c r="Q755" s="75"/>
      <c r="R755" s="75"/>
      <c r="S755" s="75"/>
      <c r="T755" s="75"/>
      <c r="U755" s="75"/>
      <c r="V755" s="75"/>
    </row>
    <row r="756" spans="1:22" ht="24" hidden="1" customHeight="1">
      <c r="A756" s="131" t="s">
        <v>933</v>
      </c>
      <c r="B756" s="92" t="s">
        <v>104</v>
      </c>
      <c r="C756" s="92" t="s">
        <v>525</v>
      </c>
      <c r="D756" s="92" t="s">
        <v>56</v>
      </c>
      <c r="E756" s="132">
        <v>45826</v>
      </c>
      <c r="F756" s="132">
        <v>45828</v>
      </c>
      <c r="G756" s="132">
        <v>45838</v>
      </c>
      <c r="H756" s="92" t="s">
        <v>479</v>
      </c>
      <c r="I756" s="92">
        <v>4</v>
      </c>
      <c r="J756" s="92">
        <v>-11</v>
      </c>
      <c r="K756" s="92" t="s">
        <v>57</v>
      </c>
      <c r="L756" s="92" t="s">
        <v>27</v>
      </c>
      <c r="M756" s="92" t="s">
        <v>81</v>
      </c>
      <c r="N756" s="92" t="e">
        <v>#N/A</v>
      </c>
      <c r="O756" s="93" t="str">
        <f>IF(ISNA(_xlfn.XLOOKUP($A756,GCVOA!$B:$B,GCVOA!$N:$N)),"",  _xlfn.XLOOKUP($A756,GCVOA!$B:$B,GCVOA!$N:$N))</f>
        <v/>
      </c>
      <c r="P756" s="93" t="str">
        <f>IF(ISNA(_xlfn.XLOOKUP($A756,GCSEMI!$B:$B,GCSEMI!$N:$N)),"",  _xlfn.XLOOKUP($A756,GCSEMI!$B:$B,GCSEMI!$N:$N))</f>
        <v/>
      </c>
      <c r="Q756" s="93" t="str">
        <f>IF(ISNA(_xlfn.XLOOKUP($A756,ORGPREP!$B:$B,ORGPREP!$N:$N)),"",  _xlfn.XLOOKUP($A756,ORGPREP!$B:$B,ORGPREP!$N:$N))</f>
        <v/>
      </c>
      <c r="R756" s="93" t="str">
        <f>IF(ISNA(_xlfn.XLOOKUP($A756,MSSEMI!$B:$B,MSSEMI!$N:$N)),"",  _xlfn.XLOOKUP($A756,MSSEMI!$B:$B,MSSEMI!$N:$N))</f>
        <v/>
      </c>
      <c r="S756" s="93" t="str">
        <f>IF(ISNA(_xlfn.XLOOKUP($A756,MSVOA!$B:$B,MSVOA!$N:$N)),"",  _xlfn.XLOOKUP($A756,MSVOA!$B:$B,MSVOA!$N:$N))</f>
        <v/>
      </c>
      <c r="T756" s="93" t="str">
        <f>IF(ISNA(_xlfn.XLOOKUP($A756,METALS!$B:$B,METALS!$N:$N)),"",  _xlfn.XLOOKUP($A756,METALS!$B:$B,METALS!$N:$N))</f>
        <v>ETA 6-20</v>
      </c>
      <c r="U756" s="93">
        <f>IF(ISNA(_xlfn.XLOOKUP($A756,GENCHEM!$B:$B,GENCHEM!$N:$N)),"",  _xlfn.XLOOKUP($A756,GENCHEM!$B:$B,GENCHEM!$N:$N))</f>
        <v>45827</v>
      </c>
      <c r="V756" s="93" t="str">
        <f>IF(ISNA(_xlfn.XLOOKUP($A756,HG!$B:$B,HG!$N:$N)),"",  _xlfn.XLOOKUP($A756,HG!$B:$B,HG!$N:$N))</f>
        <v/>
      </c>
    </row>
    <row r="757" spans="1:22" ht="24" hidden="1" customHeight="1">
      <c r="A757" s="77" t="s">
        <v>934</v>
      </c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O757" s="75"/>
      <c r="P757" s="75"/>
      <c r="Q757" s="75"/>
      <c r="R757" s="75"/>
      <c r="S757" s="75"/>
      <c r="T757" s="75"/>
      <c r="U757" s="75"/>
      <c r="V757" s="75"/>
    </row>
    <row r="758" spans="1:22" ht="24" hidden="1" customHeight="1">
      <c r="A758" s="129" t="s">
        <v>935</v>
      </c>
      <c r="B758" s="84" t="s">
        <v>527</v>
      </c>
      <c r="C758" s="84" t="s">
        <v>528</v>
      </c>
      <c r="D758" s="84" t="s">
        <v>56</v>
      </c>
      <c r="E758" s="130">
        <v>45826</v>
      </c>
      <c r="F758" s="130">
        <v>45838</v>
      </c>
      <c r="G758" s="130">
        <v>45838</v>
      </c>
      <c r="H758" s="84">
        <v>10</v>
      </c>
      <c r="I758" s="84">
        <v>3</v>
      </c>
      <c r="J758" s="84">
        <v>-11</v>
      </c>
      <c r="K758" s="84" t="s">
        <v>57</v>
      </c>
      <c r="L758" s="84" t="s">
        <v>27</v>
      </c>
      <c r="M758" s="84" t="s">
        <v>81</v>
      </c>
      <c r="N758" s="84" t="e">
        <v>#N/A</v>
      </c>
      <c r="O758" s="85" t="str">
        <f>IF(ISNA(_xlfn.XLOOKUP($A758,GCVOA!$B:$B,GCVOA!$N:$N)),"",  _xlfn.XLOOKUP($A758,GCVOA!$B:$B,GCVOA!$N:$N))</f>
        <v/>
      </c>
      <c r="P758" s="85" t="str">
        <f>IF(ISNA(_xlfn.XLOOKUP($A758,GCSEMI!$B:$B,GCSEMI!$N:$N)),"",  _xlfn.XLOOKUP($A758,GCSEMI!$B:$B,GCSEMI!$N:$N))</f>
        <v/>
      </c>
      <c r="Q758" s="85" t="str">
        <f>IF(ISNA(_xlfn.XLOOKUP($A758,ORGPREP!$B:$B,ORGPREP!$N:$N)),"",  _xlfn.XLOOKUP($A758,ORGPREP!$B:$B,ORGPREP!$N:$N))</f>
        <v/>
      </c>
      <c r="R758" s="85" t="str">
        <f>IF(ISNA(_xlfn.XLOOKUP($A758,MSSEMI!$B:$B,MSSEMI!$N:$N)),"",  _xlfn.XLOOKUP($A758,MSSEMI!$B:$B,MSSEMI!$N:$N))</f>
        <v/>
      </c>
      <c r="S758" s="85" t="str">
        <f>IF(ISNA(_xlfn.XLOOKUP($A758,MSVOA!$B:$B,MSVOA!$N:$N)),"",  _xlfn.XLOOKUP($A758,MSVOA!$B:$B,MSVOA!$N:$N))</f>
        <v/>
      </c>
      <c r="T758" s="85">
        <f>IF(ISNA(_xlfn.XLOOKUP($A758,METALS!$B:$B,METALS!$N:$N)),"",  _xlfn.XLOOKUP($A758,METALS!$B:$B,METALS!$N:$N))</f>
        <v>0</v>
      </c>
      <c r="U758" s="85">
        <f>IF(ISNA(_xlfn.XLOOKUP($A758,GENCHEM!$B:$B,GENCHEM!$N:$N)),"",  _xlfn.XLOOKUP($A758,GENCHEM!$B:$B,GENCHEM!$N:$N))</f>
        <v>45833</v>
      </c>
      <c r="V758" s="85" t="str">
        <f>IF(ISNA(_xlfn.XLOOKUP($A758,HG!$B:$B,HG!$N:$N)),"",  _xlfn.XLOOKUP($A758,HG!$B:$B,HG!$N:$N))</f>
        <v/>
      </c>
    </row>
    <row r="759" spans="1:22" ht="24" hidden="1" customHeight="1">
      <c r="A759" s="77" t="s">
        <v>936</v>
      </c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O759" s="75"/>
      <c r="P759" s="75"/>
      <c r="Q759" s="75"/>
      <c r="R759" s="75"/>
      <c r="S759" s="75"/>
      <c r="T759" s="75"/>
      <c r="U759" s="75"/>
      <c r="V759" s="75"/>
    </row>
    <row r="760" spans="1:22" ht="24" hidden="1" customHeight="1">
      <c r="A760" s="129" t="s">
        <v>937</v>
      </c>
      <c r="B760" s="84" t="s">
        <v>527</v>
      </c>
      <c r="C760" s="84" t="s">
        <v>528</v>
      </c>
      <c r="D760" s="84" t="s">
        <v>56</v>
      </c>
      <c r="E760" s="130">
        <v>45826</v>
      </c>
      <c r="F760" s="130">
        <v>45838</v>
      </c>
      <c r="G760" s="130">
        <v>45838</v>
      </c>
      <c r="H760" s="84">
        <v>10</v>
      </c>
      <c r="I760" s="84">
        <v>1</v>
      </c>
      <c r="J760" s="84">
        <v>-11</v>
      </c>
      <c r="K760" s="84" t="s">
        <v>57</v>
      </c>
      <c r="L760" s="84" t="s">
        <v>27</v>
      </c>
      <c r="M760" s="84" t="s">
        <v>265</v>
      </c>
      <c r="N760" s="84" t="e">
        <v>#N/A</v>
      </c>
      <c r="O760" s="85" t="str">
        <f>IF(ISNA(_xlfn.XLOOKUP($A760,GCVOA!$B:$B,GCVOA!$N:$N)),"",  _xlfn.XLOOKUP($A760,GCVOA!$B:$B,GCVOA!$N:$N))</f>
        <v/>
      </c>
      <c r="P760" s="85" t="str">
        <f>IF(ISNA(_xlfn.XLOOKUP($A760,GCSEMI!$B:$B,GCSEMI!$N:$N)),"",  _xlfn.XLOOKUP($A760,GCSEMI!$B:$B,GCSEMI!$N:$N))</f>
        <v/>
      </c>
      <c r="Q760" s="85" t="str">
        <f>IF(ISNA(_xlfn.XLOOKUP($A760,ORGPREP!$B:$B,ORGPREP!$N:$N)),"",  _xlfn.XLOOKUP($A760,ORGPREP!$B:$B,ORGPREP!$N:$N))</f>
        <v/>
      </c>
      <c r="R760" s="85" t="str">
        <f>IF(ISNA(_xlfn.XLOOKUP($A760,MSSEMI!$B:$B,MSSEMI!$N:$N)),"",  _xlfn.XLOOKUP($A760,MSSEMI!$B:$B,MSSEMI!$N:$N))</f>
        <v/>
      </c>
      <c r="S760" s="85" t="str">
        <f>IF(ISNA(_xlfn.XLOOKUP($A760,MSVOA!$B:$B,MSVOA!$N:$N)),"",  _xlfn.XLOOKUP($A760,MSVOA!$B:$B,MSVOA!$N:$N))</f>
        <v/>
      </c>
      <c r="T760" s="85">
        <f>IF(ISNA(_xlfn.XLOOKUP($A760,METALS!$B:$B,METALS!$N:$N)),"",  _xlfn.XLOOKUP($A760,METALS!$B:$B,METALS!$N:$N))</f>
        <v>0</v>
      </c>
      <c r="U760" s="85" t="str">
        <f>IF(ISNA(_xlfn.XLOOKUP($A760,GENCHEM!$B:$B,GENCHEM!$N:$N)),"",  _xlfn.XLOOKUP($A760,GENCHEM!$B:$B,GENCHEM!$N:$N))</f>
        <v/>
      </c>
      <c r="V760" s="85" t="str">
        <f>IF(ISNA(_xlfn.XLOOKUP($A760,HG!$B:$B,HG!$N:$N)),"",  _xlfn.XLOOKUP($A760,HG!$B:$B,HG!$N:$N))</f>
        <v/>
      </c>
    </row>
    <row r="761" spans="1:22" ht="24" hidden="1" customHeight="1">
      <c r="A761" s="77" t="s">
        <v>938</v>
      </c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O761" s="75"/>
      <c r="P761" s="75"/>
      <c r="Q761" s="75"/>
      <c r="R761" s="75"/>
      <c r="S761" s="75"/>
      <c r="T761" s="75"/>
      <c r="U761" s="75"/>
      <c r="V761" s="75"/>
    </row>
    <row r="762" spans="1:22" ht="24" hidden="1" customHeight="1">
      <c r="A762" s="131" t="s">
        <v>939</v>
      </c>
      <c r="B762" s="92" t="s">
        <v>530</v>
      </c>
      <c r="C762" s="92" t="s">
        <v>531</v>
      </c>
      <c r="D762" s="92" t="s">
        <v>56</v>
      </c>
      <c r="E762" s="132">
        <v>45826</v>
      </c>
      <c r="F762" s="132">
        <v>45827</v>
      </c>
      <c r="G762" s="132">
        <v>45838</v>
      </c>
      <c r="H762" s="92" t="s">
        <v>412</v>
      </c>
      <c r="I762" s="92">
        <v>3</v>
      </c>
      <c r="J762" s="92">
        <v>-11</v>
      </c>
      <c r="K762" s="92" t="s">
        <v>128</v>
      </c>
      <c r="L762" s="92" t="s">
        <v>27</v>
      </c>
      <c r="M762" s="92" t="s">
        <v>81</v>
      </c>
      <c r="N762" s="92" t="e">
        <v>#N/A</v>
      </c>
      <c r="O762" s="93" t="str">
        <f>IF(ISNA(_xlfn.XLOOKUP($A762,GCVOA!$B:$B,GCVOA!$N:$N)),"",  _xlfn.XLOOKUP($A762,GCVOA!$B:$B,GCVOA!$N:$N))</f>
        <v/>
      </c>
      <c r="P762" s="93" t="str">
        <f>IF(ISNA(_xlfn.XLOOKUP($A762,GCSEMI!$B:$B,GCSEMI!$N:$N)),"",  _xlfn.XLOOKUP($A762,GCSEMI!$B:$B,GCSEMI!$N:$N))</f>
        <v/>
      </c>
      <c r="Q762" s="93" t="str">
        <f>IF(ISNA(_xlfn.XLOOKUP($A762,ORGPREP!$B:$B,ORGPREP!$N:$N)),"",  _xlfn.XLOOKUP($A762,ORGPREP!$B:$B,ORGPREP!$N:$N))</f>
        <v/>
      </c>
      <c r="R762" s="93" t="str">
        <f>IF(ISNA(_xlfn.XLOOKUP($A762,MSSEMI!$B:$B,MSSEMI!$N:$N)),"",  _xlfn.XLOOKUP($A762,MSSEMI!$B:$B,MSSEMI!$N:$N))</f>
        <v/>
      </c>
      <c r="S762" s="93" t="str">
        <f>IF(ISNA(_xlfn.XLOOKUP($A762,MSVOA!$B:$B,MSVOA!$N:$N)),"",  _xlfn.XLOOKUP($A762,MSVOA!$B:$B,MSVOA!$N:$N))</f>
        <v/>
      </c>
      <c r="T762" s="93">
        <f>IF(ISNA(_xlfn.XLOOKUP($A762,METALS!$B:$B,METALS!$N:$N)),"",  _xlfn.XLOOKUP($A762,METALS!$B:$B,METALS!$N:$N))</f>
        <v>0</v>
      </c>
      <c r="U762" s="93" t="str">
        <f>IF(ISNA(_xlfn.XLOOKUP($A762,GENCHEM!$B:$B,GENCHEM!$N:$N)),"",  _xlfn.XLOOKUP($A762,GENCHEM!$B:$B,GENCHEM!$N:$N))</f>
        <v>DONE</v>
      </c>
      <c r="V762" s="93" t="str">
        <f>IF(ISNA(_xlfn.XLOOKUP($A762,HG!$B:$B,HG!$N:$N)),"",  _xlfn.XLOOKUP($A762,HG!$B:$B,HG!$N:$N))</f>
        <v/>
      </c>
    </row>
    <row r="763" spans="1:22" ht="24" hidden="1" customHeight="1">
      <c r="A763" s="77" t="s">
        <v>940</v>
      </c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O763" s="75"/>
      <c r="P763" s="75"/>
      <c r="Q763" s="75"/>
      <c r="R763" s="75"/>
      <c r="S763" s="75"/>
      <c r="T763" s="75"/>
      <c r="U763" s="75"/>
      <c r="V763" s="75"/>
    </row>
    <row r="764" spans="1:22" ht="24" hidden="1" customHeight="1">
      <c r="A764" s="129" t="s">
        <v>941</v>
      </c>
      <c r="B764" s="84" t="s">
        <v>942</v>
      </c>
      <c r="C764" s="84" t="s">
        <v>943</v>
      </c>
      <c r="D764" s="84" t="s">
        <v>79</v>
      </c>
      <c r="E764" s="130">
        <v>45826</v>
      </c>
      <c r="F764" s="130">
        <v>45838</v>
      </c>
      <c r="G764" s="130">
        <v>45838</v>
      </c>
      <c r="H764" s="84">
        <v>10</v>
      </c>
      <c r="I764" s="84">
        <v>10</v>
      </c>
      <c r="J764" s="84">
        <v>-11</v>
      </c>
      <c r="K764" s="84" t="s">
        <v>26</v>
      </c>
      <c r="L764" s="84" t="s">
        <v>27</v>
      </c>
      <c r="M764" s="84" t="s">
        <v>28</v>
      </c>
      <c r="N764" s="84" t="e">
        <v>#N/A</v>
      </c>
      <c r="O764" s="85" t="str">
        <f>IF(ISNA(_xlfn.XLOOKUP($A764,GCVOA!$B:$B,GCVOA!$N:$N)),"",  _xlfn.XLOOKUP($A764,GCVOA!$B:$B,GCVOA!$N:$N))</f>
        <v/>
      </c>
      <c r="P764" s="85" t="str">
        <f>IF(ISNA(_xlfn.XLOOKUP($A764,GCSEMI!$B:$B,GCSEMI!$N:$N)),"",  _xlfn.XLOOKUP($A764,GCSEMI!$B:$B,GCSEMI!$N:$N))</f>
        <v/>
      </c>
      <c r="Q764" s="85" t="str">
        <f>IF(ISNA(_xlfn.XLOOKUP($A764,ORGPREP!$B:$B,ORGPREP!$N:$N)),"",  _xlfn.XLOOKUP($A764,ORGPREP!$B:$B,ORGPREP!$N:$N))</f>
        <v/>
      </c>
      <c r="R764" s="85" t="str">
        <f>IF(ISNA(_xlfn.XLOOKUP($A764,MSSEMI!$B:$B,MSSEMI!$N:$N)),"",  _xlfn.XLOOKUP($A764,MSSEMI!$B:$B,MSSEMI!$N:$N))</f>
        <v/>
      </c>
      <c r="S764" s="85" t="str">
        <f>IF(ISNA(_xlfn.XLOOKUP($A764,MSVOA!$B:$B,MSVOA!$N:$N)),"",  _xlfn.XLOOKUP($A764,MSVOA!$B:$B,MSVOA!$N:$N))</f>
        <v xml:space="preserve">SCREEN TODAY </v>
      </c>
      <c r="T764" s="85">
        <f>IF(ISNA(_xlfn.XLOOKUP($A764,METALS!$B:$B,METALS!$N:$N)),"",  _xlfn.XLOOKUP($A764,METALS!$B:$B,METALS!$N:$N))</f>
        <v>0</v>
      </c>
      <c r="U764" s="85">
        <f>IF(ISNA(_xlfn.XLOOKUP($A764,GENCHEM!$B:$B,GENCHEM!$N:$N)),"",  _xlfn.XLOOKUP($A764,GENCHEM!$B:$B,GENCHEM!$N:$N))</f>
        <v>45833</v>
      </c>
      <c r="V764" s="85" t="str">
        <f>IF(ISNA(_xlfn.XLOOKUP($A764,HG!$B:$B,HG!$N:$N)),"",  _xlfn.XLOOKUP($A764,HG!$B:$B,HG!$N:$N))</f>
        <v/>
      </c>
    </row>
    <row r="765" spans="1:22" ht="24" hidden="1" customHeight="1">
      <c r="A765" s="77" t="s">
        <v>944</v>
      </c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O765" s="75"/>
      <c r="P765" s="75"/>
      <c r="Q765" s="75"/>
      <c r="R765" s="75"/>
      <c r="S765" s="75"/>
      <c r="T765" s="75"/>
      <c r="U765" s="75"/>
      <c r="V765" s="75"/>
    </row>
    <row r="766" spans="1:22" ht="24" hidden="1" customHeight="1">
      <c r="A766" s="129" t="s">
        <v>945</v>
      </c>
      <c r="B766" s="84" t="s">
        <v>946</v>
      </c>
      <c r="C766" s="84" t="s">
        <v>947</v>
      </c>
      <c r="D766" s="84" t="s">
        <v>56</v>
      </c>
      <c r="E766" s="130">
        <v>45826</v>
      </c>
      <c r="F766" s="130">
        <v>45838</v>
      </c>
      <c r="G766" s="130">
        <v>45838</v>
      </c>
      <c r="H766" s="84">
        <v>10</v>
      </c>
      <c r="I766" s="84">
        <v>2</v>
      </c>
      <c r="J766" s="84">
        <v>-11</v>
      </c>
      <c r="K766" s="84" t="s">
        <v>57</v>
      </c>
      <c r="L766" s="84" t="s">
        <v>27</v>
      </c>
      <c r="M766" s="84" t="s">
        <v>134</v>
      </c>
      <c r="N766" s="84" t="e">
        <v>#N/A</v>
      </c>
      <c r="O766" s="85" t="str">
        <f>IF(ISNA(_xlfn.XLOOKUP($A766,GCVOA!$B:$B,GCVOA!$N:$N)),"",  _xlfn.XLOOKUP($A766,GCVOA!$B:$B,GCVOA!$N:$N))</f>
        <v/>
      </c>
      <c r="P766" s="85" t="str">
        <f>IF(ISNA(_xlfn.XLOOKUP($A766,GCSEMI!$B:$B,GCSEMI!$N:$N)),"",  _xlfn.XLOOKUP($A766,GCSEMI!$B:$B,GCSEMI!$N:$N))</f>
        <v/>
      </c>
      <c r="Q766" s="85" t="str">
        <f>IF(ISNA(_xlfn.XLOOKUP($A766,ORGPREP!$B:$B,ORGPREP!$N:$N)),"",  _xlfn.XLOOKUP($A766,ORGPREP!$B:$B,ORGPREP!$N:$N))</f>
        <v/>
      </c>
      <c r="R766" s="85" t="str">
        <f>IF(ISNA(_xlfn.XLOOKUP($A766,MSSEMI!$B:$B,MSSEMI!$N:$N)),"",  _xlfn.XLOOKUP($A766,MSSEMI!$B:$B,MSSEMI!$N:$N))</f>
        <v/>
      </c>
      <c r="S766" s="85" t="str">
        <f>IF(ISNA(_xlfn.XLOOKUP($A766,MSVOA!$B:$B,MSVOA!$N:$N)),"",  _xlfn.XLOOKUP($A766,MSVOA!$B:$B,MSVOA!$N:$N))</f>
        <v>ETA 6/20 - EB 6/19</v>
      </c>
      <c r="T766" s="85" t="str">
        <f>IF(ISNA(_xlfn.XLOOKUP($A766,METALS!$B:$B,METALS!$N:$N)),"",  _xlfn.XLOOKUP($A766,METALS!$B:$B,METALS!$N:$N))</f>
        <v/>
      </c>
      <c r="U766" s="85" t="str">
        <f>IF(ISNA(_xlfn.XLOOKUP($A766,GENCHEM!$B:$B,GENCHEM!$N:$N)),"",  _xlfn.XLOOKUP($A766,GENCHEM!$B:$B,GENCHEM!$N:$N))</f>
        <v/>
      </c>
      <c r="V766" s="85" t="str">
        <f>IF(ISNA(_xlfn.XLOOKUP($A766,HG!$B:$B,HG!$N:$N)),"",  _xlfn.XLOOKUP($A766,HG!$B:$B,HG!$N:$N))</f>
        <v/>
      </c>
    </row>
    <row r="767" spans="1:22" ht="24" hidden="1" customHeight="1">
      <c r="A767" s="77" t="s">
        <v>948</v>
      </c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O767" s="75"/>
      <c r="P767" s="75"/>
      <c r="Q767" s="75"/>
      <c r="R767" s="75"/>
      <c r="S767" s="75"/>
      <c r="T767" s="75"/>
      <c r="U767" s="75"/>
      <c r="V767" s="75"/>
    </row>
    <row r="768" spans="1:22" ht="24" hidden="1" customHeight="1">
      <c r="A768" s="129" t="s">
        <v>949</v>
      </c>
      <c r="B768" s="84" t="s">
        <v>519</v>
      </c>
      <c r="C768" s="84" t="s">
        <v>950</v>
      </c>
      <c r="D768" s="84" t="s">
        <v>134</v>
      </c>
      <c r="E768" s="130">
        <v>45826</v>
      </c>
      <c r="F768" s="130">
        <v>45838</v>
      </c>
      <c r="G768" s="130">
        <v>45838</v>
      </c>
      <c r="H768" s="84">
        <v>10</v>
      </c>
      <c r="I768" s="84">
        <v>16</v>
      </c>
      <c r="J768" s="84">
        <v>-11</v>
      </c>
      <c r="K768" s="84" t="s">
        <v>128</v>
      </c>
      <c r="L768" s="84" t="s">
        <v>27</v>
      </c>
      <c r="M768" s="84" t="s">
        <v>134</v>
      </c>
      <c r="N768" s="84" t="e">
        <v>#N/A</v>
      </c>
      <c r="O768" s="85" t="str">
        <f>IF(ISNA(_xlfn.XLOOKUP($A768,GCVOA!$B:$B,GCVOA!$N:$N)),"",  _xlfn.XLOOKUP($A768,GCVOA!$B:$B,GCVOA!$N:$N))</f>
        <v/>
      </c>
      <c r="P768" s="85" t="str">
        <f>IF(ISNA(_xlfn.XLOOKUP($A768,GCSEMI!$B:$B,GCSEMI!$N:$N)),"",  _xlfn.XLOOKUP($A768,GCSEMI!$B:$B,GCSEMI!$N:$N))</f>
        <v/>
      </c>
      <c r="Q768" s="85">
        <f>IF(ISNA(_xlfn.XLOOKUP($A768,ORGPREP!$B:$B,ORGPREP!$N:$N)),"",  _xlfn.XLOOKUP($A768,ORGPREP!$B:$B,ORGPREP!$N:$N))</f>
        <v>0</v>
      </c>
      <c r="R768" s="85">
        <f>IF(ISNA(_xlfn.XLOOKUP($A768,MSSEMI!$B:$B,MSSEMI!$N:$N)),"",  _xlfn.XLOOKUP($A768,MSSEMI!$B:$B,MSSEMI!$N:$N))</f>
        <v>0</v>
      </c>
      <c r="S768" s="85" t="str">
        <f>IF(ISNA(_xlfn.XLOOKUP($A768,MSVOA!$B:$B,MSVOA!$N:$N)),"",  _xlfn.XLOOKUP($A768,MSVOA!$B:$B,MSVOA!$N:$N))</f>
        <v xml:space="preserve">SCREEN TODAY </v>
      </c>
      <c r="T768" s="85" t="str">
        <f>IF(ISNA(_xlfn.XLOOKUP($A768,METALS!$B:$B,METALS!$N:$N)),"",  _xlfn.XLOOKUP($A768,METALS!$B:$B,METALS!$N:$N))</f>
        <v/>
      </c>
      <c r="U768" s="85" t="str">
        <f>IF(ISNA(_xlfn.XLOOKUP($A768,GENCHEM!$B:$B,GENCHEM!$N:$N)),"",  _xlfn.XLOOKUP($A768,GENCHEM!$B:$B,GENCHEM!$N:$N))</f>
        <v>DONE</v>
      </c>
      <c r="V768" s="85" t="str">
        <f>IF(ISNA(_xlfn.XLOOKUP($A768,HG!$B:$B,HG!$N:$N)),"",  _xlfn.XLOOKUP($A768,HG!$B:$B,HG!$N:$N))</f>
        <v/>
      </c>
    </row>
    <row r="769" spans="1:22" ht="24" hidden="1" customHeight="1">
      <c r="A769" s="77" t="s">
        <v>951</v>
      </c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O769" s="75"/>
      <c r="P769" s="75"/>
      <c r="Q769" s="75"/>
      <c r="R769" s="75"/>
      <c r="S769" s="75"/>
      <c r="T769" s="75"/>
      <c r="U769" s="75"/>
      <c r="V769" s="75"/>
    </row>
    <row r="770" spans="1:22" ht="24" hidden="1" customHeight="1">
      <c r="A770" s="129" t="s">
        <v>952</v>
      </c>
      <c r="B770" s="84" t="s">
        <v>953</v>
      </c>
      <c r="C770" s="84" t="s">
        <v>954</v>
      </c>
      <c r="D770" s="84" t="s">
        <v>79</v>
      </c>
      <c r="E770" s="130">
        <v>45826</v>
      </c>
      <c r="F770" s="130">
        <v>45838</v>
      </c>
      <c r="G770" s="130">
        <v>45838</v>
      </c>
      <c r="H770" s="84">
        <v>10</v>
      </c>
      <c r="I770" s="84">
        <v>1</v>
      </c>
      <c r="J770" s="84">
        <v>-11</v>
      </c>
      <c r="K770" s="84" t="s">
        <v>128</v>
      </c>
      <c r="L770" s="84" t="s">
        <v>27</v>
      </c>
      <c r="M770" s="84" t="s">
        <v>81</v>
      </c>
      <c r="N770" s="84" t="e">
        <v>#N/A</v>
      </c>
      <c r="O770" s="85" t="str">
        <f>IF(ISNA(_xlfn.XLOOKUP($A770,GCVOA!$B:$B,GCVOA!$N:$N)),"",  _xlfn.XLOOKUP($A770,GCVOA!$B:$B,GCVOA!$N:$N))</f>
        <v/>
      </c>
      <c r="P770" s="85" t="str">
        <f>IF(ISNA(_xlfn.XLOOKUP($A770,GCSEMI!$B:$B,GCSEMI!$N:$N)),"",  _xlfn.XLOOKUP($A770,GCSEMI!$B:$B,GCSEMI!$N:$N))</f>
        <v/>
      </c>
      <c r="Q770" s="85" t="str">
        <f>IF(ISNA(_xlfn.XLOOKUP($A770,ORGPREP!$B:$B,ORGPREP!$N:$N)),"",  _xlfn.XLOOKUP($A770,ORGPREP!$B:$B,ORGPREP!$N:$N))</f>
        <v/>
      </c>
      <c r="R770" s="85" t="str">
        <f>IF(ISNA(_xlfn.XLOOKUP($A770,MSSEMI!$B:$B,MSSEMI!$N:$N)),"",  _xlfn.XLOOKUP($A770,MSSEMI!$B:$B,MSSEMI!$N:$N))</f>
        <v/>
      </c>
      <c r="S770" s="85" t="str">
        <f>IF(ISNA(_xlfn.XLOOKUP($A770,MSVOA!$B:$B,MSVOA!$N:$N)),"",  _xlfn.XLOOKUP($A770,MSVOA!$B:$B,MSVOA!$N:$N))</f>
        <v/>
      </c>
      <c r="T770" s="85" t="str">
        <f>IF(ISNA(_xlfn.XLOOKUP($A770,METALS!$B:$B,METALS!$N:$N)),"",  _xlfn.XLOOKUP($A770,METALS!$B:$B,METALS!$N:$N))</f>
        <v/>
      </c>
      <c r="U770" s="85">
        <f>IF(ISNA(_xlfn.XLOOKUP($A770,GENCHEM!$B:$B,GENCHEM!$N:$N)),"",  _xlfn.XLOOKUP($A770,GENCHEM!$B:$B,GENCHEM!$N:$N))</f>
        <v>45833</v>
      </c>
      <c r="V770" s="85" t="str">
        <f>IF(ISNA(_xlfn.XLOOKUP($A770,HG!$B:$B,HG!$N:$N)),"",  _xlfn.XLOOKUP($A770,HG!$B:$B,HG!$N:$N))</f>
        <v/>
      </c>
    </row>
    <row r="771" spans="1:22" ht="24" hidden="1" customHeight="1">
      <c r="A771" s="77" t="s">
        <v>955</v>
      </c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O771" s="75"/>
      <c r="P771" s="75"/>
      <c r="Q771" s="75"/>
      <c r="R771" s="75"/>
      <c r="S771" s="75"/>
      <c r="T771" s="75"/>
      <c r="U771" s="75"/>
      <c r="V771" s="75"/>
    </row>
    <row r="772" spans="1:22" ht="24" hidden="1" customHeight="1">
      <c r="A772" s="129" t="s">
        <v>956</v>
      </c>
      <c r="B772" s="84" t="s">
        <v>617</v>
      </c>
      <c r="C772" s="84" t="s">
        <v>957</v>
      </c>
      <c r="D772" s="84" t="s">
        <v>79</v>
      </c>
      <c r="E772" s="130">
        <v>45826</v>
      </c>
      <c r="F772" s="130">
        <v>45838</v>
      </c>
      <c r="G772" s="130">
        <v>45838</v>
      </c>
      <c r="H772" s="84">
        <v>10</v>
      </c>
      <c r="I772" s="84">
        <v>1</v>
      </c>
      <c r="J772" s="84">
        <v>-11</v>
      </c>
      <c r="K772" s="84" t="s">
        <v>94</v>
      </c>
      <c r="L772" s="84" t="s">
        <v>27</v>
      </c>
      <c r="M772" s="84" t="s">
        <v>81</v>
      </c>
      <c r="N772" s="84" t="e">
        <v>#N/A</v>
      </c>
      <c r="O772" s="85" t="str">
        <f>IF(ISNA(_xlfn.XLOOKUP($A772,GCVOA!$B:$B,GCVOA!$N:$N)),"",  _xlfn.XLOOKUP($A772,GCVOA!$B:$B,GCVOA!$N:$N))</f>
        <v/>
      </c>
      <c r="P772" s="85" t="str">
        <f>IF(ISNA(_xlfn.XLOOKUP($A772,GCSEMI!$B:$B,GCSEMI!$N:$N)),"",  _xlfn.XLOOKUP($A772,GCSEMI!$B:$B,GCSEMI!$N:$N))</f>
        <v/>
      </c>
      <c r="Q772" s="85" t="str">
        <f>IF(ISNA(_xlfn.XLOOKUP($A772,ORGPREP!$B:$B,ORGPREP!$N:$N)),"",  _xlfn.XLOOKUP($A772,ORGPREP!$B:$B,ORGPREP!$N:$N))</f>
        <v/>
      </c>
      <c r="R772" s="85" t="str">
        <f>IF(ISNA(_xlfn.XLOOKUP($A772,MSSEMI!$B:$B,MSSEMI!$N:$N)),"",  _xlfn.XLOOKUP($A772,MSSEMI!$B:$B,MSSEMI!$N:$N))</f>
        <v/>
      </c>
      <c r="S772" s="85" t="str">
        <f>IF(ISNA(_xlfn.XLOOKUP($A772,MSVOA!$B:$B,MSVOA!$N:$N)),"",  _xlfn.XLOOKUP($A772,MSVOA!$B:$B,MSVOA!$N:$N))</f>
        <v/>
      </c>
      <c r="T772" s="85" t="str">
        <f>IF(ISNA(_xlfn.XLOOKUP($A772,METALS!$B:$B,METALS!$N:$N)),"",  _xlfn.XLOOKUP($A772,METALS!$B:$B,METALS!$N:$N))</f>
        <v/>
      </c>
      <c r="U772" s="85">
        <f>IF(ISNA(_xlfn.XLOOKUP($A772,GENCHEM!$B:$B,GENCHEM!$N:$N)),"",  _xlfn.XLOOKUP($A772,GENCHEM!$B:$B,GENCHEM!$N:$N))</f>
        <v>45833</v>
      </c>
      <c r="V772" s="85" t="str">
        <f>IF(ISNA(_xlfn.XLOOKUP($A772,HG!$B:$B,HG!$N:$N)),"",  _xlfn.XLOOKUP($A772,HG!$B:$B,HG!$N:$N))</f>
        <v/>
      </c>
    </row>
    <row r="773" spans="1:22" ht="24" hidden="1" customHeight="1">
      <c r="A773" s="77" t="s">
        <v>958</v>
      </c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O773" s="75"/>
      <c r="P773" s="75"/>
      <c r="Q773" s="75"/>
      <c r="R773" s="75"/>
      <c r="S773" s="75"/>
      <c r="T773" s="75"/>
      <c r="U773" s="75"/>
      <c r="V773" s="75"/>
    </row>
    <row r="774" spans="1:22" ht="24" hidden="1" customHeight="1">
      <c r="A774" s="129" t="s">
        <v>959</v>
      </c>
      <c r="B774" s="84" t="s">
        <v>960</v>
      </c>
      <c r="C774" s="84" t="s">
        <v>961</v>
      </c>
      <c r="D774" s="84" t="s">
        <v>79</v>
      </c>
      <c r="E774" s="130">
        <v>45826</v>
      </c>
      <c r="F774" s="130">
        <v>45838</v>
      </c>
      <c r="G774" s="130">
        <v>45838</v>
      </c>
      <c r="H774" s="84">
        <v>10</v>
      </c>
      <c r="I774" s="84">
        <v>1</v>
      </c>
      <c r="J774" s="84">
        <v>-11</v>
      </c>
      <c r="K774" s="84" t="s">
        <v>94</v>
      </c>
      <c r="L774" s="84" t="s">
        <v>27</v>
      </c>
      <c r="M774" s="84" t="s">
        <v>265</v>
      </c>
      <c r="N774" s="84" t="e">
        <v>#N/A</v>
      </c>
      <c r="O774" s="85" t="str">
        <f>IF(ISNA(_xlfn.XLOOKUP($A774,GCVOA!$B:$B,GCVOA!$N:$N)),"",  _xlfn.XLOOKUP($A774,GCVOA!$B:$B,GCVOA!$N:$N))</f>
        <v/>
      </c>
      <c r="P774" s="85" t="str">
        <f>IF(ISNA(_xlfn.XLOOKUP($A774,GCSEMI!$B:$B,GCSEMI!$N:$N)),"",  _xlfn.XLOOKUP($A774,GCSEMI!$B:$B,GCSEMI!$N:$N))</f>
        <v/>
      </c>
      <c r="Q774" s="85" t="str">
        <f>IF(ISNA(_xlfn.XLOOKUP($A774,ORGPREP!$B:$B,ORGPREP!$N:$N)),"",  _xlfn.XLOOKUP($A774,ORGPREP!$B:$B,ORGPREP!$N:$N))</f>
        <v/>
      </c>
      <c r="R774" s="85" t="str">
        <f>IF(ISNA(_xlfn.XLOOKUP($A774,MSSEMI!$B:$B,MSSEMI!$N:$N)),"",  _xlfn.XLOOKUP($A774,MSSEMI!$B:$B,MSSEMI!$N:$N))</f>
        <v/>
      </c>
      <c r="S774" s="85" t="str">
        <f>IF(ISNA(_xlfn.XLOOKUP($A774,MSVOA!$B:$B,MSVOA!$N:$N)),"",  _xlfn.XLOOKUP($A774,MSVOA!$B:$B,MSVOA!$N:$N))</f>
        <v/>
      </c>
      <c r="T774" s="85">
        <f>IF(ISNA(_xlfn.XLOOKUP($A774,METALS!$B:$B,METALS!$N:$N)),"",  _xlfn.XLOOKUP($A774,METALS!$B:$B,METALS!$N:$N))</f>
        <v>0</v>
      </c>
      <c r="U774" s="85" t="str">
        <f>IF(ISNA(_xlfn.XLOOKUP($A774,GENCHEM!$B:$B,GENCHEM!$N:$N)),"",  _xlfn.XLOOKUP($A774,GENCHEM!$B:$B,GENCHEM!$N:$N))</f>
        <v/>
      </c>
      <c r="V774" s="85" t="str">
        <f>IF(ISNA(_xlfn.XLOOKUP($A774,HG!$B:$B,HG!$N:$N)),"",  _xlfn.XLOOKUP($A774,HG!$B:$B,HG!$N:$N))</f>
        <v/>
      </c>
    </row>
    <row r="775" spans="1:22" ht="24" hidden="1" customHeight="1">
      <c r="A775" s="77" t="s">
        <v>962</v>
      </c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O775" s="75"/>
      <c r="P775" s="75"/>
      <c r="Q775" s="75"/>
      <c r="R775" s="75"/>
      <c r="S775" s="75"/>
      <c r="T775" s="75"/>
      <c r="U775" s="75"/>
      <c r="V775" s="75"/>
    </row>
    <row r="776" spans="1:22" ht="24" hidden="1" customHeight="1">
      <c r="A776" s="129" t="s">
        <v>963</v>
      </c>
      <c r="B776" s="84" t="s">
        <v>964</v>
      </c>
      <c r="C776" s="84" t="s">
        <v>965</v>
      </c>
      <c r="D776" s="84" t="s">
        <v>79</v>
      </c>
      <c r="E776" s="130">
        <v>45826</v>
      </c>
      <c r="F776" s="130">
        <v>45838</v>
      </c>
      <c r="G776" s="130">
        <v>45838</v>
      </c>
      <c r="H776" s="84">
        <v>10</v>
      </c>
      <c r="I776" s="84">
        <v>1</v>
      </c>
      <c r="J776" s="84">
        <v>-11</v>
      </c>
      <c r="K776" s="84" t="s">
        <v>128</v>
      </c>
      <c r="L776" s="84" t="s">
        <v>27</v>
      </c>
      <c r="M776" s="84" t="s">
        <v>81</v>
      </c>
      <c r="N776" s="84" t="e">
        <v>#N/A</v>
      </c>
      <c r="O776" s="85" t="str">
        <f>IF(ISNA(_xlfn.XLOOKUP($A776,GCVOA!$B:$B,GCVOA!$N:$N)),"",  _xlfn.XLOOKUP($A776,GCVOA!$B:$B,GCVOA!$N:$N))</f>
        <v/>
      </c>
      <c r="P776" s="85" t="str">
        <f>IF(ISNA(_xlfn.XLOOKUP($A776,GCSEMI!$B:$B,GCSEMI!$N:$N)),"",  _xlfn.XLOOKUP($A776,GCSEMI!$B:$B,GCSEMI!$N:$N))</f>
        <v/>
      </c>
      <c r="Q776" s="85" t="str">
        <f>IF(ISNA(_xlfn.XLOOKUP($A776,ORGPREP!$B:$B,ORGPREP!$N:$N)),"",  _xlfn.XLOOKUP($A776,ORGPREP!$B:$B,ORGPREP!$N:$N))</f>
        <v/>
      </c>
      <c r="R776" s="85" t="str">
        <f>IF(ISNA(_xlfn.XLOOKUP($A776,MSSEMI!$B:$B,MSSEMI!$N:$N)),"",  _xlfn.XLOOKUP($A776,MSSEMI!$B:$B,MSSEMI!$N:$N))</f>
        <v/>
      </c>
      <c r="S776" s="85" t="str">
        <f>IF(ISNA(_xlfn.XLOOKUP($A776,MSVOA!$B:$B,MSVOA!$N:$N)),"",  _xlfn.XLOOKUP($A776,MSVOA!$B:$B,MSVOA!$N:$N))</f>
        <v/>
      </c>
      <c r="T776" s="85" t="str">
        <f>IF(ISNA(_xlfn.XLOOKUP($A776,METALS!$B:$B,METALS!$N:$N)),"",  _xlfn.XLOOKUP($A776,METALS!$B:$B,METALS!$N:$N))</f>
        <v/>
      </c>
      <c r="U776" s="85">
        <f>IF(ISNA(_xlfn.XLOOKUP($A776,GENCHEM!$B:$B,GENCHEM!$N:$N)),"",  _xlfn.XLOOKUP($A776,GENCHEM!$B:$B,GENCHEM!$N:$N))</f>
        <v>45833</v>
      </c>
      <c r="V776" s="85" t="str">
        <f>IF(ISNA(_xlfn.XLOOKUP($A776,HG!$B:$B,HG!$N:$N)),"",  _xlfn.XLOOKUP($A776,HG!$B:$B,HG!$N:$N))</f>
        <v/>
      </c>
    </row>
    <row r="777" spans="1:22" ht="24" hidden="1" customHeight="1">
      <c r="A777" s="77" t="s">
        <v>966</v>
      </c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O777" s="75"/>
      <c r="P777" s="75"/>
      <c r="Q777" s="75"/>
      <c r="R777" s="75"/>
      <c r="S777" s="75"/>
      <c r="T777" s="75"/>
      <c r="U777" s="75"/>
      <c r="V777" s="75"/>
    </row>
    <row r="778" spans="1:22" ht="24" hidden="1" customHeight="1">
      <c r="A778" s="129" t="s">
        <v>967</v>
      </c>
      <c r="B778" s="84" t="s">
        <v>968</v>
      </c>
      <c r="C778" s="84" t="s">
        <v>969</v>
      </c>
      <c r="D778" s="84" t="s">
        <v>79</v>
      </c>
      <c r="E778" s="130">
        <v>45826</v>
      </c>
      <c r="F778" s="130">
        <v>45838</v>
      </c>
      <c r="G778" s="130">
        <v>45838</v>
      </c>
      <c r="H778" s="84">
        <v>10</v>
      </c>
      <c r="I778" s="84">
        <v>10</v>
      </c>
      <c r="J778" s="84">
        <v>-11</v>
      </c>
      <c r="K778" s="84" t="s">
        <v>128</v>
      </c>
      <c r="L778" s="84" t="s">
        <v>27</v>
      </c>
      <c r="M778" s="84" t="s">
        <v>81</v>
      </c>
      <c r="N778" s="84" t="e">
        <v>#N/A</v>
      </c>
      <c r="O778" s="85" t="str">
        <f>IF(ISNA(_xlfn.XLOOKUP($A778,GCVOA!$B:$B,GCVOA!$N:$N)),"",  _xlfn.XLOOKUP($A778,GCVOA!$B:$B,GCVOA!$N:$N))</f>
        <v/>
      </c>
      <c r="P778" s="85" t="str">
        <f>IF(ISNA(_xlfn.XLOOKUP($A778,GCSEMI!$B:$B,GCSEMI!$N:$N)),"",  _xlfn.XLOOKUP($A778,GCSEMI!$B:$B,GCSEMI!$N:$N))</f>
        <v/>
      </c>
      <c r="Q778" s="85" t="str">
        <f>IF(ISNA(_xlfn.XLOOKUP($A778,ORGPREP!$B:$B,ORGPREP!$N:$N)),"",  _xlfn.XLOOKUP($A778,ORGPREP!$B:$B,ORGPREP!$N:$N))</f>
        <v/>
      </c>
      <c r="R778" s="85" t="str">
        <f>IF(ISNA(_xlfn.XLOOKUP($A778,MSSEMI!$B:$B,MSSEMI!$N:$N)),"",  _xlfn.XLOOKUP($A778,MSSEMI!$B:$B,MSSEMI!$N:$N))</f>
        <v/>
      </c>
      <c r="S778" s="85" t="str">
        <f>IF(ISNA(_xlfn.XLOOKUP($A778,MSVOA!$B:$B,MSVOA!$N:$N)),"",  _xlfn.XLOOKUP($A778,MSVOA!$B:$B,MSVOA!$N:$N))</f>
        <v/>
      </c>
      <c r="T778" s="85" t="str">
        <f>IF(ISNA(_xlfn.XLOOKUP($A778,METALS!$B:$B,METALS!$N:$N)),"",  _xlfn.XLOOKUP($A778,METALS!$B:$B,METALS!$N:$N))</f>
        <v/>
      </c>
      <c r="U778" s="85">
        <f>IF(ISNA(_xlfn.XLOOKUP($A778,GENCHEM!$B:$B,GENCHEM!$N:$N)),"",  _xlfn.XLOOKUP($A778,GENCHEM!$B:$B,GENCHEM!$N:$N))</f>
        <v>45833</v>
      </c>
      <c r="V778" s="85" t="str">
        <f>IF(ISNA(_xlfn.XLOOKUP($A778,HG!$B:$B,HG!$N:$N)),"",  _xlfn.XLOOKUP($A778,HG!$B:$B,HG!$N:$N))</f>
        <v/>
      </c>
    </row>
    <row r="779" spans="1:22" ht="24" hidden="1" customHeight="1">
      <c r="A779" s="77" t="s">
        <v>159</v>
      </c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O779" s="75"/>
      <c r="P779" s="75"/>
      <c r="Q779" s="75"/>
      <c r="R779" s="75"/>
      <c r="S779" s="75"/>
      <c r="T779" s="75"/>
      <c r="U779" s="75"/>
      <c r="V779" s="75"/>
    </row>
    <row r="780" spans="1:22" ht="24" hidden="1" customHeight="1">
      <c r="A780" s="129" t="s">
        <v>970</v>
      </c>
      <c r="B780" s="84" t="s">
        <v>971</v>
      </c>
      <c r="C780" s="84" t="s">
        <v>972</v>
      </c>
      <c r="D780" s="84" t="s">
        <v>79</v>
      </c>
      <c r="E780" s="130">
        <v>45826</v>
      </c>
      <c r="F780" s="130">
        <v>45838</v>
      </c>
      <c r="G780" s="130">
        <v>45838</v>
      </c>
      <c r="H780" s="84">
        <v>10</v>
      </c>
      <c r="I780" s="84">
        <v>2</v>
      </c>
      <c r="J780" s="84">
        <v>-11</v>
      </c>
      <c r="K780" s="84" t="s">
        <v>128</v>
      </c>
      <c r="L780" s="84" t="s">
        <v>27</v>
      </c>
      <c r="M780" s="84" t="s">
        <v>134</v>
      </c>
      <c r="N780" s="84" t="e">
        <v>#N/A</v>
      </c>
      <c r="O780" s="85" t="str">
        <f>IF(ISNA(_xlfn.XLOOKUP($A780,GCVOA!$B:$B,GCVOA!$N:$N)),"",  _xlfn.XLOOKUP($A780,GCVOA!$B:$B,GCVOA!$N:$N))</f>
        <v/>
      </c>
      <c r="P780" s="85" t="str">
        <f>IF(ISNA(_xlfn.XLOOKUP($A780,GCSEMI!$B:$B,GCSEMI!$N:$N)),"",  _xlfn.XLOOKUP($A780,GCSEMI!$B:$B,GCSEMI!$N:$N))</f>
        <v/>
      </c>
      <c r="Q780" s="85" t="str">
        <f>IF(ISNA(_xlfn.XLOOKUP($A780,ORGPREP!$B:$B,ORGPREP!$N:$N)),"",  _xlfn.XLOOKUP($A780,ORGPREP!$B:$B,ORGPREP!$N:$N))</f>
        <v>done</v>
      </c>
      <c r="R780" s="85">
        <f>IF(ISNA(_xlfn.XLOOKUP($A780,MSSEMI!$B:$B,MSSEMI!$N:$N)),"",  _xlfn.XLOOKUP($A780,MSSEMI!$B:$B,MSSEMI!$N:$N))</f>
        <v>0</v>
      </c>
      <c r="S780" s="85" t="str">
        <f>IF(ISNA(_xlfn.XLOOKUP($A780,MSVOA!$B:$B,MSVOA!$N:$N)),"",  _xlfn.XLOOKUP($A780,MSVOA!$B:$B,MSVOA!$N:$N))</f>
        <v/>
      </c>
      <c r="T780" s="85" t="str">
        <f>IF(ISNA(_xlfn.XLOOKUP($A780,METALS!$B:$B,METALS!$N:$N)),"",  _xlfn.XLOOKUP($A780,METALS!$B:$B,METALS!$N:$N))</f>
        <v/>
      </c>
      <c r="U780" s="85" t="str">
        <f>IF(ISNA(_xlfn.XLOOKUP($A780,GENCHEM!$B:$B,GENCHEM!$N:$N)),"",  _xlfn.XLOOKUP($A780,GENCHEM!$B:$B,GENCHEM!$N:$N))</f>
        <v/>
      </c>
      <c r="V780" s="85" t="str">
        <f>IF(ISNA(_xlfn.XLOOKUP($A780,HG!$B:$B,HG!$N:$N)),"",  _xlfn.XLOOKUP($A780,HG!$B:$B,HG!$N:$N))</f>
        <v/>
      </c>
    </row>
    <row r="781" spans="1:22" ht="24" hidden="1" customHeight="1">
      <c r="A781" s="77" t="s">
        <v>226</v>
      </c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O781" s="75"/>
      <c r="P781" s="75"/>
      <c r="Q781" s="75"/>
      <c r="R781" s="75"/>
      <c r="S781" s="75"/>
      <c r="T781" s="75"/>
      <c r="U781" s="75"/>
      <c r="V781" s="75"/>
    </row>
    <row r="782" spans="1:22" ht="24" hidden="1" customHeight="1">
      <c r="A782" s="129" t="s">
        <v>973</v>
      </c>
      <c r="B782" s="84" t="s">
        <v>271</v>
      </c>
      <c r="C782" s="84" t="s">
        <v>272</v>
      </c>
      <c r="D782" s="84" t="s">
        <v>56</v>
      </c>
      <c r="E782" s="130">
        <v>45825</v>
      </c>
      <c r="F782" s="130">
        <v>45839</v>
      </c>
      <c r="G782" s="130">
        <v>45839</v>
      </c>
      <c r="H782" s="84">
        <v>14</v>
      </c>
      <c r="I782" s="84">
        <v>4</v>
      </c>
      <c r="J782" s="84">
        <v>-12</v>
      </c>
      <c r="K782" s="84" t="s">
        <v>94</v>
      </c>
      <c r="L782" s="84" t="s">
        <v>27</v>
      </c>
      <c r="M782" s="84" t="s">
        <v>81</v>
      </c>
      <c r="N782" s="84">
        <v>0</v>
      </c>
      <c r="O782" s="85" t="str">
        <f>IF(ISNA(_xlfn.XLOOKUP($A782,GCVOA!$B:$B,GCVOA!$N:$N)),"",  _xlfn.XLOOKUP($A782,GCVOA!$B:$B,GCVOA!$N:$N))</f>
        <v/>
      </c>
      <c r="P782" s="85" t="str">
        <f>IF(ISNA(_xlfn.XLOOKUP($A782,GCSEMI!$B:$B,GCSEMI!$N:$N)),"",  _xlfn.XLOOKUP($A782,GCSEMI!$B:$B,GCSEMI!$N:$N))</f>
        <v/>
      </c>
      <c r="Q782" s="85" t="str">
        <f>IF(ISNA(_xlfn.XLOOKUP($A782,ORGPREP!$B:$B,ORGPREP!$N:$N)),"",  _xlfn.XLOOKUP($A782,ORGPREP!$B:$B,ORGPREP!$N:$N))</f>
        <v/>
      </c>
      <c r="R782" s="85" t="str">
        <f>IF(ISNA(_xlfn.XLOOKUP($A782,MSSEMI!$B:$B,MSSEMI!$N:$N)),"",  _xlfn.XLOOKUP($A782,MSSEMI!$B:$B,MSSEMI!$N:$N))</f>
        <v/>
      </c>
      <c r="S782" s="85" t="str">
        <f>IF(ISNA(_xlfn.XLOOKUP($A782,MSVOA!$B:$B,MSVOA!$N:$N)),"",  _xlfn.XLOOKUP($A782,MSVOA!$B:$B,MSVOA!$N:$N))</f>
        <v/>
      </c>
      <c r="T782" s="85" t="str">
        <f>IF(ISNA(_xlfn.XLOOKUP($A782,METALS!$B:$B,METALS!$N:$N)),"",  _xlfn.XLOOKUP($A782,METALS!$B:$B,METALS!$N:$N))</f>
        <v/>
      </c>
      <c r="U782" s="168">
        <f>IF(ISNA(_xlfn.XLOOKUP($A782,GENCHEM!$B:$B,GENCHEM!$N:$N)),"",  _xlfn.XLOOKUP($A782,GENCHEM!$B:$B,GENCHEM!$N:$N))</f>
        <v>45831</v>
      </c>
      <c r="V782" s="85" t="str">
        <f>IF(ISNA(_xlfn.XLOOKUP($A782,HG!$B:$B,HG!$N:$N)),"",  _xlfn.XLOOKUP($A782,HG!$B:$B,HG!$N:$N))</f>
        <v/>
      </c>
    </row>
    <row r="783" spans="1:22" ht="24" hidden="1" customHeight="1">
      <c r="A783" s="77" t="s">
        <v>974</v>
      </c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O783" s="75"/>
      <c r="P783" s="75"/>
      <c r="Q783" s="75"/>
      <c r="R783" s="75"/>
      <c r="S783" s="75"/>
      <c r="T783" s="75"/>
      <c r="U783" s="75"/>
      <c r="V783" s="75"/>
    </row>
    <row r="784" spans="1:22" ht="24" hidden="1" customHeight="1">
      <c r="A784" s="129" t="s">
        <v>975</v>
      </c>
      <c r="B784" s="84" t="s">
        <v>629</v>
      </c>
      <c r="C784" s="84" t="s">
        <v>690</v>
      </c>
      <c r="D784" s="84" t="s">
        <v>631</v>
      </c>
      <c r="E784" s="130">
        <v>45825</v>
      </c>
      <c r="F784" s="130">
        <v>45839</v>
      </c>
      <c r="G784" s="130">
        <v>45839</v>
      </c>
      <c r="H784" s="84">
        <v>14</v>
      </c>
      <c r="I784" s="84">
        <v>22</v>
      </c>
      <c r="J784" s="84">
        <v>-12</v>
      </c>
      <c r="K784" s="84" t="s">
        <v>94</v>
      </c>
      <c r="L784" s="84" t="s">
        <v>27</v>
      </c>
      <c r="M784" s="84" t="s">
        <v>265</v>
      </c>
      <c r="N784" s="84">
        <v>0</v>
      </c>
      <c r="O784" s="85" t="str">
        <f>IF(ISNA(_xlfn.XLOOKUP($A784,GCVOA!$B:$B,GCVOA!$N:$N)),"",  _xlfn.XLOOKUP($A784,GCVOA!$B:$B,GCVOA!$N:$N))</f>
        <v/>
      </c>
      <c r="P784" s="85" t="str">
        <f>IF(ISNA(_xlfn.XLOOKUP($A784,GCSEMI!$B:$B,GCSEMI!$N:$N)),"",  _xlfn.XLOOKUP($A784,GCSEMI!$B:$B,GCSEMI!$N:$N))</f>
        <v/>
      </c>
      <c r="Q784" s="85" t="str">
        <f>IF(ISNA(_xlfn.XLOOKUP($A784,ORGPREP!$B:$B,ORGPREP!$N:$N)),"",  _xlfn.XLOOKUP($A784,ORGPREP!$B:$B,ORGPREP!$N:$N))</f>
        <v>done</v>
      </c>
      <c r="R784" s="85">
        <f>IF(ISNA(_xlfn.XLOOKUP($A784,MSSEMI!$B:$B,MSSEMI!$N:$N)),"",  _xlfn.XLOOKUP($A784,MSSEMI!$B:$B,MSSEMI!$N:$N))</f>
        <v>0</v>
      </c>
      <c r="S784" s="85" t="str">
        <f>IF(ISNA(_xlfn.XLOOKUP($A784,MSVOA!$B:$B,MSVOA!$N:$N)),"",  _xlfn.XLOOKUP($A784,MSVOA!$B:$B,MSVOA!$N:$N))</f>
        <v/>
      </c>
      <c r="T784" s="85">
        <f>IF(ISNA(_xlfn.XLOOKUP($A784,METALS!$B:$B,METALS!$N:$N)),"",  _xlfn.XLOOKUP($A784,METALS!$B:$B,METALS!$N:$N))</f>
        <v>0</v>
      </c>
      <c r="U784" s="85" t="str">
        <f>IF(ISNA(_xlfn.XLOOKUP($A784,GENCHEM!$B:$B,GENCHEM!$N:$N)),"",  _xlfn.XLOOKUP($A784,GENCHEM!$B:$B,GENCHEM!$N:$N))</f>
        <v/>
      </c>
      <c r="V784" s="85" t="str">
        <f>IF(ISNA(_xlfn.XLOOKUP($A784,HG!$B:$B,HG!$N:$N)),"",  _xlfn.XLOOKUP($A784,HG!$B:$B,HG!$N:$N))</f>
        <v/>
      </c>
    </row>
    <row r="785" spans="1:22" ht="24" hidden="1" customHeight="1">
      <c r="A785" s="77" t="s">
        <v>976</v>
      </c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O785" s="75"/>
      <c r="P785" s="75"/>
      <c r="Q785" s="75"/>
      <c r="R785" s="75"/>
      <c r="S785" s="75"/>
      <c r="T785" s="75"/>
      <c r="U785" s="75"/>
      <c r="V785" s="75"/>
    </row>
    <row r="786" spans="1:22" ht="24" hidden="1" customHeight="1">
      <c r="A786" s="129" t="s">
        <v>977</v>
      </c>
      <c r="B786" s="84" t="s">
        <v>684</v>
      </c>
      <c r="C786" s="84" t="s">
        <v>978</v>
      </c>
      <c r="D786" s="84" t="s">
        <v>79</v>
      </c>
      <c r="E786" s="130">
        <v>45825</v>
      </c>
      <c r="F786" s="130">
        <v>45839</v>
      </c>
      <c r="G786" s="130">
        <v>45839</v>
      </c>
      <c r="H786" s="84">
        <v>14</v>
      </c>
      <c r="I786" s="84">
        <v>1</v>
      </c>
      <c r="J786" s="84">
        <v>-12</v>
      </c>
      <c r="K786" s="84" t="s">
        <v>94</v>
      </c>
      <c r="L786" s="84" t="s">
        <v>258</v>
      </c>
      <c r="M786" s="84" t="s">
        <v>81</v>
      </c>
      <c r="N786" s="84">
        <v>0</v>
      </c>
      <c r="O786" s="85" t="str">
        <f>IF(ISNA(_xlfn.XLOOKUP($A786,GCVOA!$B:$B,GCVOA!$N:$N)),"",  _xlfn.XLOOKUP($A786,GCVOA!$B:$B,GCVOA!$N:$N))</f>
        <v/>
      </c>
      <c r="P786" s="85" t="str">
        <f>IF(ISNA(_xlfn.XLOOKUP($A786,GCSEMI!$B:$B,GCSEMI!$N:$N)),"",  _xlfn.XLOOKUP($A786,GCSEMI!$B:$B,GCSEMI!$N:$N))</f>
        <v/>
      </c>
      <c r="Q786" s="85" t="str">
        <f>IF(ISNA(_xlfn.XLOOKUP($A786,ORGPREP!$B:$B,ORGPREP!$N:$N)),"",  _xlfn.XLOOKUP($A786,ORGPREP!$B:$B,ORGPREP!$N:$N))</f>
        <v/>
      </c>
      <c r="R786" s="85" t="str">
        <f>IF(ISNA(_xlfn.XLOOKUP($A786,MSSEMI!$B:$B,MSSEMI!$N:$N)),"",  _xlfn.XLOOKUP($A786,MSSEMI!$B:$B,MSSEMI!$N:$N))</f>
        <v/>
      </c>
      <c r="S786" s="85" t="str">
        <f>IF(ISNA(_xlfn.XLOOKUP($A786,MSVOA!$B:$B,MSVOA!$N:$N)),"",  _xlfn.XLOOKUP($A786,MSVOA!$B:$B,MSVOA!$N:$N))</f>
        <v/>
      </c>
      <c r="T786" s="85" t="str">
        <f>IF(ISNA(_xlfn.XLOOKUP($A786,METALS!$B:$B,METALS!$N:$N)),"",  _xlfn.XLOOKUP($A786,METALS!$B:$B,METALS!$N:$N))</f>
        <v/>
      </c>
      <c r="U786" s="168" t="str">
        <f>IF(ISNA(_xlfn.XLOOKUP($A786,GENCHEM!$B:$B,GENCHEM!$N:$N)),"",  _xlfn.XLOOKUP($A786,GENCHEM!$B:$B,GENCHEM!$N:$N))</f>
        <v>SCH</v>
      </c>
      <c r="V786" s="85" t="str">
        <f>IF(ISNA(_xlfn.XLOOKUP($A786,HG!$B:$B,HG!$N:$N)),"",  _xlfn.XLOOKUP($A786,HG!$B:$B,HG!$N:$N))</f>
        <v/>
      </c>
    </row>
    <row r="787" spans="1:22" ht="24" hidden="1" customHeight="1">
      <c r="A787" s="77" t="s">
        <v>310</v>
      </c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O787" s="75"/>
      <c r="P787" s="75"/>
      <c r="Q787" s="75"/>
      <c r="R787" s="75"/>
      <c r="S787" s="75"/>
      <c r="T787" s="75"/>
      <c r="U787" s="75"/>
      <c r="V787" s="75"/>
    </row>
    <row r="788" spans="1:22" ht="24" hidden="1" customHeight="1">
      <c r="A788" s="129" t="s">
        <v>979</v>
      </c>
      <c r="B788" s="84" t="s">
        <v>980</v>
      </c>
      <c r="C788" s="84" t="s">
        <v>981</v>
      </c>
      <c r="D788" s="84" t="s">
        <v>79</v>
      </c>
      <c r="E788" s="130">
        <v>45825</v>
      </c>
      <c r="F788" s="130">
        <v>45839</v>
      </c>
      <c r="G788" s="130">
        <v>45839</v>
      </c>
      <c r="H788" s="84">
        <v>14</v>
      </c>
      <c r="I788" s="84">
        <v>3</v>
      </c>
      <c r="J788" s="84">
        <v>-12</v>
      </c>
      <c r="K788" s="84" t="s">
        <v>94</v>
      </c>
      <c r="L788" s="84" t="s">
        <v>27</v>
      </c>
      <c r="M788" s="84" t="s">
        <v>134</v>
      </c>
      <c r="N788" s="84" t="e">
        <v>#N/A</v>
      </c>
      <c r="O788" s="85" t="str">
        <f>IF(ISNA(_xlfn.XLOOKUP($A788,GCVOA!$B:$B,GCVOA!$N:$N)),"",  _xlfn.XLOOKUP($A788,GCVOA!$B:$B,GCVOA!$N:$N))</f>
        <v/>
      </c>
      <c r="P788" s="85" t="str">
        <f>IF(ISNA(_xlfn.XLOOKUP($A788,GCSEMI!$B:$B,GCSEMI!$N:$N)),"",  _xlfn.XLOOKUP($A788,GCSEMI!$B:$B,GCSEMI!$N:$N))</f>
        <v/>
      </c>
      <c r="Q788" s="85" t="str">
        <f>IF(ISNA(_xlfn.XLOOKUP($A788,ORGPREP!$B:$B,ORGPREP!$N:$N)),"",  _xlfn.XLOOKUP($A788,ORGPREP!$B:$B,ORGPREP!$N:$N))</f>
        <v>done</v>
      </c>
      <c r="R788" s="85">
        <f>IF(ISNA(_xlfn.XLOOKUP($A788,MSSEMI!$B:$B,MSSEMI!$N:$N)),"",  _xlfn.XLOOKUP($A788,MSSEMI!$B:$B,MSSEMI!$N:$N))</f>
        <v>0</v>
      </c>
      <c r="S788" s="85">
        <f>IF(ISNA(_xlfn.XLOOKUP($A788,MSVOA!$B:$B,MSVOA!$N:$N)),"",  _xlfn.XLOOKUP($A788,MSVOA!$B:$B,MSVOA!$N:$N))</f>
        <v>0</v>
      </c>
      <c r="T788" s="85">
        <f>IF(ISNA(_xlfn.XLOOKUP($A788,METALS!$B:$B,METALS!$N:$N)),"",  _xlfn.XLOOKUP($A788,METALS!$B:$B,METALS!$N:$N))</f>
        <v>0</v>
      </c>
      <c r="U788" s="85">
        <f>IF(ISNA(_xlfn.XLOOKUP($A788,GENCHEM!$B:$B,GENCHEM!$N:$N)),"",  _xlfn.XLOOKUP($A788,GENCHEM!$B:$B,GENCHEM!$N:$N))</f>
        <v>45833</v>
      </c>
      <c r="V788" s="85" t="str">
        <f>IF(ISNA(_xlfn.XLOOKUP($A788,HG!$B:$B,HG!$N:$N)),"",  _xlfn.XLOOKUP($A788,HG!$B:$B,HG!$N:$N))</f>
        <v/>
      </c>
    </row>
    <row r="789" spans="1:22" ht="24" hidden="1" customHeight="1">
      <c r="A789" s="77" t="s">
        <v>982</v>
      </c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O789" s="75"/>
      <c r="P789" s="75"/>
      <c r="Q789" s="75"/>
      <c r="R789" s="75"/>
      <c r="S789" s="75"/>
      <c r="T789" s="75"/>
      <c r="U789" s="75"/>
      <c r="V789" s="75"/>
    </row>
    <row r="790" spans="1:22" ht="24" hidden="1" customHeight="1">
      <c r="A790" s="129" t="s">
        <v>983</v>
      </c>
      <c r="B790" s="84" t="s">
        <v>294</v>
      </c>
      <c r="C790" s="84" t="s">
        <v>295</v>
      </c>
      <c r="D790" s="84" t="s">
        <v>79</v>
      </c>
      <c r="E790" s="130">
        <v>45825</v>
      </c>
      <c r="F790" s="130">
        <v>45839</v>
      </c>
      <c r="G790" s="130">
        <v>45839</v>
      </c>
      <c r="H790" s="84">
        <v>14</v>
      </c>
      <c r="I790" s="84">
        <v>7</v>
      </c>
      <c r="J790" s="84">
        <v>-12</v>
      </c>
      <c r="K790" s="84" t="s">
        <v>128</v>
      </c>
      <c r="L790" s="84" t="s">
        <v>27</v>
      </c>
      <c r="M790" s="84" t="s">
        <v>81</v>
      </c>
      <c r="N790" s="84" t="e">
        <v>#N/A</v>
      </c>
      <c r="O790" s="85" t="str">
        <f>IF(ISNA(_xlfn.XLOOKUP($A790,GCVOA!$B:$B,GCVOA!$N:$N)),"",  _xlfn.XLOOKUP($A790,GCVOA!$B:$B,GCVOA!$N:$N))</f>
        <v/>
      </c>
      <c r="P790" s="85" t="str">
        <f>IF(ISNA(_xlfn.XLOOKUP($A790,GCSEMI!$B:$B,GCSEMI!$N:$N)),"",  _xlfn.XLOOKUP($A790,GCSEMI!$B:$B,GCSEMI!$N:$N))</f>
        <v/>
      </c>
      <c r="Q790" s="85" t="str">
        <f>IF(ISNA(_xlfn.XLOOKUP($A790,ORGPREP!$B:$B,ORGPREP!$N:$N)),"",  _xlfn.XLOOKUP($A790,ORGPREP!$B:$B,ORGPREP!$N:$N))</f>
        <v/>
      </c>
      <c r="R790" s="85" t="str">
        <f>IF(ISNA(_xlfn.XLOOKUP($A790,MSSEMI!$B:$B,MSSEMI!$N:$N)),"",  _xlfn.XLOOKUP($A790,MSSEMI!$B:$B,MSSEMI!$N:$N))</f>
        <v/>
      </c>
      <c r="S790" s="85" t="str">
        <f>IF(ISNA(_xlfn.XLOOKUP($A790,MSVOA!$B:$B,MSVOA!$N:$N)),"",  _xlfn.XLOOKUP($A790,MSVOA!$B:$B,MSVOA!$N:$N))</f>
        <v/>
      </c>
      <c r="T790" s="85" t="str">
        <f>IF(ISNA(_xlfn.XLOOKUP($A790,METALS!$B:$B,METALS!$N:$N)),"",  _xlfn.XLOOKUP($A790,METALS!$B:$B,METALS!$N:$N))</f>
        <v/>
      </c>
      <c r="U790" s="85">
        <f>IF(ISNA(_xlfn.XLOOKUP($A790,GENCHEM!$B:$B,GENCHEM!$N:$N)),"",  _xlfn.XLOOKUP($A790,GENCHEM!$B:$B,GENCHEM!$N:$N))</f>
        <v>45833</v>
      </c>
      <c r="V790" s="85" t="str">
        <f>IF(ISNA(_xlfn.XLOOKUP($A790,HG!$B:$B,HG!$N:$N)),"",  _xlfn.XLOOKUP($A790,HG!$B:$B,HG!$N:$N))</f>
        <v/>
      </c>
    </row>
    <row r="791" spans="1:22" ht="24" hidden="1" customHeight="1">
      <c r="A791" s="77" t="s">
        <v>453</v>
      </c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O791" s="75"/>
      <c r="P791" s="75"/>
      <c r="Q791" s="75"/>
      <c r="R791" s="75"/>
      <c r="S791" s="75"/>
      <c r="T791" s="75"/>
      <c r="U791" s="75"/>
      <c r="V791" s="75"/>
    </row>
    <row r="792" spans="1:22" ht="24" hidden="1" customHeight="1">
      <c r="A792" s="129" t="s">
        <v>984</v>
      </c>
      <c r="B792" s="84" t="s">
        <v>294</v>
      </c>
      <c r="C792" s="84" t="s">
        <v>295</v>
      </c>
      <c r="D792" s="84" t="s">
        <v>79</v>
      </c>
      <c r="E792" s="130">
        <v>45825</v>
      </c>
      <c r="F792" s="130">
        <v>45839</v>
      </c>
      <c r="G792" s="130">
        <v>45839</v>
      </c>
      <c r="H792" s="84">
        <v>14</v>
      </c>
      <c r="I792" s="84">
        <v>5</v>
      </c>
      <c r="J792" s="84">
        <v>-12</v>
      </c>
      <c r="K792" s="84" t="s">
        <v>128</v>
      </c>
      <c r="L792" s="84" t="s">
        <v>27</v>
      </c>
      <c r="M792" s="84" t="s">
        <v>81</v>
      </c>
      <c r="N792" s="84" t="e">
        <v>#N/A</v>
      </c>
      <c r="O792" s="85" t="str">
        <f>IF(ISNA(_xlfn.XLOOKUP($A792,GCVOA!$B:$B,GCVOA!$N:$N)),"",  _xlfn.XLOOKUP($A792,GCVOA!$B:$B,GCVOA!$N:$N))</f>
        <v/>
      </c>
      <c r="P792" s="85" t="str">
        <f>IF(ISNA(_xlfn.XLOOKUP($A792,GCSEMI!$B:$B,GCSEMI!$N:$N)),"",  _xlfn.XLOOKUP($A792,GCSEMI!$B:$B,GCSEMI!$N:$N))</f>
        <v/>
      </c>
      <c r="Q792" s="85" t="str">
        <f>IF(ISNA(_xlfn.XLOOKUP($A792,ORGPREP!$B:$B,ORGPREP!$N:$N)),"",  _xlfn.XLOOKUP($A792,ORGPREP!$B:$B,ORGPREP!$N:$N))</f>
        <v/>
      </c>
      <c r="R792" s="85" t="str">
        <f>IF(ISNA(_xlfn.XLOOKUP($A792,MSSEMI!$B:$B,MSSEMI!$N:$N)),"",  _xlfn.XLOOKUP($A792,MSSEMI!$B:$B,MSSEMI!$N:$N))</f>
        <v/>
      </c>
      <c r="S792" s="85" t="str">
        <f>IF(ISNA(_xlfn.XLOOKUP($A792,MSVOA!$B:$B,MSVOA!$N:$N)),"",  _xlfn.XLOOKUP($A792,MSVOA!$B:$B,MSVOA!$N:$N))</f>
        <v/>
      </c>
      <c r="T792" s="85" t="str">
        <f>IF(ISNA(_xlfn.XLOOKUP($A792,METALS!$B:$B,METALS!$N:$N)),"",  _xlfn.XLOOKUP($A792,METALS!$B:$B,METALS!$N:$N))</f>
        <v/>
      </c>
      <c r="U792" s="85">
        <f>IF(ISNA(_xlfn.XLOOKUP($A792,GENCHEM!$B:$B,GENCHEM!$N:$N)),"",  _xlfn.XLOOKUP($A792,GENCHEM!$B:$B,GENCHEM!$N:$N))</f>
        <v>45833</v>
      </c>
      <c r="V792" s="85" t="str">
        <f>IF(ISNA(_xlfn.XLOOKUP($A792,HG!$B:$B,HG!$N:$N)),"",  _xlfn.XLOOKUP($A792,HG!$B:$B,HG!$N:$N))</f>
        <v/>
      </c>
    </row>
    <row r="793" spans="1:22" ht="24" hidden="1" customHeight="1">
      <c r="A793" s="77" t="s">
        <v>453</v>
      </c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O793" s="75"/>
      <c r="P793" s="75"/>
      <c r="Q793" s="75"/>
      <c r="R793" s="75"/>
      <c r="S793" s="75"/>
      <c r="T793" s="75"/>
      <c r="U793" s="75"/>
      <c r="V793" s="75"/>
    </row>
    <row r="794" spans="1:22" ht="24" hidden="1" customHeight="1">
      <c r="A794" s="129" t="s">
        <v>985</v>
      </c>
      <c r="B794" s="84" t="s">
        <v>294</v>
      </c>
      <c r="C794" s="84" t="s">
        <v>295</v>
      </c>
      <c r="D794" s="84" t="s">
        <v>79</v>
      </c>
      <c r="E794" s="130">
        <v>45825</v>
      </c>
      <c r="F794" s="130">
        <v>45839</v>
      </c>
      <c r="G794" s="130">
        <v>45839</v>
      </c>
      <c r="H794" s="84">
        <v>14</v>
      </c>
      <c r="I794" s="84">
        <v>6</v>
      </c>
      <c r="J794" s="84">
        <v>-12</v>
      </c>
      <c r="K794" s="84" t="s">
        <v>128</v>
      </c>
      <c r="L794" s="84" t="s">
        <v>27</v>
      </c>
      <c r="M794" s="84" t="s">
        <v>89</v>
      </c>
      <c r="N794" s="84" t="e">
        <v>#N/A</v>
      </c>
      <c r="O794" s="85" t="str">
        <f>IF(ISNA(_xlfn.XLOOKUP($A794,GCVOA!$B:$B,GCVOA!$N:$N)),"",  _xlfn.XLOOKUP($A794,GCVOA!$B:$B,GCVOA!$N:$N))</f>
        <v/>
      </c>
      <c r="P794" s="85">
        <f>IF(ISNA(_xlfn.XLOOKUP($A794,GCSEMI!$B:$B,GCSEMI!$N:$N)),"",  _xlfn.XLOOKUP($A794,GCSEMI!$B:$B,GCSEMI!$N:$N))</f>
        <v>0</v>
      </c>
      <c r="Q794" s="85" t="str">
        <f>IF(ISNA(_xlfn.XLOOKUP($A794,ORGPREP!$B:$B,ORGPREP!$N:$N)),"",  _xlfn.XLOOKUP($A794,ORGPREP!$B:$B,ORGPREP!$N:$N))</f>
        <v/>
      </c>
      <c r="R794" s="85" t="str">
        <f>IF(ISNA(_xlfn.XLOOKUP($A794,MSSEMI!$B:$B,MSSEMI!$N:$N)),"",  _xlfn.XLOOKUP($A794,MSSEMI!$B:$B,MSSEMI!$N:$N))</f>
        <v/>
      </c>
      <c r="S794" s="85" t="str">
        <f>IF(ISNA(_xlfn.XLOOKUP($A794,MSVOA!$B:$B,MSVOA!$N:$N)),"",  _xlfn.XLOOKUP($A794,MSVOA!$B:$B,MSVOA!$N:$N))</f>
        <v/>
      </c>
      <c r="T794" s="85" t="str">
        <f>IF(ISNA(_xlfn.XLOOKUP($A794,METALS!$B:$B,METALS!$N:$N)),"",  _xlfn.XLOOKUP($A794,METALS!$B:$B,METALS!$N:$N))</f>
        <v/>
      </c>
      <c r="U794" s="85" t="str">
        <f>IF(ISNA(_xlfn.XLOOKUP($A794,GENCHEM!$B:$B,GENCHEM!$N:$N)),"",  _xlfn.XLOOKUP($A794,GENCHEM!$B:$B,GENCHEM!$N:$N))</f>
        <v/>
      </c>
      <c r="V794" s="85" t="str">
        <f>IF(ISNA(_xlfn.XLOOKUP($A794,HG!$B:$B,HG!$N:$N)),"",  _xlfn.XLOOKUP($A794,HG!$B:$B,HG!$N:$N))</f>
        <v/>
      </c>
    </row>
    <row r="795" spans="1:22" ht="24" hidden="1" customHeight="1">
      <c r="A795" s="77" t="s">
        <v>402</v>
      </c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O795" s="75"/>
      <c r="P795" s="75"/>
      <c r="Q795" s="75"/>
      <c r="R795" s="75"/>
      <c r="S795" s="75"/>
      <c r="T795" s="75"/>
      <c r="U795" s="75"/>
      <c r="V795" s="75"/>
    </row>
    <row r="796" spans="1:22" ht="24" hidden="1" customHeight="1">
      <c r="A796" s="129" t="s">
        <v>986</v>
      </c>
      <c r="B796" s="84" t="s">
        <v>434</v>
      </c>
      <c r="C796" s="84" t="s">
        <v>923</v>
      </c>
      <c r="D796" s="84" t="s">
        <v>79</v>
      </c>
      <c r="E796" s="130">
        <v>45826</v>
      </c>
      <c r="F796" s="130">
        <v>45840</v>
      </c>
      <c r="G796" s="130">
        <v>45840</v>
      </c>
      <c r="H796" s="84">
        <v>14</v>
      </c>
      <c r="I796" s="84">
        <v>1</v>
      </c>
      <c r="J796" s="84">
        <v>-13</v>
      </c>
      <c r="K796" s="84" t="s">
        <v>94</v>
      </c>
      <c r="L796" s="84" t="s">
        <v>27</v>
      </c>
      <c r="M796" s="84" t="s">
        <v>81</v>
      </c>
      <c r="N796" s="84" t="e">
        <v>#N/A</v>
      </c>
      <c r="O796" s="85" t="str">
        <f>IF(ISNA(_xlfn.XLOOKUP($A796,GCVOA!$B:$B,GCVOA!$N:$N)),"",  _xlfn.XLOOKUP($A796,GCVOA!$B:$B,GCVOA!$N:$N))</f>
        <v/>
      </c>
      <c r="P796" s="85" t="str">
        <f>IF(ISNA(_xlfn.XLOOKUP($A796,GCSEMI!$B:$B,GCSEMI!$N:$N)),"",  _xlfn.XLOOKUP($A796,GCSEMI!$B:$B,GCSEMI!$N:$N))</f>
        <v/>
      </c>
      <c r="Q796" s="85" t="str">
        <f>IF(ISNA(_xlfn.XLOOKUP($A796,ORGPREP!$B:$B,ORGPREP!$N:$N)),"",  _xlfn.XLOOKUP($A796,ORGPREP!$B:$B,ORGPREP!$N:$N))</f>
        <v/>
      </c>
      <c r="R796" s="85" t="str">
        <f>IF(ISNA(_xlfn.XLOOKUP($A796,MSSEMI!$B:$B,MSSEMI!$N:$N)),"",  _xlfn.XLOOKUP($A796,MSSEMI!$B:$B,MSSEMI!$N:$N))</f>
        <v/>
      </c>
      <c r="S796" s="85" t="str">
        <f>IF(ISNA(_xlfn.XLOOKUP($A796,MSVOA!$B:$B,MSVOA!$N:$N)),"",  _xlfn.XLOOKUP($A796,MSVOA!$B:$B,MSVOA!$N:$N))</f>
        <v/>
      </c>
      <c r="T796" s="85" t="str">
        <f>IF(ISNA(_xlfn.XLOOKUP($A796,METALS!$B:$B,METALS!$N:$N)),"",  _xlfn.XLOOKUP($A796,METALS!$B:$B,METALS!$N:$N))</f>
        <v/>
      </c>
      <c r="U796" s="85">
        <f>IF(ISNA(_xlfn.XLOOKUP($A796,GENCHEM!$B:$B,GENCHEM!$N:$N)),"",  _xlfn.XLOOKUP($A796,GENCHEM!$B:$B,GENCHEM!$N:$N))</f>
        <v>45833</v>
      </c>
      <c r="V796" s="85" t="str">
        <f>IF(ISNA(_xlfn.XLOOKUP($A796,HG!$B:$B,HG!$N:$N)),"",  _xlfn.XLOOKUP($A796,HG!$B:$B,HG!$N:$N))</f>
        <v/>
      </c>
    </row>
    <row r="797" spans="1:22" ht="24" hidden="1" customHeight="1">
      <c r="A797" s="77" t="s">
        <v>987</v>
      </c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O797" s="75"/>
      <c r="P797" s="75"/>
      <c r="Q797" s="75"/>
      <c r="R797" s="75"/>
      <c r="S797" s="75"/>
      <c r="T797" s="75"/>
      <c r="U797" s="75"/>
      <c r="V797" s="75"/>
    </row>
    <row r="798" spans="1:22" ht="24" hidden="1" customHeight="1">
      <c r="A798" s="129" t="s">
        <v>988</v>
      </c>
      <c r="B798" s="84" t="s">
        <v>989</v>
      </c>
      <c r="C798" s="84" t="s">
        <v>990</v>
      </c>
      <c r="D798" s="84" t="s">
        <v>79</v>
      </c>
      <c r="E798" s="130">
        <v>45826</v>
      </c>
      <c r="F798" s="130">
        <v>45840</v>
      </c>
      <c r="G798" s="130">
        <v>45840</v>
      </c>
      <c r="H798" s="84">
        <v>14</v>
      </c>
      <c r="I798" s="84">
        <v>1</v>
      </c>
      <c r="J798" s="84">
        <v>-13</v>
      </c>
      <c r="K798" s="84" t="s">
        <v>94</v>
      </c>
      <c r="L798" s="84" t="s">
        <v>27</v>
      </c>
      <c r="M798" s="84" t="s">
        <v>81</v>
      </c>
      <c r="N798" s="84" t="e">
        <v>#N/A</v>
      </c>
      <c r="O798" s="85" t="str">
        <f>IF(ISNA(_xlfn.XLOOKUP($A798,GCVOA!$B:$B,GCVOA!$N:$N)),"",  _xlfn.XLOOKUP($A798,GCVOA!$B:$B,GCVOA!$N:$N))</f>
        <v/>
      </c>
      <c r="P798" s="85" t="str">
        <f>IF(ISNA(_xlfn.XLOOKUP($A798,GCSEMI!$B:$B,GCSEMI!$N:$N)),"",  _xlfn.XLOOKUP($A798,GCSEMI!$B:$B,GCSEMI!$N:$N))</f>
        <v/>
      </c>
      <c r="Q798" s="85" t="str">
        <f>IF(ISNA(_xlfn.XLOOKUP($A798,ORGPREP!$B:$B,ORGPREP!$N:$N)),"",  _xlfn.XLOOKUP($A798,ORGPREP!$B:$B,ORGPREP!$N:$N))</f>
        <v/>
      </c>
      <c r="R798" s="85" t="str">
        <f>IF(ISNA(_xlfn.XLOOKUP($A798,MSSEMI!$B:$B,MSSEMI!$N:$N)),"",  _xlfn.XLOOKUP($A798,MSSEMI!$B:$B,MSSEMI!$N:$N))</f>
        <v/>
      </c>
      <c r="S798" s="85" t="str">
        <f>IF(ISNA(_xlfn.XLOOKUP($A798,MSVOA!$B:$B,MSVOA!$N:$N)),"",  _xlfn.XLOOKUP($A798,MSVOA!$B:$B,MSVOA!$N:$N))</f>
        <v/>
      </c>
      <c r="T798" s="85" t="str">
        <f>IF(ISNA(_xlfn.XLOOKUP($A798,METALS!$B:$B,METALS!$N:$N)),"",  _xlfn.XLOOKUP($A798,METALS!$B:$B,METALS!$N:$N))</f>
        <v/>
      </c>
      <c r="U798" s="85">
        <f>IF(ISNA(_xlfn.XLOOKUP($A798,GENCHEM!$B:$B,GENCHEM!$N:$N)),"",  _xlfn.XLOOKUP($A798,GENCHEM!$B:$B,GENCHEM!$N:$N))</f>
        <v>45833</v>
      </c>
      <c r="V798" s="85" t="str">
        <f>IF(ISNA(_xlfn.XLOOKUP($A798,HG!$B:$B,HG!$N:$N)),"",  _xlfn.XLOOKUP($A798,HG!$B:$B,HG!$N:$N))</f>
        <v/>
      </c>
    </row>
    <row r="799" spans="1:22" ht="24" hidden="1" customHeight="1">
      <c r="A799" s="77" t="s">
        <v>955</v>
      </c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O799" s="75"/>
      <c r="P799" s="75"/>
      <c r="Q799" s="75"/>
      <c r="R799" s="75"/>
      <c r="S799" s="75"/>
      <c r="T799" s="75"/>
      <c r="U799" s="75"/>
      <c r="V799" s="75"/>
    </row>
    <row r="800" spans="1:22" ht="24" hidden="1" customHeight="1">
      <c r="A800" s="129" t="s">
        <v>991</v>
      </c>
      <c r="B800" s="84" t="s">
        <v>989</v>
      </c>
      <c r="C800" s="84" t="s">
        <v>990</v>
      </c>
      <c r="D800" s="84" t="s">
        <v>79</v>
      </c>
      <c r="E800" s="130">
        <v>45826</v>
      </c>
      <c r="F800" s="130">
        <v>45840</v>
      </c>
      <c r="G800" s="130">
        <v>45840</v>
      </c>
      <c r="H800" s="84">
        <v>14</v>
      </c>
      <c r="I800" s="84">
        <v>1</v>
      </c>
      <c r="J800" s="84">
        <v>-13</v>
      </c>
      <c r="K800" s="84" t="s">
        <v>94</v>
      </c>
      <c r="L800" s="84" t="s">
        <v>27</v>
      </c>
      <c r="M800" s="84" t="s">
        <v>70</v>
      </c>
      <c r="N800" s="84" t="e">
        <v>#N/A</v>
      </c>
      <c r="O800" s="85" t="str">
        <f>IF(ISNA(_xlfn.XLOOKUP($A800,GCVOA!$B:$B,GCVOA!$N:$N)),"",  _xlfn.XLOOKUP($A800,GCVOA!$B:$B,GCVOA!$N:$N))</f>
        <v/>
      </c>
      <c r="P800" s="85" t="str">
        <f>IF(ISNA(_xlfn.XLOOKUP($A800,GCSEMI!$B:$B,GCSEMI!$N:$N)),"",  _xlfn.XLOOKUP($A800,GCSEMI!$B:$B,GCSEMI!$N:$N))</f>
        <v/>
      </c>
      <c r="Q800" s="85" t="str">
        <f>IF(ISNA(_xlfn.XLOOKUP($A800,ORGPREP!$B:$B,ORGPREP!$N:$N)),"",  _xlfn.XLOOKUP($A800,ORGPREP!$B:$B,ORGPREP!$N:$N))</f>
        <v/>
      </c>
      <c r="R800" s="85" t="str">
        <f>IF(ISNA(_xlfn.XLOOKUP($A800,MSSEMI!$B:$B,MSSEMI!$N:$N)),"",  _xlfn.XLOOKUP($A800,MSSEMI!$B:$B,MSSEMI!$N:$N))</f>
        <v/>
      </c>
      <c r="S800" s="85" t="str">
        <f>IF(ISNA(_xlfn.XLOOKUP($A800,MSVOA!$B:$B,MSVOA!$N:$N)),"",  _xlfn.XLOOKUP($A800,MSVOA!$B:$B,MSVOA!$N:$N))</f>
        <v/>
      </c>
      <c r="T800" s="85" t="str">
        <f>IF(ISNA(_xlfn.XLOOKUP($A800,METALS!$B:$B,METALS!$N:$N)),"",  _xlfn.XLOOKUP($A800,METALS!$B:$B,METALS!$N:$N))</f>
        <v/>
      </c>
      <c r="U800" s="85">
        <f>IF(ISNA(_xlfn.XLOOKUP($A800,GENCHEM!$B:$B,GENCHEM!$N:$N)),"",  _xlfn.XLOOKUP($A800,GENCHEM!$B:$B,GENCHEM!$N:$N))</f>
        <v>45833</v>
      </c>
      <c r="V800" s="85" t="str">
        <f>IF(ISNA(_xlfn.XLOOKUP($A800,HG!$B:$B,HG!$N:$N)),"",  _xlfn.XLOOKUP($A800,HG!$B:$B,HG!$N:$N))</f>
        <v/>
      </c>
    </row>
    <row r="801" spans="1:22" ht="24" hidden="1" customHeight="1">
      <c r="A801" s="77" t="s">
        <v>992</v>
      </c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O801" s="75"/>
      <c r="P801" s="75"/>
      <c r="Q801" s="75"/>
      <c r="R801" s="75"/>
      <c r="S801" s="75"/>
      <c r="T801" s="75"/>
      <c r="U801" s="75"/>
      <c r="V801" s="75"/>
    </row>
    <row r="802" spans="1:22" ht="24" hidden="1" customHeight="1">
      <c r="A802" s="129" t="s">
        <v>993</v>
      </c>
      <c r="B802" s="84" t="s">
        <v>271</v>
      </c>
      <c r="C802" s="84" t="s">
        <v>272</v>
      </c>
      <c r="D802" s="84" t="s">
        <v>56</v>
      </c>
      <c r="E802" s="130">
        <v>45827</v>
      </c>
      <c r="F802" s="130">
        <v>45841</v>
      </c>
      <c r="G802" s="130">
        <v>45841</v>
      </c>
      <c r="H802" s="84">
        <v>14</v>
      </c>
      <c r="I802" s="84">
        <v>4</v>
      </c>
      <c r="J802" s="84">
        <v>-14</v>
      </c>
      <c r="K802" s="84" t="s">
        <v>94</v>
      </c>
      <c r="L802" s="84" t="s">
        <v>27</v>
      </c>
      <c r="M802" s="84" t="s">
        <v>81</v>
      </c>
      <c r="N802" s="84">
        <v>0</v>
      </c>
      <c r="O802" s="85" t="str">
        <f>IF(ISNA(_xlfn.XLOOKUP($A802,GCVOA!$B:$B,GCVOA!$N:$N)),"",  _xlfn.XLOOKUP($A802,GCVOA!$B:$B,GCVOA!$N:$N))</f>
        <v/>
      </c>
      <c r="P802" s="85" t="str">
        <f>IF(ISNA(_xlfn.XLOOKUP($A802,GCSEMI!$B:$B,GCSEMI!$N:$N)),"",  _xlfn.XLOOKUP($A802,GCSEMI!$B:$B,GCSEMI!$N:$N))</f>
        <v/>
      </c>
      <c r="Q802" s="85" t="str">
        <f>IF(ISNA(_xlfn.XLOOKUP($A802,ORGPREP!$B:$B,ORGPREP!$N:$N)),"",  _xlfn.XLOOKUP($A802,ORGPREP!$B:$B,ORGPREP!$N:$N))</f>
        <v/>
      </c>
      <c r="R802" s="85" t="str">
        <f>IF(ISNA(_xlfn.XLOOKUP($A802,MSSEMI!$B:$B,MSSEMI!$N:$N)),"",  _xlfn.XLOOKUP($A802,MSSEMI!$B:$B,MSSEMI!$N:$N))</f>
        <v/>
      </c>
      <c r="S802" s="85" t="str">
        <f>IF(ISNA(_xlfn.XLOOKUP($A802,MSVOA!$B:$B,MSVOA!$N:$N)),"",  _xlfn.XLOOKUP($A802,MSVOA!$B:$B,MSVOA!$N:$N))</f>
        <v/>
      </c>
      <c r="T802" s="85" t="str">
        <f>IF(ISNA(_xlfn.XLOOKUP($A802,METALS!$B:$B,METALS!$N:$N)),"",  _xlfn.XLOOKUP($A802,METALS!$B:$B,METALS!$N:$N))</f>
        <v/>
      </c>
      <c r="U802" s="168">
        <f>IF(ISNA(_xlfn.XLOOKUP($A802,GENCHEM!$B:$B,GENCHEM!$N:$N)),"",  _xlfn.XLOOKUP($A802,GENCHEM!$B:$B,GENCHEM!$N:$N))</f>
        <v>45833</v>
      </c>
      <c r="V802" s="85" t="str">
        <f>IF(ISNA(_xlfn.XLOOKUP($A802,HG!$B:$B,HG!$N:$N)),"",  _xlfn.XLOOKUP($A802,HG!$B:$B,HG!$N:$N))</f>
        <v/>
      </c>
    </row>
    <row r="803" spans="1:22" ht="24" hidden="1" customHeight="1">
      <c r="A803" s="77" t="s">
        <v>786</v>
      </c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O803" s="75"/>
      <c r="P803" s="75"/>
      <c r="Q803" s="75"/>
      <c r="R803" s="75"/>
      <c r="S803" s="75"/>
      <c r="T803" s="75"/>
      <c r="U803" s="75"/>
      <c r="V803" s="75"/>
    </row>
    <row r="804" spans="1:22" ht="15"/>
    <row r="805" spans="1:22" ht="15">
      <c r="A805" t="s">
        <v>994</v>
      </c>
      <c r="B805" s="9">
        <v>372</v>
      </c>
      <c r="C805" s="9" t="s">
        <v>995</v>
      </c>
    </row>
    <row r="806" spans="1:22" ht="14.45" customHeight="1"/>
    <row r="807" spans="1:22" ht="15">
      <c r="A807" t="s">
        <v>996</v>
      </c>
      <c r="B807" s="9">
        <v>90</v>
      </c>
    </row>
    <row r="808" spans="1:22" ht="15">
      <c r="A808" t="s">
        <v>997</v>
      </c>
      <c r="B808" s="9">
        <v>75</v>
      </c>
    </row>
    <row r="809" spans="1:22" ht="15">
      <c r="A809" t="s">
        <v>998</v>
      </c>
      <c r="B809" s="9">
        <v>207</v>
      </c>
    </row>
    <row r="810" spans="1:22" ht="14.45" customHeight="1"/>
    <row r="811" spans="1:22" ht="15">
      <c r="A811" t="s">
        <v>999</v>
      </c>
      <c r="B811" s="9">
        <v>239</v>
      </c>
    </row>
    <row r="812" spans="1:22" ht="15">
      <c r="A812" t="s">
        <v>1000</v>
      </c>
      <c r="B812" s="9">
        <v>92</v>
      </c>
    </row>
    <row r="813" spans="1:22" ht="15">
      <c r="A813" t="s">
        <v>1001</v>
      </c>
      <c r="B813" s="9">
        <v>7</v>
      </c>
    </row>
    <row r="814" spans="1:22" ht="15">
      <c r="A814" t="s">
        <v>1002</v>
      </c>
      <c r="B814" s="9">
        <v>19</v>
      </c>
    </row>
    <row r="815" spans="1:22" ht="15">
      <c r="A815" t="s">
        <v>1003</v>
      </c>
      <c r="B815" s="9">
        <v>1</v>
      </c>
    </row>
    <row r="816" spans="1:22" ht="15">
      <c r="A816" t="s">
        <v>1004</v>
      </c>
      <c r="B816" s="9">
        <v>3</v>
      </c>
    </row>
    <row r="817" spans="1:2" ht="15">
      <c r="A817" t="s">
        <v>1005</v>
      </c>
      <c r="B817" s="9">
        <v>7</v>
      </c>
    </row>
    <row r="818" spans="1:2" ht="15">
      <c r="A818" t="s">
        <v>1006</v>
      </c>
      <c r="B818" s="9">
        <v>1</v>
      </c>
    </row>
    <row r="819" spans="1:2" ht="15">
      <c r="A819" t="s">
        <v>1007</v>
      </c>
      <c r="B819" s="9">
        <v>2</v>
      </c>
    </row>
    <row r="820" spans="1:2" ht="15">
      <c r="A820" t="s">
        <v>1008</v>
      </c>
      <c r="B820" s="9">
        <v>1</v>
      </c>
    </row>
    <row r="821" spans="1:2" ht="15">
      <c r="A821" t="s">
        <v>1009</v>
      </c>
      <c r="B821" s="9">
        <v>0</v>
      </c>
    </row>
    <row r="822" spans="1:2" ht="15"/>
    <row r="823" spans="1:2" ht="15"/>
    <row r="824" spans="1:2" ht="15"/>
    <row r="825" spans="1:2" ht="15"/>
    <row r="826" spans="1:2" ht="15"/>
    <row r="827" spans="1:2" ht="15"/>
    <row r="828" spans="1:2" ht="15"/>
    <row r="829" spans="1:2" ht="14.45" customHeight="1"/>
    <row r="830" spans="1:2" ht="14.45" customHeight="1"/>
    <row r="831" spans="1:2" ht="14.45" customHeight="1"/>
    <row r="832" spans="1:2" ht="14.45" customHeight="1"/>
    <row r="833" ht="14.45" customHeight="1"/>
    <row r="834" ht="14.45" customHeight="1"/>
    <row r="835" ht="14.45" customHeight="1"/>
    <row r="836" ht="14.45" customHeight="1"/>
    <row r="837" ht="14.45" customHeight="1"/>
    <row r="838" ht="14.45" customHeight="1"/>
    <row r="839" ht="14.45" customHeight="1"/>
    <row r="840" ht="14.45" customHeight="1"/>
    <row r="841" ht="14.45" customHeight="1"/>
    <row r="842" ht="14.45" customHeight="1"/>
    <row r="843" ht="14.45" customHeight="1"/>
    <row r="844" ht="14.45" customHeight="1"/>
    <row r="845" ht="14.45" customHeight="1"/>
    <row r="846" ht="14.45" customHeight="1"/>
    <row r="847" ht="14.45" customHeight="1"/>
    <row r="848" ht="14.45" customHeight="1"/>
    <row r="849" ht="14.45" customHeight="1"/>
    <row r="850" ht="14.45" customHeight="1"/>
    <row r="851" ht="14.45" customHeight="1"/>
    <row r="852" ht="14.45" customHeight="1"/>
    <row r="853" ht="14.45" customHeight="1"/>
    <row r="854" ht="14.45" customHeight="1"/>
    <row r="855" ht="14.45" customHeight="1"/>
    <row r="856" ht="14.45" customHeight="1"/>
    <row r="857" ht="14.45" customHeight="1"/>
    <row r="858" ht="14.45" customHeight="1"/>
    <row r="859" ht="14.45" customHeight="1"/>
    <row r="860" ht="14.45" customHeight="1"/>
    <row r="861" ht="14.45" customHeight="1"/>
    <row r="862" ht="14.45" customHeight="1"/>
    <row r="863" ht="14.45" customHeight="1"/>
    <row r="864" ht="14.45" customHeight="1"/>
    <row r="865" ht="14.45" customHeight="1"/>
    <row r="866" ht="14.45" customHeight="1"/>
    <row r="867" ht="14.45" customHeight="1"/>
    <row r="868" ht="14.45" customHeight="1"/>
    <row r="869" ht="14.45" customHeight="1"/>
    <row r="870" ht="14.45" customHeight="1"/>
    <row r="871" ht="14.45" customHeight="1"/>
    <row r="872" ht="14.45" customHeight="1"/>
    <row r="873" ht="14.45" customHeight="1"/>
    <row r="874" ht="14.45" customHeight="1"/>
    <row r="875" ht="14.45" customHeight="1"/>
    <row r="876" ht="14.45" customHeight="1"/>
    <row r="877" ht="14.45" customHeight="1"/>
    <row r="878" ht="14.45" customHeight="1"/>
    <row r="879" ht="14.45" customHeight="1"/>
    <row r="880" ht="14.45" customHeight="1"/>
    <row r="881" ht="14.45" customHeight="1"/>
    <row r="882" ht="14.45" customHeight="1"/>
    <row r="883" ht="14.45" customHeight="1"/>
    <row r="884" ht="14.45" customHeight="1"/>
    <row r="885" ht="14.45" customHeight="1"/>
    <row r="886" ht="14.45" customHeight="1"/>
    <row r="887" ht="14.45" customHeight="1"/>
    <row r="888" ht="14.45" customHeight="1"/>
    <row r="889" ht="14.45" customHeight="1"/>
    <row r="890" ht="14.45" customHeight="1"/>
    <row r="891" ht="14.45" customHeight="1"/>
    <row r="892" ht="14.45" customHeight="1"/>
    <row r="893" ht="14.45" customHeight="1"/>
    <row r="894" ht="14.45" customHeight="1"/>
    <row r="895" ht="14.45" customHeight="1"/>
    <row r="896" ht="14.45" customHeight="1"/>
    <row r="897" ht="14.45" customHeight="1"/>
    <row r="898" ht="14.45" customHeight="1"/>
    <row r="899" ht="14.45" customHeight="1"/>
    <row r="900" ht="14.45" customHeight="1"/>
    <row r="901" ht="14.45" customHeight="1"/>
    <row r="902" ht="14.45" customHeight="1"/>
    <row r="903" ht="14.45" customHeight="1"/>
    <row r="904" ht="14.45" customHeight="1"/>
    <row r="905" ht="14.45" customHeight="1"/>
    <row r="906" ht="14.45" customHeight="1"/>
    <row r="907" ht="14.45" customHeight="1"/>
    <row r="908" ht="14.45" customHeight="1"/>
    <row r="909" ht="14.45" customHeight="1"/>
    <row r="910" ht="14.45" customHeight="1"/>
    <row r="911" ht="14.45" customHeight="1"/>
    <row r="912" ht="14.45" customHeight="1"/>
    <row r="913" ht="14.45" customHeight="1"/>
    <row r="914" ht="14.45" customHeight="1"/>
    <row r="915" ht="14.45" customHeight="1"/>
    <row r="916" ht="14.45" customHeight="1"/>
    <row r="917" ht="14.45" customHeight="1"/>
    <row r="918" ht="14.45" customHeight="1"/>
    <row r="919" ht="14.45" customHeight="1"/>
    <row r="920" ht="14.45" customHeight="1"/>
    <row r="921" ht="14.45" customHeight="1"/>
    <row r="922" ht="14.45" customHeight="1"/>
    <row r="923" ht="14.45" customHeight="1"/>
    <row r="924" ht="14.45" customHeight="1"/>
    <row r="925" ht="14.45" customHeight="1"/>
    <row r="926" ht="14.45" customHeight="1"/>
    <row r="927" ht="14.45" customHeight="1"/>
    <row r="928" ht="14.4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  <row r="1001" ht="19.5" customHeight="1"/>
    <row r="1002" ht="19.5" customHeight="1"/>
    <row r="1003" ht="19.5" customHeight="1"/>
    <row r="1004" ht="19.5" customHeight="1"/>
    <row r="1005" ht="19.5" customHeight="1"/>
    <row r="1006" ht="19.5" customHeight="1"/>
    <row r="1007" ht="19.5" customHeight="1"/>
    <row r="1008" ht="19.5" customHeight="1"/>
    <row r="1009" ht="19.5" customHeight="1"/>
    <row r="1010" ht="19.5" customHeight="1"/>
    <row r="1011" ht="19.5" customHeight="1"/>
    <row r="1012" ht="19.5" customHeight="1"/>
    <row r="1013" ht="19.5" customHeight="1"/>
    <row r="1014" ht="19.5" customHeight="1"/>
    <row r="1015" ht="19.5" customHeight="1"/>
    <row r="1016" ht="19.5" customHeight="1"/>
    <row r="1017" ht="19.5" customHeight="1"/>
    <row r="1018" ht="19.5" customHeight="1"/>
    <row r="1019" ht="19.5" customHeight="1"/>
    <row r="1020" ht="19.5" customHeight="1"/>
    <row r="1021" ht="19.5" customHeight="1"/>
    <row r="1022" ht="19.5" customHeight="1"/>
    <row r="1023" ht="19.5" customHeight="1"/>
    <row r="1024" ht="19.5" customHeight="1"/>
    <row r="1025" ht="19.5" customHeight="1"/>
    <row r="1026" ht="19.5" customHeight="1"/>
    <row r="1027" ht="19.5" customHeight="1"/>
    <row r="1028" ht="19.5" customHeight="1"/>
    <row r="1029" ht="19.5" customHeight="1"/>
    <row r="1030" ht="19.5" customHeight="1"/>
    <row r="1031" ht="19.5" customHeight="1"/>
    <row r="1032" ht="19.5" customHeight="1"/>
    <row r="1033" ht="19.5" customHeight="1"/>
    <row r="1034" ht="19.5" customHeight="1"/>
    <row r="1035" ht="19.5" customHeight="1"/>
    <row r="1036" ht="19.5" customHeight="1"/>
    <row r="1037" ht="19.5" customHeight="1"/>
    <row r="1038" ht="19.5" customHeight="1"/>
    <row r="1039" ht="19.5" customHeight="1"/>
    <row r="1040" ht="19.5" customHeight="1"/>
    <row r="1041" ht="19.5" customHeight="1"/>
    <row r="1042" ht="19.5" customHeight="1"/>
    <row r="1043" ht="19.5" customHeight="1"/>
    <row r="1044" ht="19.5" customHeight="1"/>
    <row r="1045" ht="19.5" customHeight="1"/>
    <row r="1046" ht="19.5" customHeight="1"/>
    <row r="1047" ht="19.5" customHeight="1"/>
    <row r="1048" ht="19.5" customHeight="1"/>
    <row r="1049" ht="19.5" customHeight="1"/>
    <row r="1050" ht="19.5" customHeight="1"/>
    <row r="1051" ht="19.5" customHeight="1"/>
    <row r="1052" ht="19.5" customHeight="1"/>
    <row r="1053" ht="19.5" customHeight="1"/>
    <row r="1054" ht="19.5" customHeight="1"/>
    <row r="1055" ht="19.5" customHeight="1"/>
    <row r="1056" ht="19.5" customHeight="1"/>
    <row r="1057" ht="19.5" customHeight="1"/>
    <row r="1058" ht="19.5" customHeight="1"/>
    <row r="1059" ht="19.5" customHeight="1"/>
    <row r="1060" ht="19.5" customHeight="1"/>
    <row r="1061" ht="19.5" customHeight="1"/>
    <row r="1062" ht="19.5" customHeight="1"/>
    <row r="1063" ht="19.5" customHeight="1"/>
    <row r="1064" ht="19.5" customHeight="1"/>
    <row r="1065" ht="19.5" customHeight="1"/>
    <row r="1066" ht="19.5" customHeight="1"/>
    <row r="1067" ht="19.5" customHeight="1"/>
    <row r="1068" ht="19.5" customHeight="1"/>
    <row r="1069" ht="19.5" customHeight="1"/>
    <row r="1070" ht="19.5" customHeight="1"/>
    <row r="1071" ht="19.5" customHeight="1"/>
    <row r="1072" ht="19.5" customHeight="1"/>
    <row r="1073" ht="19.5" customHeight="1"/>
    <row r="1074" ht="19.5" customHeight="1"/>
    <row r="1075" ht="19.5" customHeight="1"/>
    <row r="1076" ht="19.5" customHeight="1"/>
    <row r="1077" ht="19.5" customHeight="1"/>
    <row r="1078" ht="19.5" customHeight="1"/>
    <row r="1079" ht="19.5" customHeight="1"/>
    <row r="1080" ht="19.5" customHeight="1"/>
    <row r="1081" ht="19.5" customHeight="1"/>
    <row r="1082" ht="19.5" customHeight="1"/>
    <row r="1083" ht="19.5" customHeight="1"/>
    <row r="1084" ht="19.5" customHeight="1"/>
    <row r="1085" ht="19.5" customHeight="1"/>
    <row r="1086" ht="19.5" customHeight="1"/>
    <row r="1087" ht="19.5" customHeight="1"/>
    <row r="1088" ht="19.5" customHeight="1"/>
    <row r="1089" ht="19.5" customHeight="1"/>
    <row r="1090" ht="19.5" customHeight="1"/>
    <row r="1091" ht="19.5" customHeight="1"/>
    <row r="1092" ht="19.5" customHeight="1"/>
    <row r="1093" ht="19.5" customHeight="1"/>
    <row r="1094" ht="19.5" customHeight="1"/>
    <row r="1095" ht="19.5" customHeight="1"/>
    <row r="1096" ht="19.5" customHeight="1"/>
    <row r="1097" ht="19.5" customHeight="1"/>
    <row r="1098" ht="19.5" customHeight="1"/>
    <row r="1099" ht="19.5" customHeight="1"/>
    <row r="1100" ht="19.5" customHeight="1"/>
    <row r="1101" ht="19.5" customHeight="1"/>
    <row r="1102" ht="19.5" customHeight="1"/>
    <row r="1103" ht="19.5" customHeight="1"/>
    <row r="1104" ht="19.5" customHeight="1"/>
    <row r="1105" ht="19.5" customHeight="1"/>
    <row r="1106" ht="19.5" customHeight="1"/>
    <row r="1107" ht="19.5" customHeight="1"/>
    <row r="1108" ht="19.5" customHeight="1"/>
    <row r="1109" ht="19.5" customHeight="1"/>
    <row r="1110" ht="19.5" customHeight="1"/>
    <row r="1111" ht="19.5" customHeight="1"/>
    <row r="1112" ht="19.5" customHeight="1"/>
    <row r="1113" ht="19.5" customHeight="1"/>
    <row r="1114" ht="19.5" customHeight="1"/>
    <row r="1115" ht="19.5" customHeight="1"/>
    <row r="1116" ht="19.5" customHeight="1"/>
    <row r="1117" ht="19.5" customHeight="1"/>
    <row r="1118" ht="19.5" customHeight="1"/>
    <row r="1119" ht="19.5" customHeight="1"/>
    <row r="1120" ht="19.5" customHeight="1"/>
    <row r="1121" ht="19.5" customHeight="1"/>
    <row r="1122" ht="19.5" customHeight="1"/>
    <row r="1123" ht="19.5" customHeight="1"/>
    <row r="1124" ht="19.5" customHeight="1"/>
    <row r="1125" ht="19.5" customHeight="1"/>
    <row r="1126" ht="19.5" customHeight="1"/>
    <row r="1127" ht="19.5" customHeight="1"/>
    <row r="1128" ht="19.5" customHeight="1"/>
    <row r="1129" ht="19.5" customHeight="1"/>
    <row r="1130" ht="19.5" customHeight="1"/>
    <row r="1131" ht="19.5" customHeight="1"/>
    <row r="1132" ht="19.5" customHeight="1"/>
    <row r="1133" ht="19.5" customHeight="1"/>
    <row r="1134" ht="19.5" customHeight="1"/>
    <row r="1135" ht="19.5" customHeight="1"/>
    <row r="1136" ht="19.5" customHeight="1"/>
    <row r="1137" ht="19.5" customHeight="1"/>
    <row r="1138" ht="19.5" customHeight="1"/>
    <row r="1139" ht="19.5" customHeight="1"/>
    <row r="1140" ht="19.5" customHeight="1"/>
    <row r="1141" ht="19.5" customHeight="1"/>
    <row r="1142" ht="19.5" customHeight="1"/>
    <row r="1143" ht="19.5" customHeight="1"/>
    <row r="1144" ht="19.5" customHeight="1"/>
    <row r="1145" ht="19.5" customHeight="1"/>
    <row r="1146" ht="19.5" customHeight="1"/>
    <row r="1147" ht="19.5" customHeight="1"/>
    <row r="1148" ht="19.5" customHeight="1"/>
    <row r="1149" ht="19.5" customHeight="1"/>
    <row r="1150" ht="19.5" customHeight="1"/>
    <row r="1151" ht="19.5" customHeight="1"/>
    <row r="1152" ht="19.5" customHeight="1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/>
    <row r="1164" ht="15"/>
    <row r="1165" ht="15"/>
    <row r="1166" ht="15"/>
    <row r="1167" ht="15"/>
    <row r="1168" ht="15"/>
    <row r="1169" ht="15"/>
    <row r="1170" ht="15"/>
    <row r="1171" ht="15"/>
    <row r="1172" ht="15"/>
    <row r="1173" ht="15"/>
    <row r="1174" ht="15"/>
    <row r="1175" ht="15"/>
    <row r="1176" ht="15"/>
    <row r="1177" ht="15"/>
    <row r="1178" ht="15"/>
    <row r="1179" ht="15"/>
    <row r="1180" ht="15"/>
    <row r="1181" ht="15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/>
    <row r="1212" ht="15"/>
    <row r="1214" ht="15"/>
    <row r="1216" ht="15"/>
    <row r="1217" ht="15"/>
    <row r="1218" ht="15"/>
    <row r="1220" ht="15"/>
    <row r="1221" ht="15"/>
    <row r="1222" ht="15"/>
    <row r="1223" ht="15"/>
    <row r="1224" ht="15"/>
    <row r="1225" ht="15"/>
    <row r="1226" ht="15"/>
    <row r="1227" ht="15"/>
    <row r="1228" ht="15"/>
    <row r="1229" ht="15"/>
    <row r="1230" ht="15"/>
    <row r="1231" ht="15"/>
    <row r="1232" ht="15"/>
    <row r="1233" ht="15"/>
    <row r="1234" ht="1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dimension ref="A1:C13"/>
  <sheetViews>
    <sheetView zoomScale="130" zoomScaleNormal="130" workbookViewId="0">
      <selection activeCell="C2" sqref="C2"/>
    </sheetView>
  </sheetViews>
  <sheetFormatPr defaultRowHeight="15"/>
  <cols>
    <col min="1" max="1" width="14.5703125" customWidth="1"/>
    <col min="2" max="2" width="11.42578125" customWidth="1"/>
    <col min="3" max="3" width="13" customWidth="1"/>
    <col min="4" max="4" width="12.42578125" bestFit="1" customWidth="1"/>
  </cols>
  <sheetData>
    <row r="1" spans="1:3">
      <c r="A1" s="2" t="s">
        <v>2791</v>
      </c>
      <c r="B1" s="7">
        <v>44927</v>
      </c>
      <c r="C1" s="3"/>
    </row>
    <row r="2" spans="1:3" ht="15.75" thickBot="1">
      <c r="A2" s="4" t="s">
        <v>2792</v>
      </c>
      <c r="B2" s="6">
        <v>45826</v>
      </c>
      <c r="C2" s="6">
        <v>45827</v>
      </c>
    </row>
    <row r="3" spans="1:3">
      <c r="B3" s="50" t="s">
        <v>2793</v>
      </c>
    </row>
    <row r="4" spans="1:3" ht="15.75" thickBot="1">
      <c r="B4" s="5"/>
    </row>
    <row r="5" spans="1:3" ht="15.75" thickBot="1">
      <c r="A5" s="47"/>
      <c r="B5" s="48" t="s">
        <v>2794</v>
      </c>
      <c r="C5" s="49" t="s">
        <v>2795</v>
      </c>
    </row>
    <row r="6" spans="1:3">
      <c r="A6" s="41" t="s">
        <v>2796</v>
      </c>
      <c r="B6" s="60">
        <f>COUNTIFS(MSSEMI!K:K,"&lt;="&amp;$B$2)</f>
        <v>55</v>
      </c>
      <c r="C6" s="12">
        <f>COUNTA(MSSEMI!K:K)-1</f>
        <v>188</v>
      </c>
    </row>
    <row r="7" spans="1:3">
      <c r="A7" s="41" t="s">
        <v>2797</v>
      </c>
      <c r="B7" s="60">
        <f>COUNTIFS(GCSEMI!K:K,"&lt;="&amp;$B$2)</f>
        <v>31</v>
      </c>
      <c r="C7" s="12">
        <f>COUNTA(GCSEMI!K:K)-1</f>
        <v>163</v>
      </c>
    </row>
    <row r="8" spans="1:3">
      <c r="A8" s="41" t="s">
        <v>2798</v>
      </c>
      <c r="B8" s="60">
        <f>COUNTIFS(MSVOA!K:K,"&lt;="&amp;$B$2)</f>
        <v>4</v>
      </c>
      <c r="C8" s="12">
        <f>COUNTA(MSVOA!K:K)-1</f>
        <v>285</v>
      </c>
    </row>
    <row r="9" spans="1:3">
      <c r="A9" s="41" t="s">
        <v>2799</v>
      </c>
      <c r="B9" s="60">
        <f>COUNTIFS(GCVOA!K:K,"&lt;="&amp;$B$2)</f>
        <v>6</v>
      </c>
      <c r="C9" s="12">
        <f>COUNTA(GCVOA!K:K)-1</f>
        <v>91</v>
      </c>
    </row>
    <row r="10" spans="1:3">
      <c r="A10" s="41" t="s">
        <v>2800</v>
      </c>
      <c r="B10" s="60">
        <f>COUNTIFS(GENCHEM!K:K,"&lt;="&amp;$B$2)</f>
        <v>34</v>
      </c>
      <c r="C10" s="12">
        <f>COUNTA(GENCHEM!K:K)-1</f>
        <v>464</v>
      </c>
    </row>
    <row r="11" spans="1:3">
      <c r="A11" s="41" t="s">
        <v>2801</v>
      </c>
      <c r="B11" s="60">
        <f>COUNTIFS(METALS!K:K,"&lt;="&amp;$B$2)</f>
        <v>13</v>
      </c>
      <c r="C11" s="12">
        <f>COUNTA(METALS!K:K)-1</f>
        <v>129</v>
      </c>
    </row>
    <row r="12" spans="1:3">
      <c r="A12" s="41" t="s">
        <v>2802</v>
      </c>
      <c r="B12" s="60">
        <f>COUNTIFS(ORGPREP!K:K,"&lt;="&amp;$C$2)</f>
        <v>9</v>
      </c>
      <c r="C12" s="12">
        <f>COUNTA(ORGPREP!K:K)-1</f>
        <v>113</v>
      </c>
    </row>
    <row r="13" spans="1:3" ht="15.75" thickBot="1">
      <c r="A13" s="42" t="s">
        <v>2803</v>
      </c>
      <c r="B13" s="43"/>
      <c r="C13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dimension ref="A1:P1461"/>
  <sheetViews>
    <sheetView workbookViewId="0">
      <selection activeCell="L23" sqref="L23"/>
    </sheetView>
  </sheetViews>
  <sheetFormatPr defaultRowHeight="15"/>
  <cols>
    <col min="1" max="1" width="12.42578125" customWidth="1"/>
    <col min="2" max="3" width="11.42578125" customWidth="1"/>
    <col min="6" max="6" width="14.42578125" customWidth="1"/>
    <col min="9" max="11" width="14.42578125" customWidth="1"/>
    <col min="12" max="16" width="14.5703125" customWidth="1"/>
  </cols>
  <sheetData>
    <row r="1" spans="1:16" ht="15.75" thickBot="1">
      <c r="A1" t="s">
        <v>2804</v>
      </c>
      <c r="B1" t="s">
        <v>2805</v>
      </c>
      <c r="C1" t="s">
        <v>2806</v>
      </c>
      <c r="D1" t="s">
        <v>2807</v>
      </c>
      <c r="E1" t="s">
        <v>2808</v>
      </c>
      <c r="F1" t="s">
        <v>2686</v>
      </c>
      <c r="G1" t="s">
        <v>2809</v>
      </c>
      <c r="K1" s="67" t="s">
        <v>2810</v>
      </c>
      <c r="L1" s="68" t="s">
        <v>2811</v>
      </c>
      <c r="M1" s="68" t="s">
        <v>2812</v>
      </c>
      <c r="N1" s="68" t="s">
        <v>2813</v>
      </c>
      <c r="O1" s="68" t="s">
        <v>2814</v>
      </c>
      <c r="P1" s="69" t="s">
        <v>2815</v>
      </c>
    </row>
    <row r="2" spans="1:16" ht="15.75" thickBot="1">
      <c r="A2" s="8">
        <v>45797</v>
      </c>
      <c r="B2" t="s">
        <v>2797</v>
      </c>
      <c r="C2">
        <v>2</v>
      </c>
      <c r="D2" t="s">
        <v>2816</v>
      </c>
      <c r="E2" t="s">
        <v>2817</v>
      </c>
      <c r="F2" t="s">
        <v>1059</v>
      </c>
      <c r="G2">
        <v>40</v>
      </c>
      <c r="I2" s="173" t="s">
        <v>2818</v>
      </c>
      <c r="J2" s="174"/>
      <c r="K2" s="64">
        <v>45822</v>
      </c>
      <c r="L2" s="65">
        <v>45823</v>
      </c>
      <c r="M2" s="65">
        <v>45824</v>
      </c>
      <c r="N2" s="65">
        <v>45825</v>
      </c>
      <c r="O2" s="65">
        <v>45826</v>
      </c>
      <c r="P2" s="66">
        <v>45827</v>
      </c>
    </row>
    <row r="3" spans="1:16">
      <c r="A3" s="8">
        <v>45797</v>
      </c>
      <c r="B3" t="s">
        <v>2797</v>
      </c>
      <c r="C3">
        <v>2</v>
      </c>
      <c r="D3" t="s">
        <v>2816</v>
      </c>
      <c r="E3" t="s">
        <v>2817</v>
      </c>
      <c r="F3" t="s">
        <v>469</v>
      </c>
      <c r="G3">
        <v>3</v>
      </c>
      <c r="I3" s="10" t="s">
        <v>2796</v>
      </c>
      <c r="J3" s="15" t="s">
        <v>2796</v>
      </c>
      <c r="K3" s="11">
        <f>SUMIFS(DaytonDP[SampleCount],DaytonDP[StatusDate],"="&amp;K$2,DaytonDP[ServiceGroup],"="&amp;$J3,DaytonDP[Status],"=DONE",DaytonDP[DeptType],"=AN")</f>
        <v>0</v>
      </c>
      <c r="L3">
        <f>SUMIFS(DaytonDP[SampleCount],DaytonDP[StatusDate],"="&amp;L$2,DaytonDP[ServiceGroup],"="&amp;$J3,DaytonDP[Status],"=DONE",DaytonDP[DeptType],"=AN")</f>
        <v>0</v>
      </c>
      <c r="M3">
        <f>SUMIFS(DaytonDP[SampleCount],DaytonDP[StatusDate],"="&amp;M$2,DaytonDP[ServiceGroup],"="&amp;$J3,DaytonDP[Status],"=DONE",DaytonDP[DeptType],"=AN")</f>
        <v>85</v>
      </c>
      <c r="N3">
        <f>SUMIFS(DaytonDP[SampleCount],DaytonDP[StatusDate],"="&amp;N$2,DaytonDP[ServiceGroup],"="&amp;$J3,DaytonDP[Status],"=DONE",DaytonDP[DeptType],"=AN")</f>
        <v>85</v>
      </c>
      <c r="O3">
        <f>SUMIFS(DaytonDP[SampleCount],DaytonDP[StatusDate],"="&amp;O$2,DaytonDP[ServiceGroup],"="&amp;$J3,DaytonDP[Status],"=DONE",DaytonDP[DeptType],"=AN")</f>
        <v>95</v>
      </c>
      <c r="P3" s="45">
        <f>SUMIFS(DaytonDP[SampleCount],DaytonDP[StatusDate],"="&amp;P$2,DaytonDP[ServiceGroup],"="&amp;$J3,DaytonDP[Status],"=DONE",DaytonDP[DeptType],"=AN")</f>
        <v>11</v>
      </c>
    </row>
    <row r="4" spans="1:16">
      <c r="A4" s="8">
        <v>45797</v>
      </c>
      <c r="B4" t="s">
        <v>2797</v>
      </c>
      <c r="C4">
        <v>2</v>
      </c>
      <c r="D4" t="s">
        <v>2816</v>
      </c>
      <c r="E4" t="s">
        <v>2817</v>
      </c>
      <c r="F4" t="s">
        <v>80</v>
      </c>
      <c r="G4">
        <v>14</v>
      </c>
      <c r="I4" s="10" t="s">
        <v>2797</v>
      </c>
      <c r="J4" s="15" t="s">
        <v>2797</v>
      </c>
      <c r="K4" s="11">
        <f>SUMIFS(DaytonDP[SampleCount],DaytonDP[StatusDate],"="&amp;K$2,DaytonDP[ServiceGroup],"="&amp;$J4,DaytonDP[Status],"=DONE",DaytonDP[DeptType],"=AN")</f>
        <v>0</v>
      </c>
      <c r="L4">
        <f>SUMIFS(DaytonDP[SampleCount],DaytonDP[StatusDate],"="&amp;L$2,DaytonDP[ServiceGroup],"="&amp;$J4,DaytonDP[Status],"=DONE",DaytonDP[DeptType],"=AN")</f>
        <v>48</v>
      </c>
      <c r="M4">
        <f>SUMIFS(DaytonDP[SampleCount],DaytonDP[StatusDate],"="&amp;M$2,DaytonDP[ServiceGroup],"="&amp;$J4,DaytonDP[Status],"=DONE",DaytonDP[DeptType],"=AN")</f>
        <v>76</v>
      </c>
      <c r="N4">
        <f>SUMIFS(DaytonDP[SampleCount],DaytonDP[StatusDate],"="&amp;N$2,DaytonDP[ServiceGroup],"="&amp;$J4,DaytonDP[Status],"=DONE",DaytonDP[DeptType],"=AN")</f>
        <v>53</v>
      </c>
      <c r="O4">
        <f>SUMIFS(DaytonDP[SampleCount],DaytonDP[StatusDate],"="&amp;O$2,DaytonDP[ServiceGroup],"="&amp;$J4,DaytonDP[Status],"=DONE",DaytonDP[DeptType],"=AN")</f>
        <v>1</v>
      </c>
      <c r="P4" s="45">
        <f>SUMIFS(DaytonDP[SampleCount],DaytonDP[StatusDate],"="&amp;P$2,DaytonDP[ServiceGroup],"="&amp;$J4,DaytonDP[Status],"=DONE",DaytonDP[DeptType],"=AN")</f>
        <v>11</v>
      </c>
    </row>
    <row r="5" spans="1:16">
      <c r="A5" s="8">
        <v>45797</v>
      </c>
      <c r="B5" t="s">
        <v>2819</v>
      </c>
      <c r="C5">
        <v>2</v>
      </c>
      <c r="D5" t="s">
        <v>2816</v>
      </c>
      <c r="E5" t="s">
        <v>2817</v>
      </c>
      <c r="F5" t="s">
        <v>1059</v>
      </c>
      <c r="G5">
        <v>15</v>
      </c>
      <c r="I5" s="10" t="s">
        <v>2820</v>
      </c>
      <c r="J5" s="15" t="s">
        <v>2820</v>
      </c>
      <c r="K5" s="11">
        <f>SUMIFS(DaytonDP[SampleCount],DaytonDP[StatusDate],"="&amp;K$2,DaytonDP[ServiceGroup],"="&amp;$J5,DaytonDP[Status],"=DONE",DaytonDP[DeptType],"=AN")</f>
        <v>0</v>
      </c>
      <c r="L5">
        <f>SUMIFS(DaytonDP[SampleCount],DaytonDP[StatusDate],"="&amp;L$2,DaytonDP[ServiceGroup],"="&amp;$J5,DaytonDP[Status],"=DONE",DaytonDP[DeptType],"=AN")</f>
        <v>0</v>
      </c>
      <c r="M5">
        <f>SUMIFS(DaytonDP[SampleCount],DaytonDP[StatusDate],"="&amp;M$2,DaytonDP[ServiceGroup],"="&amp;$J5,DaytonDP[Status],"=DONE",DaytonDP[DeptType],"=AN")</f>
        <v>315</v>
      </c>
      <c r="N5">
        <f>SUMIFS(DaytonDP[SampleCount],DaytonDP[StatusDate],"="&amp;N$2,DaytonDP[ServiceGroup],"="&amp;$J5,DaytonDP[Status],"=DONE",DaytonDP[DeptType],"=AN")</f>
        <v>131</v>
      </c>
      <c r="O5">
        <f>SUMIFS(DaytonDP[SampleCount],DaytonDP[StatusDate],"="&amp;O$2,DaytonDP[ServiceGroup],"="&amp;$J5,DaytonDP[Status],"=DONE",DaytonDP[DeptType],"=AN")</f>
        <v>92</v>
      </c>
      <c r="P5" s="45">
        <f>SUMIFS(DaytonDP[SampleCount],DaytonDP[StatusDate],"="&amp;P$2,DaytonDP[ServiceGroup],"="&amp;$J5,DaytonDP[Status],"=DONE",DaytonDP[DeptType],"=AN")</f>
        <v>0</v>
      </c>
    </row>
    <row r="6" spans="1:16">
      <c r="A6" s="8">
        <v>45797</v>
      </c>
      <c r="B6" t="s">
        <v>2819</v>
      </c>
      <c r="C6">
        <v>2</v>
      </c>
      <c r="D6" t="s">
        <v>2816</v>
      </c>
      <c r="E6" t="s">
        <v>2817</v>
      </c>
      <c r="F6" t="s">
        <v>258</v>
      </c>
      <c r="G6">
        <v>11</v>
      </c>
      <c r="I6" s="10" t="s">
        <v>2821</v>
      </c>
      <c r="J6" s="15" t="s">
        <v>2821</v>
      </c>
      <c r="K6" s="11">
        <f>SUMIFS(DaytonDP[SampleCount],DaytonDP[StatusDate],"="&amp;K$2,DaytonDP[ServiceGroup],"="&amp;$J6,DaytonDP[Status],"=DONE",DaytonDP[DeptType],"=AN")</f>
        <v>0</v>
      </c>
      <c r="L6">
        <f>SUMIFS(DaytonDP[SampleCount],DaytonDP[StatusDate],"="&amp;L$2,DaytonDP[ServiceGroup],"="&amp;$J6,DaytonDP[Status],"=DONE",DaytonDP[DeptType],"=AN")</f>
        <v>11</v>
      </c>
      <c r="M6">
        <f>SUMIFS(DaytonDP[SampleCount],DaytonDP[StatusDate],"="&amp;M$2,DaytonDP[ServiceGroup],"="&amp;$J6,DaytonDP[Status],"=DONE",DaytonDP[DeptType],"=AN")</f>
        <v>38</v>
      </c>
      <c r="N6">
        <f>SUMIFS(DaytonDP[SampleCount],DaytonDP[StatusDate],"="&amp;N$2,DaytonDP[ServiceGroup],"="&amp;$J6,DaytonDP[Status],"=DONE",DaytonDP[DeptType],"=AN")</f>
        <v>36</v>
      </c>
      <c r="O6">
        <f>SUMIFS(DaytonDP[SampleCount],DaytonDP[StatusDate],"="&amp;O$2,DaytonDP[ServiceGroup],"="&amp;$J6,DaytonDP[Status],"=DONE",DaytonDP[DeptType],"=AN")</f>
        <v>55</v>
      </c>
      <c r="P6" s="45">
        <f>SUMIFS(DaytonDP[SampleCount],DaytonDP[StatusDate],"="&amp;P$2,DaytonDP[ServiceGroup],"="&amp;$J6,DaytonDP[Status],"=DONE",DaytonDP[DeptType],"=AN")</f>
        <v>0</v>
      </c>
    </row>
    <row r="7" spans="1:16">
      <c r="A7" s="8">
        <v>45797</v>
      </c>
      <c r="B7" t="s">
        <v>2819</v>
      </c>
      <c r="C7">
        <v>2</v>
      </c>
      <c r="D7" t="s">
        <v>2816</v>
      </c>
      <c r="E7" t="s">
        <v>2817</v>
      </c>
      <c r="F7" t="s">
        <v>80</v>
      </c>
      <c r="G7">
        <v>1</v>
      </c>
      <c r="I7" s="10" t="s">
        <v>2819</v>
      </c>
      <c r="J7" s="15" t="s">
        <v>2819</v>
      </c>
      <c r="K7" s="11">
        <f>SUMIFS(DaytonDP[SampleCount],DaytonDP[StatusDate],"="&amp;K$2,DaytonDP[ServiceGroup],"="&amp;$J7,DaytonDP[Status],"=DONE",DaytonDP[DeptType],"=AN")</f>
        <v>0</v>
      </c>
      <c r="L7">
        <f>SUMIFS(DaytonDP[SampleCount],DaytonDP[StatusDate],"="&amp;L$2,DaytonDP[ServiceGroup],"="&amp;$J7,DaytonDP[Status],"=DONE",DaytonDP[DeptType],"=AN")</f>
        <v>11</v>
      </c>
      <c r="M7">
        <f>SUMIFS(DaytonDP[SampleCount],DaytonDP[StatusDate],"="&amp;M$2,DaytonDP[ServiceGroup],"="&amp;$J7,DaytonDP[Status],"=DONE",DaytonDP[DeptType],"=AN")</f>
        <v>217</v>
      </c>
      <c r="N7">
        <f>SUMIFS(DaytonDP[SampleCount],DaytonDP[StatusDate],"="&amp;N$2,DaytonDP[ServiceGroup],"="&amp;$J7,DaytonDP[Status],"=DONE",DaytonDP[DeptType],"=AN")</f>
        <v>298</v>
      </c>
      <c r="O7">
        <f>SUMIFS(DaytonDP[SampleCount],DaytonDP[StatusDate],"="&amp;O$2,DaytonDP[ServiceGroup],"="&amp;$J7,DaytonDP[Status],"=DONE",DaytonDP[DeptType],"=AN")</f>
        <v>187</v>
      </c>
      <c r="P7" s="45">
        <f>SUMIFS(DaytonDP[SampleCount],DaytonDP[StatusDate],"="&amp;P$2,DaytonDP[ServiceGroup],"="&amp;$J7,DaytonDP[Status],"=DONE",DaytonDP[DeptType],"=AN")</f>
        <v>0</v>
      </c>
    </row>
    <row r="8" spans="1:16">
      <c r="A8" s="8">
        <v>45797</v>
      </c>
      <c r="B8" t="s">
        <v>2796</v>
      </c>
      <c r="C8">
        <v>2</v>
      </c>
      <c r="D8" t="s">
        <v>2816</v>
      </c>
      <c r="E8" t="s">
        <v>2817</v>
      </c>
      <c r="F8" t="s">
        <v>1059</v>
      </c>
      <c r="G8">
        <v>110</v>
      </c>
      <c r="I8" s="10" t="s">
        <v>2822</v>
      </c>
      <c r="J8" s="15" t="s">
        <v>2822</v>
      </c>
      <c r="K8" s="11">
        <f>SUMIFS(DaytonDP[SampleCount],DaytonDP[StatusDate],"="&amp;K$2,DaytonDP[ServiceGroup],"="&amp;$J8,DaytonDP[Status],"=DONE",DaytonDP[DeptType],"=AN")</f>
        <v>0</v>
      </c>
      <c r="L8">
        <f>SUMIFS(DaytonDP[SampleCount],DaytonDP[StatusDate],"="&amp;L$2,DaytonDP[ServiceGroup],"="&amp;$J8,DaytonDP[Status],"=DONE",DaytonDP[DeptType],"=AN")</f>
        <v>0</v>
      </c>
      <c r="M8">
        <f>SUMIFS(DaytonDP[SampleCount],DaytonDP[StatusDate],"="&amp;M$2,DaytonDP[ServiceGroup],"="&amp;$J8,DaytonDP[Status],"=DONE",DaytonDP[DeptType],"=AN")</f>
        <v>645</v>
      </c>
      <c r="N8">
        <f>SUMIFS(DaytonDP[SampleCount],DaytonDP[StatusDate],"="&amp;N$2,DaytonDP[ServiceGroup],"="&amp;$J8,DaytonDP[Status],"=DONE",DaytonDP[DeptType],"=AN")</f>
        <v>282</v>
      </c>
      <c r="O8">
        <f>SUMIFS(DaytonDP[SampleCount],DaytonDP[StatusDate],"="&amp;O$2,DaytonDP[ServiceGroup],"="&amp;$J8,DaytonDP[Status],"=DONE",DaytonDP[DeptType],"=AN")</f>
        <v>779</v>
      </c>
      <c r="P8" s="45">
        <f>SUMIFS(DaytonDP[SampleCount],DaytonDP[StatusDate],"="&amp;P$2,DaytonDP[ServiceGroup],"="&amp;$J8,DaytonDP[Status],"=DONE",DaytonDP[DeptType],"=AN")</f>
        <v>0</v>
      </c>
    </row>
    <row r="9" spans="1:16">
      <c r="A9" s="8">
        <v>45797</v>
      </c>
      <c r="B9" t="s">
        <v>2796</v>
      </c>
      <c r="C9">
        <v>2</v>
      </c>
      <c r="D9" t="s">
        <v>2816</v>
      </c>
      <c r="E9" t="s">
        <v>2817</v>
      </c>
      <c r="F9" t="s">
        <v>469</v>
      </c>
      <c r="G9">
        <v>2</v>
      </c>
      <c r="I9" s="10" t="s">
        <v>2823</v>
      </c>
      <c r="J9" s="15" t="s">
        <v>2817</v>
      </c>
      <c r="K9" s="11">
        <f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9">
        <f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73</v>
      </c>
      <c r="M9">
        <f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37</v>
      </c>
      <c r="N9">
        <f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239</v>
      </c>
      <c r="O9">
        <f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104</v>
      </c>
      <c r="P9" s="45">
        <f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>
      <c r="A10" s="8">
        <v>45797</v>
      </c>
      <c r="B10" t="s">
        <v>2796</v>
      </c>
      <c r="C10">
        <v>2</v>
      </c>
      <c r="D10" t="s">
        <v>2816</v>
      </c>
      <c r="E10" t="s">
        <v>2817</v>
      </c>
      <c r="F10" t="s">
        <v>258</v>
      </c>
      <c r="G10">
        <v>46</v>
      </c>
      <c r="I10" s="13" t="s">
        <v>2824</v>
      </c>
      <c r="J10" s="15"/>
      <c r="K10" s="175" t="s">
        <v>2825</v>
      </c>
      <c r="L10" s="176"/>
      <c r="M10" s="176"/>
      <c r="N10" s="176"/>
      <c r="O10" s="176"/>
      <c r="P10" s="177"/>
    </row>
    <row r="11" spans="1:16" ht="15.75" thickBot="1">
      <c r="A11" s="8">
        <v>45797</v>
      </c>
      <c r="B11" t="s">
        <v>2820</v>
      </c>
      <c r="C11">
        <v>2</v>
      </c>
      <c r="D11" t="s">
        <v>2816</v>
      </c>
      <c r="E11" t="s">
        <v>2817</v>
      </c>
      <c r="F11" t="s">
        <v>1059</v>
      </c>
      <c r="G11">
        <v>9</v>
      </c>
      <c r="I11" s="51" t="s">
        <v>80</v>
      </c>
      <c r="J11" s="52" t="s">
        <v>80</v>
      </c>
      <c r="K11" s="53">
        <f>SUMIFS(DaytonDP[SampleCount],DaytonDP[StatusDate],"="&amp;K$2,DaytonDP[ServiceGroup],"="&amp;$J11,DaytonDP[Status],"=DONE",DaytonDP[DeptType],"=AN",DaytonDP[Dept],"=SC")</f>
        <v>0</v>
      </c>
      <c r="L11" s="54">
        <f>SUMIFS(DaytonDP[SampleCount],DaytonDP[StatusDate],"="&amp;L$2,DaytonDP[ServiceGroup],"="&amp;$J11,DaytonDP[Status],"=DONE",DaytonDP[DeptType],"=AN",DaytonDP[Dept],"=SC")</f>
        <v>4</v>
      </c>
      <c r="M11" s="54">
        <f>SUMIFS(DaytonDP[SampleCount],DaytonDP[StatusDate],"="&amp;M$2,DaytonDP[ServiceGroup],"="&amp;$J11,DaytonDP[Status],"=DONE",DaytonDP[DeptType],"=AN",DaytonDP[Dept],"=SC")</f>
        <v>491</v>
      </c>
      <c r="N11" s="54">
        <f>SUMIFS(DaytonDP[SampleCount],DaytonDP[StatusDate],"="&amp;N$2,DaytonDP[ServiceGroup],"="&amp;$J11,DaytonDP[Status],"=DONE",DaytonDP[DeptType],"=AN",DaytonDP[Dept],"=SC")</f>
        <v>3</v>
      </c>
      <c r="O11" s="54">
        <f>SUMIFS(DaytonDP[SampleCount],DaytonDP[StatusDate],"="&amp;O$2,DaytonDP[ServiceGroup],"="&amp;$J11,DaytonDP[Status],"=DONE",DaytonDP[DeptType],"=AN",DaytonDP[Dept],"=SC")</f>
        <v>13</v>
      </c>
      <c r="P11" s="55">
        <f>SUMIFS(DaytonDP[SampleCount],DaytonDP[StatusDate],"="&amp;P$2,DaytonDP[ServiceGroup],"="&amp;$J11,DaytonDP[Status],"=DONE",DaytonDP[DeptType],"=AN",DaytonDP[Dept],"=SC")</f>
        <v>0</v>
      </c>
    </row>
    <row r="12" spans="1:16">
      <c r="A12" s="8">
        <v>45797</v>
      </c>
      <c r="B12" t="s">
        <v>2820</v>
      </c>
      <c r="C12">
        <v>2</v>
      </c>
      <c r="D12" t="s">
        <v>2816</v>
      </c>
      <c r="E12" t="s">
        <v>2817</v>
      </c>
      <c r="F12" t="s">
        <v>258</v>
      </c>
      <c r="G12">
        <v>20</v>
      </c>
      <c r="O12" s="46" t="s">
        <v>2826</v>
      </c>
    </row>
    <row r="13" spans="1:16">
      <c r="A13" s="8">
        <v>45797</v>
      </c>
      <c r="B13" t="s">
        <v>2819</v>
      </c>
      <c r="C13">
        <v>3</v>
      </c>
      <c r="D13" t="s">
        <v>2816</v>
      </c>
      <c r="E13" t="s">
        <v>2827</v>
      </c>
      <c r="F13" t="s">
        <v>1059</v>
      </c>
      <c r="G13">
        <v>37</v>
      </c>
    </row>
    <row r="14" spans="1:16">
      <c r="A14" s="8">
        <v>45797</v>
      </c>
      <c r="B14" t="s">
        <v>2819</v>
      </c>
      <c r="C14">
        <v>3</v>
      </c>
      <c r="D14" t="s">
        <v>2816</v>
      </c>
      <c r="E14" t="s">
        <v>2827</v>
      </c>
      <c r="F14" t="s">
        <v>80</v>
      </c>
      <c r="G14">
        <v>44</v>
      </c>
    </row>
    <row r="15" spans="1:16">
      <c r="A15" s="8">
        <v>45797</v>
      </c>
      <c r="B15" t="s">
        <v>2819</v>
      </c>
      <c r="C15">
        <v>7</v>
      </c>
      <c r="D15" t="s">
        <v>2816</v>
      </c>
      <c r="E15" t="s">
        <v>2828</v>
      </c>
      <c r="F15" t="s">
        <v>1059</v>
      </c>
      <c r="G15">
        <v>33</v>
      </c>
    </row>
    <row r="16" spans="1:16">
      <c r="A16" s="8">
        <v>45797</v>
      </c>
      <c r="B16" t="s">
        <v>2822</v>
      </c>
      <c r="C16">
        <v>7</v>
      </c>
      <c r="D16" t="s">
        <v>2816</v>
      </c>
      <c r="E16" t="s">
        <v>2828</v>
      </c>
      <c r="F16" t="s">
        <v>1059</v>
      </c>
      <c r="G16">
        <v>1354</v>
      </c>
    </row>
    <row r="17" spans="1:7">
      <c r="A17" s="8">
        <v>45797</v>
      </c>
      <c r="B17" t="s">
        <v>2822</v>
      </c>
      <c r="C17">
        <v>7</v>
      </c>
      <c r="D17" t="s">
        <v>2816</v>
      </c>
      <c r="E17" t="s">
        <v>2828</v>
      </c>
      <c r="F17" t="s">
        <v>27</v>
      </c>
      <c r="G17">
        <v>12</v>
      </c>
    </row>
    <row r="18" spans="1:7">
      <c r="A18" s="8">
        <v>45797</v>
      </c>
      <c r="B18" t="s">
        <v>2822</v>
      </c>
      <c r="C18">
        <v>7</v>
      </c>
      <c r="D18" t="s">
        <v>2816</v>
      </c>
      <c r="E18" t="s">
        <v>2828</v>
      </c>
      <c r="F18" t="s">
        <v>258</v>
      </c>
      <c r="G18">
        <v>969</v>
      </c>
    </row>
    <row r="19" spans="1:7">
      <c r="A19" s="8">
        <v>45797</v>
      </c>
      <c r="B19" t="s">
        <v>80</v>
      </c>
      <c r="C19">
        <v>7</v>
      </c>
      <c r="D19" t="s">
        <v>2816</v>
      </c>
      <c r="E19" t="s">
        <v>2828</v>
      </c>
      <c r="F19" t="s">
        <v>1059</v>
      </c>
      <c r="G19">
        <v>9</v>
      </c>
    </row>
    <row r="20" spans="1:7">
      <c r="A20" s="8">
        <v>45797</v>
      </c>
      <c r="B20" t="s">
        <v>80</v>
      </c>
      <c r="C20">
        <v>7</v>
      </c>
      <c r="D20" t="s">
        <v>2816</v>
      </c>
      <c r="E20" t="s">
        <v>2828</v>
      </c>
      <c r="F20" t="s">
        <v>258</v>
      </c>
      <c r="G20">
        <v>3</v>
      </c>
    </row>
    <row r="21" spans="1:7">
      <c r="A21" s="8">
        <v>45798</v>
      </c>
      <c r="B21" t="s">
        <v>2829</v>
      </c>
      <c r="C21">
        <v>1</v>
      </c>
      <c r="D21" t="s">
        <v>2830</v>
      </c>
      <c r="E21" t="s">
        <v>70</v>
      </c>
      <c r="F21" t="s">
        <v>1059</v>
      </c>
      <c r="G21">
        <v>2</v>
      </c>
    </row>
    <row r="22" spans="1:7">
      <c r="A22" s="8">
        <v>45798</v>
      </c>
      <c r="B22" t="s">
        <v>2797</v>
      </c>
      <c r="C22">
        <v>2</v>
      </c>
      <c r="D22" t="s">
        <v>2816</v>
      </c>
      <c r="E22" t="s">
        <v>2817</v>
      </c>
      <c r="F22" t="s">
        <v>1059</v>
      </c>
      <c r="G22">
        <v>66</v>
      </c>
    </row>
    <row r="23" spans="1:7">
      <c r="A23" s="8">
        <v>45798</v>
      </c>
      <c r="B23" t="s">
        <v>2797</v>
      </c>
      <c r="C23">
        <v>2</v>
      </c>
      <c r="D23" t="s">
        <v>2816</v>
      </c>
      <c r="E23" t="s">
        <v>2817</v>
      </c>
      <c r="F23" t="s">
        <v>258</v>
      </c>
      <c r="G23">
        <v>49</v>
      </c>
    </row>
    <row r="24" spans="1:7">
      <c r="A24" s="8">
        <v>45798</v>
      </c>
      <c r="B24" t="s">
        <v>2797</v>
      </c>
      <c r="C24">
        <v>2</v>
      </c>
      <c r="D24" t="s">
        <v>2816</v>
      </c>
      <c r="E24" t="s">
        <v>2817</v>
      </c>
      <c r="F24" t="s">
        <v>80</v>
      </c>
      <c r="G24">
        <v>24</v>
      </c>
    </row>
    <row r="25" spans="1:7">
      <c r="A25" s="8">
        <v>45798</v>
      </c>
      <c r="B25" t="s">
        <v>2819</v>
      </c>
      <c r="C25">
        <v>2</v>
      </c>
      <c r="D25" t="s">
        <v>2816</v>
      </c>
      <c r="E25" t="s">
        <v>2817</v>
      </c>
      <c r="F25" t="s">
        <v>1059</v>
      </c>
      <c r="G25">
        <v>12</v>
      </c>
    </row>
    <row r="26" spans="1:7">
      <c r="A26" s="8">
        <v>45798</v>
      </c>
      <c r="B26" t="s">
        <v>2819</v>
      </c>
      <c r="C26">
        <v>2</v>
      </c>
      <c r="D26" t="s">
        <v>2816</v>
      </c>
      <c r="E26" t="s">
        <v>2817</v>
      </c>
      <c r="F26" t="s">
        <v>258</v>
      </c>
      <c r="G26">
        <v>11</v>
      </c>
    </row>
    <row r="27" spans="1:7">
      <c r="A27" s="8">
        <v>45798</v>
      </c>
      <c r="B27" t="s">
        <v>2796</v>
      </c>
      <c r="C27">
        <v>2</v>
      </c>
      <c r="D27" t="s">
        <v>2816</v>
      </c>
      <c r="E27" t="s">
        <v>2817</v>
      </c>
      <c r="F27" t="s">
        <v>1059</v>
      </c>
      <c r="G27">
        <v>124</v>
      </c>
    </row>
    <row r="28" spans="1:7">
      <c r="A28" s="8">
        <v>45798</v>
      </c>
      <c r="B28" t="s">
        <v>2796</v>
      </c>
      <c r="C28">
        <v>2</v>
      </c>
      <c r="D28" t="s">
        <v>2816</v>
      </c>
      <c r="E28" t="s">
        <v>2817</v>
      </c>
      <c r="F28" t="s">
        <v>469</v>
      </c>
      <c r="G28">
        <v>1</v>
      </c>
    </row>
    <row r="29" spans="1:7">
      <c r="A29" s="8">
        <v>45798</v>
      </c>
      <c r="B29" t="s">
        <v>2796</v>
      </c>
      <c r="C29">
        <v>2</v>
      </c>
      <c r="D29" t="s">
        <v>2816</v>
      </c>
      <c r="E29" t="s">
        <v>2817</v>
      </c>
      <c r="F29" t="s">
        <v>258</v>
      </c>
      <c r="G29">
        <v>50</v>
      </c>
    </row>
    <row r="30" spans="1:7">
      <c r="A30" s="8">
        <v>45798</v>
      </c>
      <c r="B30" t="s">
        <v>2820</v>
      </c>
      <c r="C30">
        <v>2</v>
      </c>
      <c r="D30" t="s">
        <v>2816</v>
      </c>
      <c r="E30" t="s">
        <v>2817</v>
      </c>
      <c r="F30" t="s">
        <v>1059</v>
      </c>
      <c r="G30">
        <v>22</v>
      </c>
    </row>
    <row r="31" spans="1:7">
      <c r="A31" s="8">
        <v>45798</v>
      </c>
      <c r="B31" t="s">
        <v>2820</v>
      </c>
      <c r="C31">
        <v>2</v>
      </c>
      <c r="D31" t="s">
        <v>2816</v>
      </c>
      <c r="E31" t="s">
        <v>2817</v>
      </c>
      <c r="F31" t="s">
        <v>258</v>
      </c>
      <c r="G31">
        <v>9</v>
      </c>
    </row>
    <row r="32" spans="1:7">
      <c r="A32" s="8">
        <v>45798</v>
      </c>
      <c r="B32" t="s">
        <v>2819</v>
      </c>
      <c r="C32">
        <v>3</v>
      </c>
      <c r="D32" t="s">
        <v>2816</v>
      </c>
      <c r="E32" t="s">
        <v>2827</v>
      </c>
      <c r="F32" t="s">
        <v>1059</v>
      </c>
      <c r="G32">
        <v>241</v>
      </c>
    </row>
    <row r="33" spans="1:7">
      <c r="A33" s="8">
        <v>45798</v>
      </c>
      <c r="B33" t="s">
        <v>2819</v>
      </c>
      <c r="C33">
        <v>3</v>
      </c>
      <c r="D33" t="s">
        <v>2816</v>
      </c>
      <c r="E33" t="s">
        <v>2827</v>
      </c>
      <c r="F33" t="s">
        <v>27</v>
      </c>
      <c r="G33">
        <v>93</v>
      </c>
    </row>
    <row r="34" spans="1:7">
      <c r="A34" s="8">
        <v>45798</v>
      </c>
      <c r="B34" t="s">
        <v>2819</v>
      </c>
      <c r="C34">
        <v>3</v>
      </c>
      <c r="D34" t="s">
        <v>2816</v>
      </c>
      <c r="E34" t="s">
        <v>2827</v>
      </c>
      <c r="F34" t="s">
        <v>80</v>
      </c>
      <c r="G34">
        <v>10</v>
      </c>
    </row>
    <row r="35" spans="1:7">
      <c r="A35" s="8">
        <v>45798</v>
      </c>
      <c r="B35" t="s">
        <v>2796</v>
      </c>
      <c r="C35">
        <v>4</v>
      </c>
      <c r="D35" t="s">
        <v>2830</v>
      </c>
      <c r="E35" t="s">
        <v>134</v>
      </c>
      <c r="F35" t="s">
        <v>133</v>
      </c>
      <c r="G35">
        <v>77</v>
      </c>
    </row>
    <row r="36" spans="1:7">
      <c r="A36" s="8">
        <v>45798</v>
      </c>
      <c r="B36" t="s">
        <v>2796</v>
      </c>
      <c r="C36">
        <v>4</v>
      </c>
      <c r="D36" t="s">
        <v>2830</v>
      </c>
      <c r="E36" t="s">
        <v>134</v>
      </c>
      <c r="F36" t="s">
        <v>1059</v>
      </c>
      <c r="G36">
        <v>44</v>
      </c>
    </row>
    <row r="37" spans="1:7">
      <c r="A37" s="8">
        <v>45798</v>
      </c>
      <c r="B37" t="s">
        <v>2820</v>
      </c>
      <c r="C37">
        <v>4</v>
      </c>
      <c r="D37" t="s">
        <v>2830</v>
      </c>
      <c r="E37" t="s">
        <v>134</v>
      </c>
      <c r="F37" t="s">
        <v>133</v>
      </c>
      <c r="G37">
        <v>315</v>
      </c>
    </row>
    <row r="38" spans="1:7">
      <c r="A38" s="8">
        <v>45798</v>
      </c>
      <c r="B38" t="s">
        <v>2820</v>
      </c>
      <c r="C38">
        <v>4</v>
      </c>
      <c r="D38" t="s">
        <v>2830</v>
      </c>
      <c r="E38" t="s">
        <v>134</v>
      </c>
      <c r="F38" t="s">
        <v>1059</v>
      </c>
      <c r="G38">
        <v>209</v>
      </c>
    </row>
    <row r="39" spans="1:7">
      <c r="A39" s="8">
        <v>45798</v>
      </c>
      <c r="B39" t="s">
        <v>2820</v>
      </c>
      <c r="C39">
        <v>4</v>
      </c>
      <c r="D39" t="s">
        <v>2830</v>
      </c>
      <c r="E39" t="s">
        <v>134</v>
      </c>
      <c r="F39" t="s">
        <v>27</v>
      </c>
      <c r="G39">
        <v>3</v>
      </c>
    </row>
    <row r="40" spans="1:7">
      <c r="A40" s="8">
        <v>45798</v>
      </c>
      <c r="B40" t="s">
        <v>2820</v>
      </c>
      <c r="C40">
        <v>4</v>
      </c>
      <c r="D40" t="s">
        <v>2830</v>
      </c>
      <c r="E40" t="s">
        <v>134</v>
      </c>
      <c r="F40" t="s">
        <v>469</v>
      </c>
      <c r="G40">
        <v>164</v>
      </c>
    </row>
    <row r="41" spans="1:7">
      <c r="A41" s="8">
        <v>45798</v>
      </c>
      <c r="B41" t="s">
        <v>2820</v>
      </c>
      <c r="C41">
        <v>4</v>
      </c>
      <c r="D41" t="s">
        <v>2830</v>
      </c>
      <c r="E41" t="s">
        <v>134</v>
      </c>
      <c r="F41" t="s">
        <v>258</v>
      </c>
      <c r="G41">
        <v>75</v>
      </c>
    </row>
    <row r="42" spans="1:7">
      <c r="A42" s="8">
        <v>45798</v>
      </c>
      <c r="B42" t="s">
        <v>2820</v>
      </c>
      <c r="C42">
        <v>4</v>
      </c>
      <c r="D42" t="s">
        <v>2830</v>
      </c>
      <c r="E42" t="s">
        <v>134</v>
      </c>
      <c r="F42" t="s">
        <v>80</v>
      </c>
      <c r="G42">
        <v>53</v>
      </c>
    </row>
    <row r="43" spans="1:7">
      <c r="A43" s="8">
        <v>45798</v>
      </c>
      <c r="B43" t="s">
        <v>2797</v>
      </c>
      <c r="C43">
        <v>5</v>
      </c>
      <c r="D43" t="s">
        <v>2830</v>
      </c>
      <c r="E43" t="s">
        <v>89</v>
      </c>
      <c r="F43" t="s">
        <v>133</v>
      </c>
      <c r="G43">
        <v>7</v>
      </c>
    </row>
    <row r="44" spans="1:7">
      <c r="A44" s="8">
        <v>45798</v>
      </c>
      <c r="B44" t="s">
        <v>2797</v>
      </c>
      <c r="C44">
        <v>5</v>
      </c>
      <c r="D44" t="s">
        <v>2830</v>
      </c>
      <c r="E44" t="s">
        <v>89</v>
      </c>
      <c r="F44" t="s">
        <v>1059</v>
      </c>
      <c r="G44">
        <v>70</v>
      </c>
    </row>
    <row r="45" spans="1:7">
      <c r="A45" s="8">
        <v>45798</v>
      </c>
      <c r="B45" t="s">
        <v>2797</v>
      </c>
      <c r="C45">
        <v>5</v>
      </c>
      <c r="D45" t="s">
        <v>2830</v>
      </c>
      <c r="E45" t="s">
        <v>89</v>
      </c>
      <c r="F45" t="s">
        <v>80</v>
      </c>
      <c r="G45">
        <v>24</v>
      </c>
    </row>
    <row r="46" spans="1:7">
      <c r="A46" s="8">
        <v>45798</v>
      </c>
      <c r="B46" t="s">
        <v>2821</v>
      </c>
      <c r="C46">
        <v>5</v>
      </c>
      <c r="D46" t="s">
        <v>2830</v>
      </c>
      <c r="E46" t="s">
        <v>89</v>
      </c>
      <c r="F46" t="s">
        <v>133</v>
      </c>
      <c r="G46">
        <v>18</v>
      </c>
    </row>
    <row r="47" spans="1:7">
      <c r="A47" s="8">
        <v>45798</v>
      </c>
      <c r="B47" t="s">
        <v>2821</v>
      </c>
      <c r="C47">
        <v>5</v>
      </c>
      <c r="D47" t="s">
        <v>2830</v>
      </c>
      <c r="E47" t="s">
        <v>89</v>
      </c>
      <c r="F47" t="s">
        <v>1059</v>
      </c>
      <c r="G47">
        <v>33</v>
      </c>
    </row>
    <row r="48" spans="1:7">
      <c r="A48" s="8">
        <v>45798</v>
      </c>
      <c r="B48" t="s">
        <v>2821</v>
      </c>
      <c r="C48">
        <v>5</v>
      </c>
      <c r="D48" t="s">
        <v>2830</v>
      </c>
      <c r="E48" t="s">
        <v>89</v>
      </c>
      <c r="F48" t="s">
        <v>469</v>
      </c>
      <c r="G48">
        <v>3</v>
      </c>
    </row>
    <row r="49" spans="1:7">
      <c r="A49" s="8">
        <v>45798</v>
      </c>
      <c r="B49" t="s">
        <v>2821</v>
      </c>
      <c r="C49">
        <v>5</v>
      </c>
      <c r="D49" t="s">
        <v>2830</v>
      </c>
      <c r="E49" t="s">
        <v>89</v>
      </c>
      <c r="F49" t="s">
        <v>80</v>
      </c>
      <c r="G49">
        <v>8</v>
      </c>
    </row>
    <row r="50" spans="1:7">
      <c r="A50" s="8">
        <v>45798</v>
      </c>
      <c r="B50" t="s">
        <v>2819</v>
      </c>
      <c r="C50">
        <v>6</v>
      </c>
      <c r="D50" t="s">
        <v>2830</v>
      </c>
      <c r="E50" t="s">
        <v>81</v>
      </c>
      <c r="F50" t="s">
        <v>1059</v>
      </c>
      <c r="G50">
        <v>213</v>
      </c>
    </row>
    <row r="51" spans="1:7">
      <c r="A51" s="8">
        <v>45798</v>
      </c>
      <c r="B51" t="s">
        <v>2819</v>
      </c>
      <c r="C51">
        <v>6</v>
      </c>
      <c r="D51" t="s">
        <v>2830</v>
      </c>
      <c r="E51" t="s">
        <v>81</v>
      </c>
      <c r="F51" t="s">
        <v>27</v>
      </c>
      <c r="G51">
        <v>8</v>
      </c>
    </row>
    <row r="52" spans="1:7">
      <c r="A52" s="8">
        <v>45798</v>
      </c>
      <c r="B52" t="s">
        <v>2819</v>
      </c>
      <c r="C52">
        <v>6</v>
      </c>
      <c r="D52" t="s">
        <v>2830</v>
      </c>
      <c r="E52" t="s">
        <v>81</v>
      </c>
      <c r="F52" t="s">
        <v>258</v>
      </c>
      <c r="G52">
        <v>214</v>
      </c>
    </row>
    <row r="53" spans="1:7">
      <c r="A53" s="8">
        <v>45798</v>
      </c>
      <c r="B53" t="s">
        <v>2819</v>
      </c>
      <c r="C53">
        <v>6</v>
      </c>
      <c r="D53" t="s">
        <v>2830</v>
      </c>
      <c r="E53" t="s">
        <v>81</v>
      </c>
      <c r="F53" t="s">
        <v>80</v>
      </c>
      <c r="G53">
        <v>14</v>
      </c>
    </row>
    <row r="54" spans="1:7">
      <c r="A54" s="8">
        <v>45798</v>
      </c>
      <c r="B54" t="s">
        <v>2822</v>
      </c>
      <c r="C54">
        <v>6</v>
      </c>
      <c r="D54" t="s">
        <v>2830</v>
      </c>
      <c r="E54" t="s">
        <v>81</v>
      </c>
      <c r="F54" t="s">
        <v>1059</v>
      </c>
      <c r="G54">
        <v>15</v>
      </c>
    </row>
    <row r="55" spans="1:7">
      <c r="A55" s="8">
        <v>45798</v>
      </c>
      <c r="B55" t="s">
        <v>2819</v>
      </c>
      <c r="C55">
        <v>7</v>
      </c>
      <c r="D55" t="s">
        <v>2816</v>
      </c>
      <c r="E55" t="s">
        <v>2828</v>
      </c>
      <c r="F55" t="s">
        <v>1059</v>
      </c>
      <c r="G55">
        <v>6</v>
      </c>
    </row>
    <row r="56" spans="1:7">
      <c r="A56" s="8">
        <v>45798</v>
      </c>
      <c r="B56" t="s">
        <v>2822</v>
      </c>
      <c r="C56">
        <v>7</v>
      </c>
      <c r="D56" t="s">
        <v>2816</v>
      </c>
      <c r="E56" t="s">
        <v>2828</v>
      </c>
      <c r="F56" t="s">
        <v>1059</v>
      </c>
      <c r="G56">
        <v>234</v>
      </c>
    </row>
    <row r="57" spans="1:7">
      <c r="A57" s="8">
        <v>45798</v>
      </c>
      <c r="B57" t="s">
        <v>2822</v>
      </c>
      <c r="C57">
        <v>7</v>
      </c>
      <c r="D57" t="s">
        <v>2816</v>
      </c>
      <c r="E57" t="s">
        <v>2828</v>
      </c>
      <c r="F57" t="s">
        <v>258</v>
      </c>
      <c r="G57">
        <v>94</v>
      </c>
    </row>
    <row r="58" spans="1:7">
      <c r="A58" s="8">
        <v>45798</v>
      </c>
      <c r="B58" t="s">
        <v>2822</v>
      </c>
      <c r="C58">
        <v>8</v>
      </c>
      <c r="D58" t="s">
        <v>2830</v>
      </c>
      <c r="E58" t="s">
        <v>265</v>
      </c>
      <c r="F58" t="s">
        <v>133</v>
      </c>
      <c r="G58">
        <v>1051</v>
      </c>
    </row>
    <row r="59" spans="1:7">
      <c r="A59" s="8">
        <v>45798</v>
      </c>
      <c r="B59" t="s">
        <v>2822</v>
      </c>
      <c r="C59">
        <v>8</v>
      </c>
      <c r="D59" t="s">
        <v>2830</v>
      </c>
      <c r="E59" t="s">
        <v>265</v>
      </c>
      <c r="F59" t="s">
        <v>1059</v>
      </c>
      <c r="G59">
        <v>952</v>
      </c>
    </row>
    <row r="60" spans="1:7">
      <c r="A60" s="8">
        <v>45798</v>
      </c>
      <c r="B60" t="s">
        <v>2822</v>
      </c>
      <c r="C60">
        <v>8</v>
      </c>
      <c r="D60" t="s">
        <v>2830</v>
      </c>
      <c r="E60" t="s">
        <v>265</v>
      </c>
      <c r="F60" t="s">
        <v>27</v>
      </c>
      <c r="G60">
        <v>42</v>
      </c>
    </row>
    <row r="61" spans="1:7">
      <c r="A61" s="8">
        <v>45798</v>
      </c>
      <c r="B61" t="s">
        <v>2822</v>
      </c>
      <c r="C61">
        <v>8</v>
      </c>
      <c r="D61" t="s">
        <v>2830</v>
      </c>
      <c r="E61" t="s">
        <v>265</v>
      </c>
      <c r="F61" t="s">
        <v>258</v>
      </c>
      <c r="G61">
        <v>1108</v>
      </c>
    </row>
    <row r="62" spans="1:7">
      <c r="A62" s="8">
        <v>45798</v>
      </c>
      <c r="B62" t="s">
        <v>80</v>
      </c>
      <c r="C62">
        <v>8</v>
      </c>
      <c r="D62" t="s">
        <v>2830</v>
      </c>
      <c r="E62" t="s">
        <v>265</v>
      </c>
      <c r="F62" t="s">
        <v>133</v>
      </c>
      <c r="G62">
        <v>9</v>
      </c>
    </row>
    <row r="63" spans="1:7">
      <c r="A63" s="8">
        <v>45798</v>
      </c>
      <c r="B63" t="s">
        <v>80</v>
      </c>
      <c r="C63">
        <v>8</v>
      </c>
      <c r="D63" t="s">
        <v>2830</v>
      </c>
      <c r="E63" t="s">
        <v>265</v>
      </c>
      <c r="F63" t="s">
        <v>1059</v>
      </c>
      <c r="G63">
        <v>8</v>
      </c>
    </row>
    <row r="64" spans="1:7">
      <c r="A64" s="8">
        <v>45798</v>
      </c>
      <c r="B64" t="s">
        <v>80</v>
      </c>
      <c r="C64">
        <v>8</v>
      </c>
      <c r="D64" t="s">
        <v>2830</v>
      </c>
      <c r="E64" t="s">
        <v>265</v>
      </c>
      <c r="F64" t="s">
        <v>258</v>
      </c>
      <c r="G64">
        <v>9</v>
      </c>
    </row>
    <row r="65" spans="1:7">
      <c r="A65" s="8">
        <v>45798</v>
      </c>
      <c r="B65" t="s">
        <v>2819</v>
      </c>
      <c r="C65">
        <v>9</v>
      </c>
      <c r="D65" t="s">
        <v>2830</v>
      </c>
      <c r="E65" t="s">
        <v>111</v>
      </c>
      <c r="F65" t="s">
        <v>1059</v>
      </c>
      <c r="G65">
        <v>13</v>
      </c>
    </row>
    <row r="66" spans="1:7">
      <c r="A66" s="8">
        <v>45798</v>
      </c>
      <c r="B66" t="s">
        <v>2819</v>
      </c>
      <c r="C66">
        <v>9</v>
      </c>
      <c r="D66" t="s">
        <v>2830</v>
      </c>
      <c r="E66" t="s">
        <v>111</v>
      </c>
      <c r="F66" t="s">
        <v>258</v>
      </c>
      <c r="G66">
        <v>1</v>
      </c>
    </row>
    <row r="67" spans="1:7">
      <c r="A67" s="8">
        <v>45798</v>
      </c>
      <c r="B67" t="s">
        <v>80</v>
      </c>
      <c r="C67">
        <v>11</v>
      </c>
      <c r="D67" t="s">
        <v>2830</v>
      </c>
      <c r="E67" t="s">
        <v>28</v>
      </c>
      <c r="F67" t="s">
        <v>1059</v>
      </c>
      <c r="G67">
        <v>9</v>
      </c>
    </row>
    <row r="68" spans="1:7">
      <c r="A68" s="8">
        <v>45799</v>
      </c>
      <c r="B68" t="s">
        <v>2829</v>
      </c>
      <c r="C68">
        <v>1</v>
      </c>
      <c r="D68" t="s">
        <v>2830</v>
      </c>
      <c r="E68" t="s">
        <v>70</v>
      </c>
      <c r="F68" t="s">
        <v>1059</v>
      </c>
      <c r="G68">
        <v>4</v>
      </c>
    </row>
    <row r="69" spans="1:7">
      <c r="A69" s="8">
        <v>45799</v>
      </c>
      <c r="B69" t="s">
        <v>2797</v>
      </c>
      <c r="C69">
        <v>2</v>
      </c>
      <c r="D69" t="s">
        <v>2816</v>
      </c>
      <c r="E69" t="s">
        <v>2817</v>
      </c>
      <c r="F69" t="s">
        <v>1059</v>
      </c>
      <c r="G69">
        <v>21</v>
      </c>
    </row>
    <row r="70" spans="1:7">
      <c r="A70" s="8">
        <v>45799</v>
      </c>
      <c r="B70" t="s">
        <v>2797</v>
      </c>
      <c r="C70">
        <v>2</v>
      </c>
      <c r="D70" t="s">
        <v>2816</v>
      </c>
      <c r="E70" t="s">
        <v>2817</v>
      </c>
      <c r="F70" t="s">
        <v>80</v>
      </c>
      <c r="G70">
        <v>49</v>
      </c>
    </row>
    <row r="71" spans="1:7">
      <c r="A71" s="8">
        <v>45799</v>
      </c>
      <c r="B71" t="s">
        <v>2819</v>
      </c>
      <c r="C71">
        <v>2</v>
      </c>
      <c r="D71" t="s">
        <v>2816</v>
      </c>
      <c r="E71" t="s">
        <v>2817</v>
      </c>
      <c r="F71" t="s">
        <v>1059</v>
      </c>
      <c r="G71">
        <v>12</v>
      </c>
    </row>
    <row r="72" spans="1:7">
      <c r="A72" s="8">
        <v>45799</v>
      </c>
      <c r="B72" t="s">
        <v>2796</v>
      </c>
      <c r="C72">
        <v>2</v>
      </c>
      <c r="D72" t="s">
        <v>2816</v>
      </c>
      <c r="E72" t="s">
        <v>2817</v>
      </c>
      <c r="F72" t="s">
        <v>1059</v>
      </c>
      <c r="G72">
        <v>26</v>
      </c>
    </row>
    <row r="73" spans="1:7">
      <c r="A73" s="8">
        <v>45799</v>
      </c>
      <c r="B73" t="s">
        <v>2796</v>
      </c>
      <c r="C73">
        <v>2</v>
      </c>
      <c r="D73" t="s">
        <v>2816</v>
      </c>
      <c r="E73" t="s">
        <v>2817</v>
      </c>
      <c r="F73" t="s">
        <v>258</v>
      </c>
      <c r="G73">
        <v>20</v>
      </c>
    </row>
    <row r="74" spans="1:7">
      <c r="A74" s="8">
        <v>45799</v>
      </c>
      <c r="B74" t="s">
        <v>2820</v>
      </c>
      <c r="C74">
        <v>2</v>
      </c>
      <c r="D74" t="s">
        <v>2816</v>
      </c>
      <c r="E74" t="s">
        <v>2817</v>
      </c>
      <c r="F74" t="s">
        <v>1059</v>
      </c>
      <c r="G74">
        <v>11</v>
      </c>
    </row>
    <row r="75" spans="1:7">
      <c r="A75" s="8">
        <v>45799</v>
      </c>
      <c r="B75" t="s">
        <v>2819</v>
      </c>
      <c r="C75">
        <v>3</v>
      </c>
      <c r="D75" t="s">
        <v>2816</v>
      </c>
      <c r="E75" t="s">
        <v>2827</v>
      </c>
      <c r="F75" t="s">
        <v>1059</v>
      </c>
      <c r="G75">
        <v>59</v>
      </c>
    </row>
    <row r="76" spans="1:7">
      <c r="A76" s="8">
        <v>45799</v>
      </c>
      <c r="B76" t="s">
        <v>2819</v>
      </c>
      <c r="C76">
        <v>3</v>
      </c>
      <c r="D76" t="s">
        <v>2816</v>
      </c>
      <c r="E76" t="s">
        <v>2827</v>
      </c>
      <c r="F76" t="s">
        <v>27</v>
      </c>
      <c r="G76">
        <v>4</v>
      </c>
    </row>
    <row r="77" spans="1:7">
      <c r="A77" s="8">
        <v>45799</v>
      </c>
      <c r="B77" t="s">
        <v>2819</v>
      </c>
      <c r="C77">
        <v>3</v>
      </c>
      <c r="D77" t="s">
        <v>2816</v>
      </c>
      <c r="E77" t="s">
        <v>2827</v>
      </c>
      <c r="F77" t="s">
        <v>258</v>
      </c>
      <c r="G77">
        <v>4</v>
      </c>
    </row>
    <row r="78" spans="1:7">
      <c r="A78" s="8">
        <v>45799</v>
      </c>
      <c r="B78" t="s">
        <v>2819</v>
      </c>
      <c r="C78">
        <v>3</v>
      </c>
      <c r="D78" t="s">
        <v>2816</v>
      </c>
      <c r="E78" t="s">
        <v>2827</v>
      </c>
      <c r="F78" t="s">
        <v>80</v>
      </c>
      <c r="G78">
        <v>57</v>
      </c>
    </row>
    <row r="79" spans="1:7">
      <c r="A79" s="8">
        <v>45799</v>
      </c>
      <c r="B79" t="s">
        <v>2796</v>
      </c>
      <c r="C79">
        <v>4</v>
      </c>
      <c r="D79" t="s">
        <v>2830</v>
      </c>
      <c r="E79" t="s">
        <v>134</v>
      </c>
      <c r="F79" t="s">
        <v>133</v>
      </c>
      <c r="G79">
        <v>134</v>
      </c>
    </row>
    <row r="80" spans="1:7">
      <c r="A80" s="8">
        <v>45799</v>
      </c>
      <c r="B80" t="s">
        <v>2796</v>
      </c>
      <c r="C80">
        <v>4</v>
      </c>
      <c r="D80" t="s">
        <v>2830</v>
      </c>
      <c r="E80" t="s">
        <v>134</v>
      </c>
      <c r="F80" t="s">
        <v>1059</v>
      </c>
      <c r="G80">
        <v>123</v>
      </c>
    </row>
    <row r="81" spans="1:7">
      <c r="A81" s="8">
        <v>45799</v>
      </c>
      <c r="B81" t="s">
        <v>2796</v>
      </c>
      <c r="C81">
        <v>4</v>
      </c>
      <c r="D81" t="s">
        <v>2830</v>
      </c>
      <c r="E81" t="s">
        <v>134</v>
      </c>
      <c r="F81" t="s">
        <v>27</v>
      </c>
      <c r="G81">
        <v>2</v>
      </c>
    </row>
    <row r="82" spans="1:7">
      <c r="A82" s="8">
        <v>45799</v>
      </c>
      <c r="B82" t="s">
        <v>2820</v>
      </c>
      <c r="C82">
        <v>4</v>
      </c>
      <c r="D82" t="s">
        <v>2830</v>
      </c>
      <c r="E82" t="s">
        <v>134</v>
      </c>
      <c r="F82" t="s">
        <v>133</v>
      </c>
      <c r="G82">
        <v>91</v>
      </c>
    </row>
    <row r="83" spans="1:7">
      <c r="A83" s="8">
        <v>45799</v>
      </c>
      <c r="B83" t="s">
        <v>2820</v>
      </c>
      <c r="C83">
        <v>4</v>
      </c>
      <c r="D83" t="s">
        <v>2830</v>
      </c>
      <c r="E83" t="s">
        <v>134</v>
      </c>
      <c r="F83" t="s">
        <v>1059</v>
      </c>
      <c r="G83">
        <v>48</v>
      </c>
    </row>
    <row r="84" spans="1:7">
      <c r="A84" s="8">
        <v>45799</v>
      </c>
      <c r="B84" t="s">
        <v>2820</v>
      </c>
      <c r="C84">
        <v>4</v>
      </c>
      <c r="D84" t="s">
        <v>2830</v>
      </c>
      <c r="E84" t="s">
        <v>134</v>
      </c>
      <c r="F84" t="s">
        <v>469</v>
      </c>
      <c r="G84">
        <v>14</v>
      </c>
    </row>
    <row r="85" spans="1:7">
      <c r="A85" s="8">
        <v>45799</v>
      </c>
      <c r="B85" t="s">
        <v>2820</v>
      </c>
      <c r="C85">
        <v>4</v>
      </c>
      <c r="D85" t="s">
        <v>2830</v>
      </c>
      <c r="E85" t="s">
        <v>134</v>
      </c>
      <c r="F85" t="s">
        <v>258</v>
      </c>
      <c r="G85">
        <v>217</v>
      </c>
    </row>
    <row r="86" spans="1:7">
      <c r="A86" s="8">
        <v>45799</v>
      </c>
      <c r="B86" t="s">
        <v>2820</v>
      </c>
      <c r="C86">
        <v>4</v>
      </c>
      <c r="D86" t="s">
        <v>2830</v>
      </c>
      <c r="E86" t="s">
        <v>134</v>
      </c>
      <c r="F86" t="s">
        <v>80</v>
      </c>
      <c r="G86">
        <v>106</v>
      </c>
    </row>
    <row r="87" spans="1:7">
      <c r="A87" s="8">
        <v>45799</v>
      </c>
      <c r="B87" t="s">
        <v>2797</v>
      </c>
      <c r="C87">
        <v>5</v>
      </c>
      <c r="D87" t="s">
        <v>2830</v>
      </c>
      <c r="E87" t="s">
        <v>89</v>
      </c>
      <c r="F87" t="s">
        <v>133</v>
      </c>
      <c r="G87">
        <v>23</v>
      </c>
    </row>
    <row r="88" spans="1:7">
      <c r="A88" s="8">
        <v>45799</v>
      </c>
      <c r="B88" t="s">
        <v>2797</v>
      </c>
      <c r="C88">
        <v>5</v>
      </c>
      <c r="D88" t="s">
        <v>2830</v>
      </c>
      <c r="E88" t="s">
        <v>89</v>
      </c>
      <c r="F88" t="s">
        <v>1059</v>
      </c>
      <c r="G88">
        <v>25</v>
      </c>
    </row>
    <row r="89" spans="1:7">
      <c r="A89" s="8">
        <v>45799</v>
      </c>
      <c r="B89" t="s">
        <v>2797</v>
      </c>
      <c r="C89">
        <v>5</v>
      </c>
      <c r="D89" t="s">
        <v>2830</v>
      </c>
      <c r="E89" t="s">
        <v>89</v>
      </c>
      <c r="F89" t="s">
        <v>80</v>
      </c>
      <c r="G89">
        <v>49</v>
      </c>
    </row>
    <row r="90" spans="1:7">
      <c r="A90" s="8">
        <v>45799</v>
      </c>
      <c r="B90" t="s">
        <v>2821</v>
      </c>
      <c r="C90">
        <v>5</v>
      </c>
      <c r="D90" t="s">
        <v>2830</v>
      </c>
      <c r="E90" t="s">
        <v>89</v>
      </c>
      <c r="F90" t="s">
        <v>133</v>
      </c>
      <c r="G90">
        <v>23</v>
      </c>
    </row>
    <row r="91" spans="1:7">
      <c r="A91" s="8">
        <v>45799</v>
      </c>
      <c r="B91" t="s">
        <v>2821</v>
      </c>
      <c r="C91">
        <v>5</v>
      </c>
      <c r="D91" t="s">
        <v>2830</v>
      </c>
      <c r="E91" t="s">
        <v>89</v>
      </c>
      <c r="F91" t="s">
        <v>1059</v>
      </c>
      <c r="G91">
        <v>10</v>
      </c>
    </row>
    <row r="92" spans="1:7">
      <c r="A92" s="8">
        <v>45799</v>
      </c>
      <c r="B92" t="s">
        <v>2821</v>
      </c>
      <c r="C92">
        <v>5</v>
      </c>
      <c r="D92" t="s">
        <v>2830</v>
      </c>
      <c r="E92" t="s">
        <v>89</v>
      </c>
      <c r="F92" t="s">
        <v>258</v>
      </c>
      <c r="G92">
        <v>54</v>
      </c>
    </row>
    <row r="93" spans="1:7">
      <c r="A93" s="8">
        <v>45799</v>
      </c>
      <c r="B93" t="s">
        <v>2821</v>
      </c>
      <c r="C93">
        <v>5</v>
      </c>
      <c r="D93" t="s">
        <v>2830</v>
      </c>
      <c r="E93" t="s">
        <v>89</v>
      </c>
      <c r="F93" t="s">
        <v>80</v>
      </c>
      <c r="G93">
        <v>16</v>
      </c>
    </row>
    <row r="94" spans="1:7">
      <c r="A94" s="8">
        <v>45799</v>
      </c>
      <c r="B94" t="s">
        <v>2819</v>
      </c>
      <c r="C94">
        <v>6</v>
      </c>
      <c r="D94" t="s">
        <v>2830</v>
      </c>
      <c r="E94" t="s">
        <v>81</v>
      </c>
      <c r="F94" t="s">
        <v>133</v>
      </c>
      <c r="G94">
        <v>28</v>
      </c>
    </row>
    <row r="95" spans="1:7">
      <c r="A95" s="8">
        <v>45799</v>
      </c>
      <c r="B95" t="s">
        <v>2819</v>
      </c>
      <c r="C95">
        <v>6</v>
      </c>
      <c r="D95" t="s">
        <v>2830</v>
      </c>
      <c r="E95" t="s">
        <v>81</v>
      </c>
      <c r="F95" t="s">
        <v>1059</v>
      </c>
      <c r="G95">
        <v>257</v>
      </c>
    </row>
    <row r="96" spans="1:7">
      <c r="A96" s="8">
        <v>45799</v>
      </c>
      <c r="B96" t="s">
        <v>2819</v>
      </c>
      <c r="C96">
        <v>6</v>
      </c>
      <c r="D96" t="s">
        <v>2830</v>
      </c>
      <c r="E96" t="s">
        <v>81</v>
      </c>
      <c r="F96" t="s">
        <v>27</v>
      </c>
      <c r="G96">
        <v>1</v>
      </c>
    </row>
    <row r="97" spans="1:7">
      <c r="A97" s="8">
        <v>45799</v>
      </c>
      <c r="B97" t="s">
        <v>2819</v>
      </c>
      <c r="C97">
        <v>6</v>
      </c>
      <c r="D97" t="s">
        <v>2830</v>
      </c>
      <c r="E97" t="s">
        <v>81</v>
      </c>
      <c r="F97" t="s">
        <v>258</v>
      </c>
      <c r="G97">
        <v>220</v>
      </c>
    </row>
    <row r="98" spans="1:7">
      <c r="A98" s="8">
        <v>45799</v>
      </c>
      <c r="B98" t="s">
        <v>2819</v>
      </c>
      <c r="C98">
        <v>6</v>
      </c>
      <c r="D98" t="s">
        <v>2830</v>
      </c>
      <c r="E98" t="s">
        <v>81</v>
      </c>
      <c r="F98" t="s">
        <v>80</v>
      </c>
      <c r="G98">
        <v>157</v>
      </c>
    </row>
    <row r="99" spans="1:7">
      <c r="A99" s="8">
        <v>45799</v>
      </c>
      <c r="B99" t="s">
        <v>2822</v>
      </c>
      <c r="C99">
        <v>6</v>
      </c>
      <c r="D99" t="s">
        <v>2830</v>
      </c>
      <c r="E99" t="s">
        <v>81</v>
      </c>
      <c r="F99" t="s">
        <v>133</v>
      </c>
      <c r="G99">
        <v>12</v>
      </c>
    </row>
    <row r="100" spans="1:7">
      <c r="A100" s="8">
        <v>45799</v>
      </c>
      <c r="B100" t="s">
        <v>2822</v>
      </c>
      <c r="C100">
        <v>6</v>
      </c>
      <c r="D100" t="s">
        <v>2830</v>
      </c>
      <c r="E100" t="s">
        <v>81</v>
      </c>
      <c r="F100" t="s">
        <v>1059</v>
      </c>
      <c r="G100">
        <v>103</v>
      </c>
    </row>
    <row r="101" spans="1:7">
      <c r="A101" s="8">
        <v>45799</v>
      </c>
      <c r="B101" t="s">
        <v>80</v>
      </c>
      <c r="C101">
        <v>6</v>
      </c>
      <c r="D101" t="s">
        <v>2830</v>
      </c>
      <c r="E101" t="s">
        <v>81</v>
      </c>
      <c r="F101" t="s">
        <v>80</v>
      </c>
      <c r="G101">
        <v>1</v>
      </c>
    </row>
    <row r="102" spans="1:7">
      <c r="A102" s="8">
        <v>45799</v>
      </c>
      <c r="B102" t="s">
        <v>2822</v>
      </c>
      <c r="C102">
        <v>7</v>
      </c>
      <c r="D102" t="s">
        <v>2816</v>
      </c>
      <c r="E102" t="s">
        <v>2828</v>
      </c>
      <c r="F102" t="s">
        <v>1059</v>
      </c>
      <c r="G102">
        <v>2584</v>
      </c>
    </row>
    <row r="103" spans="1:7">
      <c r="A103" s="8">
        <v>45799</v>
      </c>
      <c r="B103" t="s">
        <v>2822</v>
      </c>
      <c r="C103">
        <v>7</v>
      </c>
      <c r="D103" t="s">
        <v>2816</v>
      </c>
      <c r="E103" t="s">
        <v>2828</v>
      </c>
      <c r="F103" t="s">
        <v>258</v>
      </c>
      <c r="G103">
        <v>1695</v>
      </c>
    </row>
    <row r="104" spans="1:7">
      <c r="A104" s="8">
        <v>45799</v>
      </c>
      <c r="B104" t="s">
        <v>2822</v>
      </c>
      <c r="C104">
        <v>8</v>
      </c>
      <c r="D104" t="s">
        <v>2830</v>
      </c>
      <c r="E104" t="s">
        <v>265</v>
      </c>
      <c r="F104" t="s">
        <v>133</v>
      </c>
      <c r="G104">
        <v>1013</v>
      </c>
    </row>
    <row r="105" spans="1:7">
      <c r="A105" s="8">
        <v>45799</v>
      </c>
      <c r="B105" t="s">
        <v>2822</v>
      </c>
      <c r="C105">
        <v>8</v>
      </c>
      <c r="D105" t="s">
        <v>2830</v>
      </c>
      <c r="E105" t="s">
        <v>265</v>
      </c>
      <c r="F105" t="s">
        <v>1059</v>
      </c>
      <c r="G105">
        <v>790</v>
      </c>
    </row>
    <row r="106" spans="1:7">
      <c r="A106" s="8">
        <v>45799</v>
      </c>
      <c r="B106" t="s">
        <v>2822</v>
      </c>
      <c r="C106">
        <v>8</v>
      </c>
      <c r="D106" t="s">
        <v>2830</v>
      </c>
      <c r="E106" t="s">
        <v>265</v>
      </c>
      <c r="F106" t="s">
        <v>27</v>
      </c>
      <c r="G106">
        <v>78</v>
      </c>
    </row>
    <row r="107" spans="1:7">
      <c r="A107" s="8">
        <v>45799</v>
      </c>
      <c r="B107" t="s">
        <v>2822</v>
      </c>
      <c r="C107">
        <v>8</v>
      </c>
      <c r="D107" t="s">
        <v>2830</v>
      </c>
      <c r="E107" t="s">
        <v>265</v>
      </c>
      <c r="F107" t="s">
        <v>258</v>
      </c>
      <c r="G107">
        <v>1070</v>
      </c>
    </row>
    <row r="108" spans="1:7">
      <c r="A108" s="8">
        <v>45799</v>
      </c>
      <c r="B108" t="s">
        <v>2819</v>
      </c>
      <c r="C108">
        <v>9</v>
      </c>
      <c r="D108" t="s">
        <v>2830</v>
      </c>
      <c r="E108" t="s">
        <v>111</v>
      </c>
      <c r="F108" t="s">
        <v>258</v>
      </c>
      <c r="G108">
        <v>20</v>
      </c>
    </row>
    <row r="109" spans="1:7">
      <c r="A109" s="8">
        <v>45799</v>
      </c>
      <c r="B109" t="s">
        <v>80</v>
      </c>
      <c r="C109">
        <v>11</v>
      </c>
      <c r="D109" t="s">
        <v>2830</v>
      </c>
      <c r="E109" t="s">
        <v>28</v>
      </c>
      <c r="F109" t="s">
        <v>1059</v>
      </c>
      <c r="G109">
        <v>8</v>
      </c>
    </row>
    <row r="110" spans="1:7">
      <c r="A110" s="8">
        <v>45800</v>
      </c>
      <c r="B110" t="s">
        <v>2829</v>
      </c>
      <c r="C110">
        <v>1</v>
      </c>
      <c r="D110" t="s">
        <v>2830</v>
      </c>
      <c r="E110" t="s">
        <v>70</v>
      </c>
      <c r="F110" t="s">
        <v>1059</v>
      </c>
      <c r="G110">
        <v>1</v>
      </c>
    </row>
    <row r="111" spans="1:7">
      <c r="A111" s="8">
        <v>45800</v>
      </c>
      <c r="B111" t="s">
        <v>2797</v>
      </c>
      <c r="C111">
        <v>2</v>
      </c>
      <c r="D111" t="s">
        <v>2816</v>
      </c>
      <c r="E111" t="s">
        <v>2817</v>
      </c>
      <c r="F111" t="s">
        <v>1059</v>
      </c>
      <c r="G111">
        <v>130</v>
      </c>
    </row>
    <row r="112" spans="1:7">
      <c r="A112" s="8">
        <v>45800</v>
      </c>
      <c r="B112" t="s">
        <v>2797</v>
      </c>
      <c r="C112">
        <v>2</v>
      </c>
      <c r="D112" t="s">
        <v>2816</v>
      </c>
      <c r="E112" t="s">
        <v>2817</v>
      </c>
      <c r="F112" t="s">
        <v>258</v>
      </c>
      <c r="G112">
        <v>93</v>
      </c>
    </row>
    <row r="113" spans="1:7">
      <c r="A113" s="8">
        <v>45800</v>
      </c>
      <c r="B113" t="s">
        <v>2797</v>
      </c>
      <c r="C113">
        <v>2</v>
      </c>
      <c r="D113" t="s">
        <v>2816</v>
      </c>
      <c r="E113" t="s">
        <v>2817</v>
      </c>
      <c r="F113" t="s">
        <v>80</v>
      </c>
      <c r="G113">
        <v>1</v>
      </c>
    </row>
    <row r="114" spans="1:7">
      <c r="A114" s="8">
        <v>45800</v>
      </c>
      <c r="B114" t="s">
        <v>2796</v>
      </c>
      <c r="C114">
        <v>2</v>
      </c>
      <c r="D114" t="s">
        <v>2816</v>
      </c>
      <c r="E114" t="s">
        <v>2817</v>
      </c>
      <c r="F114" t="s">
        <v>1059</v>
      </c>
      <c r="G114">
        <v>21</v>
      </c>
    </row>
    <row r="115" spans="1:7">
      <c r="A115" s="8">
        <v>45800</v>
      </c>
      <c r="B115" t="s">
        <v>2796</v>
      </c>
      <c r="C115">
        <v>2</v>
      </c>
      <c r="D115" t="s">
        <v>2816</v>
      </c>
      <c r="E115" t="s">
        <v>2817</v>
      </c>
      <c r="F115" t="s">
        <v>258</v>
      </c>
      <c r="G115">
        <v>13</v>
      </c>
    </row>
    <row r="116" spans="1:7">
      <c r="A116" s="8">
        <v>45800</v>
      </c>
      <c r="B116" t="s">
        <v>2819</v>
      </c>
      <c r="C116">
        <v>3</v>
      </c>
      <c r="D116" t="s">
        <v>2816</v>
      </c>
      <c r="E116" t="s">
        <v>2827</v>
      </c>
      <c r="F116" t="s">
        <v>1059</v>
      </c>
      <c r="G116">
        <v>148</v>
      </c>
    </row>
    <row r="117" spans="1:7">
      <c r="A117" s="8">
        <v>45800</v>
      </c>
      <c r="B117" t="s">
        <v>2819</v>
      </c>
      <c r="C117">
        <v>3</v>
      </c>
      <c r="D117" t="s">
        <v>2816</v>
      </c>
      <c r="E117" t="s">
        <v>2827</v>
      </c>
      <c r="F117" t="s">
        <v>27</v>
      </c>
      <c r="G117">
        <v>20</v>
      </c>
    </row>
    <row r="118" spans="1:7">
      <c r="A118" s="8">
        <v>45800</v>
      </c>
      <c r="B118" t="s">
        <v>2819</v>
      </c>
      <c r="C118">
        <v>3</v>
      </c>
      <c r="D118" t="s">
        <v>2816</v>
      </c>
      <c r="E118" t="s">
        <v>2827</v>
      </c>
      <c r="F118" t="s">
        <v>80</v>
      </c>
      <c r="G118">
        <v>23</v>
      </c>
    </row>
    <row r="119" spans="1:7">
      <c r="A119" s="8">
        <v>45800</v>
      </c>
      <c r="B119" t="s">
        <v>2831</v>
      </c>
      <c r="C119">
        <v>4</v>
      </c>
      <c r="D119" t="s">
        <v>2830</v>
      </c>
      <c r="E119" t="s">
        <v>134</v>
      </c>
      <c r="F119" t="s">
        <v>1059</v>
      </c>
      <c r="G119">
        <v>23</v>
      </c>
    </row>
    <row r="120" spans="1:7">
      <c r="A120" s="8">
        <v>45800</v>
      </c>
      <c r="B120" t="s">
        <v>2796</v>
      </c>
      <c r="C120">
        <v>4</v>
      </c>
      <c r="D120" t="s">
        <v>2830</v>
      </c>
      <c r="E120" t="s">
        <v>134</v>
      </c>
      <c r="F120" t="s">
        <v>133</v>
      </c>
      <c r="G120">
        <v>98</v>
      </c>
    </row>
    <row r="121" spans="1:7">
      <c r="A121" s="8">
        <v>45800</v>
      </c>
      <c r="B121" t="s">
        <v>2796</v>
      </c>
      <c r="C121">
        <v>4</v>
      </c>
      <c r="D121" t="s">
        <v>2830</v>
      </c>
      <c r="E121" t="s">
        <v>134</v>
      </c>
      <c r="F121" t="s">
        <v>1059</v>
      </c>
      <c r="G121">
        <v>110</v>
      </c>
    </row>
    <row r="122" spans="1:7">
      <c r="A122" s="8">
        <v>45800</v>
      </c>
      <c r="B122" t="s">
        <v>2796</v>
      </c>
      <c r="C122">
        <v>4</v>
      </c>
      <c r="D122" t="s">
        <v>2830</v>
      </c>
      <c r="E122" t="s">
        <v>134</v>
      </c>
      <c r="F122" t="s">
        <v>27</v>
      </c>
      <c r="G122">
        <v>1</v>
      </c>
    </row>
    <row r="123" spans="1:7">
      <c r="A123" s="8">
        <v>45800</v>
      </c>
      <c r="B123" t="s">
        <v>2796</v>
      </c>
      <c r="C123">
        <v>4</v>
      </c>
      <c r="D123" t="s">
        <v>2830</v>
      </c>
      <c r="E123" t="s">
        <v>134</v>
      </c>
      <c r="F123" t="s">
        <v>469</v>
      </c>
      <c r="G123">
        <v>3</v>
      </c>
    </row>
    <row r="124" spans="1:7">
      <c r="A124" s="8">
        <v>45800</v>
      </c>
      <c r="B124" t="s">
        <v>2820</v>
      </c>
      <c r="C124">
        <v>4</v>
      </c>
      <c r="D124" t="s">
        <v>2830</v>
      </c>
      <c r="E124" t="s">
        <v>134</v>
      </c>
      <c r="F124" t="s">
        <v>133</v>
      </c>
      <c r="G124">
        <v>183</v>
      </c>
    </row>
    <row r="125" spans="1:7">
      <c r="A125" s="8">
        <v>45800</v>
      </c>
      <c r="B125" t="s">
        <v>2820</v>
      </c>
      <c r="C125">
        <v>4</v>
      </c>
      <c r="D125" t="s">
        <v>2830</v>
      </c>
      <c r="E125" t="s">
        <v>134</v>
      </c>
      <c r="F125" t="s">
        <v>1059</v>
      </c>
      <c r="G125">
        <v>209</v>
      </c>
    </row>
    <row r="126" spans="1:7">
      <c r="A126" s="8">
        <v>45800</v>
      </c>
      <c r="B126" t="s">
        <v>2820</v>
      </c>
      <c r="C126">
        <v>4</v>
      </c>
      <c r="D126" t="s">
        <v>2830</v>
      </c>
      <c r="E126" t="s">
        <v>134</v>
      </c>
      <c r="F126" t="s">
        <v>469</v>
      </c>
      <c r="G126">
        <v>53</v>
      </c>
    </row>
    <row r="127" spans="1:7">
      <c r="A127" s="8">
        <v>45800</v>
      </c>
      <c r="B127" t="s">
        <v>2820</v>
      </c>
      <c r="C127">
        <v>4</v>
      </c>
      <c r="D127" t="s">
        <v>2830</v>
      </c>
      <c r="E127" t="s">
        <v>134</v>
      </c>
      <c r="F127" t="s">
        <v>258</v>
      </c>
      <c r="G127">
        <v>245</v>
      </c>
    </row>
    <row r="128" spans="1:7">
      <c r="A128" s="8">
        <v>45800</v>
      </c>
      <c r="B128" t="s">
        <v>2820</v>
      </c>
      <c r="C128">
        <v>4</v>
      </c>
      <c r="D128" t="s">
        <v>2830</v>
      </c>
      <c r="E128" t="s">
        <v>134</v>
      </c>
      <c r="F128" t="s">
        <v>80</v>
      </c>
      <c r="G128">
        <v>2</v>
      </c>
    </row>
    <row r="129" spans="1:7">
      <c r="A129" s="8">
        <v>45800</v>
      </c>
      <c r="B129" t="s">
        <v>2797</v>
      </c>
      <c r="C129">
        <v>5</v>
      </c>
      <c r="D129" t="s">
        <v>2830</v>
      </c>
      <c r="E129" t="s">
        <v>89</v>
      </c>
      <c r="F129" t="s">
        <v>133</v>
      </c>
      <c r="G129">
        <v>35</v>
      </c>
    </row>
    <row r="130" spans="1:7">
      <c r="A130" s="8">
        <v>45800</v>
      </c>
      <c r="B130" t="s">
        <v>2797</v>
      </c>
      <c r="C130">
        <v>5</v>
      </c>
      <c r="D130" t="s">
        <v>2830</v>
      </c>
      <c r="E130" t="s">
        <v>89</v>
      </c>
      <c r="F130" t="s">
        <v>1059</v>
      </c>
      <c r="G130">
        <v>19</v>
      </c>
    </row>
    <row r="131" spans="1:7">
      <c r="A131" s="8">
        <v>45800</v>
      </c>
      <c r="B131" t="s">
        <v>2797</v>
      </c>
      <c r="C131">
        <v>5</v>
      </c>
      <c r="D131" t="s">
        <v>2830</v>
      </c>
      <c r="E131" t="s">
        <v>89</v>
      </c>
      <c r="F131" t="s">
        <v>80</v>
      </c>
      <c r="G131">
        <v>1</v>
      </c>
    </row>
    <row r="132" spans="1:7">
      <c r="A132" s="8">
        <v>45800</v>
      </c>
      <c r="B132" t="s">
        <v>2821</v>
      </c>
      <c r="C132">
        <v>5</v>
      </c>
      <c r="D132" t="s">
        <v>2830</v>
      </c>
      <c r="E132" t="s">
        <v>89</v>
      </c>
      <c r="F132" t="s">
        <v>133</v>
      </c>
      <c r="G132">
        <v>19</v>
      </c>
    </row>
    <row r="133" spans="1:7">
      <c r="A133" s="8">
        <v>45800</v>
      </c>
      <c r="B133" t="s">
        <v>2821</v>
      </c>
      <c r="C133">
        <v>5</v>
      </c>
      <c r="D133" t="s">
        <v>2830</v>
      </c>
      <c r="E133" t="s">
        <v>89</v>
      </c>
      <c r="F133" t="s">
        <v>1059</v>
      </c>
      <c r="G133">
        <v>34</v>
      </c>
    </row>
    <row r="134" spans="1:7">
      <c r="A134" s="8">
        <v>45800</v>
      </c>
      <c r="B134" t="s">
        <v>2821</v>
      </c>
      <c r="C134">
        <v>5</v>
      </c>
      <c r="D134" t="s">
        <v>2830</v>
      </c>
      <c r="E134" t="s">
        <v>89</v>
      </c>
      <c r="F134" t="s">
        <v>258</v>
      </c>
      <c r="G134">
        <v>39</v>
      </c>
    </row>
    <row r="135" spans="1:7">
      <c r="A135" s="8">
        <v>45800</v>
      </c>
      <c r="B135" t="s">
        <v>2819</v>
      </c>
      <c r="C135">
        <v>6</v>
      </c>
      <c r="D135" t="s">
        <v>2830</v>
      </c>
      <c r="E135" t="s">
        <v>81</v>
      </c>
      <c r="F135" t="s">
        <v>133</v>
      </c>
      <c r="G135">
        <v>152</v>
      </c>
    </row>
    <row r="136" spans="1:7">
      <c r="A136" s="8">
        <v>45800</v>
      </c>
      <c r="B136" t="s">
        <v>2819</v>
      </c>
      <c r="C136">
        <v>6</v>
      </c>
      <c r="D136" t="s">
        <v>2830</v>
      </c>
      <c r="E136" t="s">
        <v>81</v>
      </c>
      <c r="F136" t="s">
        <v>1059</v>
      </c>
      <c r="G136">
        <v>423</v>
      </c>
    </row>
    <row r="137" spans="1:7">
      <c r="A137" s="8">
        <v>45800</v>
      </c>
      <c r="B137" t="s">
        <v>2819</v>
      </c>
      <c r="C137">
        <v>6</v>
      </c>
      <c r="D137" t="s">
        <v>2830</v>
      </c>
      <c r="E137" t="s">
        <v>81</v>
      </c>
      <c r="F137" t="s">
        <v>258</v>
      </c>
      <c r="G137">
        <v>215</v>
      </c>
    </row>
    <row r="138" spans="1:7">
      <c r="A138" s="8">
        <v>45800</v>
      </c>
      <c r="B138" t="s">
        <v>2819</v>
      </c>
      <c r="C138">
        <v>6</v>
      </c>
      <c r="D138" t="s">
        <v>2830</v>
      </c>
      <c r="E138" t="s">
        <v>81</v>
      </c>
      <c r="F138" t="s">
        <v>80</v>
      </c>
      <c r="G138">
        <v>25</v>
      </c>
    </row>
    <row r="139" spans="1:7">
      <c r="A139" s="8">
        <v>45800</v>
      </c>
      <c r="B139" t="s">
        <v>2822</v>
      </c>
      <c r="C139">
        <v>6</v>
      </c>
      <c r="D139" t="s">
        <v>2830</v>
      </c>
      <c r="E139" t="s">
        <v>81</v>
      </c>
      <c r="F139" t="s">
        <v>1059</v>
      </c>
      <c r="G139">
        <v>1</v>
      </c>
    </row>
    <row r="140" spans="1:7">
      <c r="A140" s="8">
        <v>45800</v>
      </c>
      <c r="B140" t="s">
        <v>80</v>
      </c>
      <c r="C140">
        <v>6</v>
      </c>
      <c r="D140" t="s">
        <v>2830</v>
      </c>
      <c r="E140" t="s">
        <v>81</v>
      </c>
      <c r="F140" t="s">
        <v>1059</v>
      </c>
      <c r="G140">
        <v>1</v>
      </c>
    </row>
    <row r="141" spans="1:7">
      <c r="A141" s="8">
        <v>45800</v>
      </c>
      <c r="B141" t="s">
        <v>2819</v>
      </c>
      <c r="C141">
        <v>7</v>
      </c>
      <c r="D141" t="s">
        <v>2816</v>
      </c>
      <c r="E141" t="s">
        <v>2828</v>
      </c>
      <c r="F141" t="s">
        <v>1059</v>
      </c>
      <c r="G141">
        <v>2</v>
      </c>
    </row>
    <row r="142" spans="1:7">
      <c r="A142" s="8">
        <v>45800</v>
      </c>
      <c r="B142" t="s">
        <v>2822</v>
      </c>
      <c r="C142">
        <v>7</v>
      </c>
      <c r="D142" t="s">
        <v>2816</v>
      </c>
      <c r="E142" t="s">
        <v>2828</v>
      </c>
      <c r="F142" t="s">
        <v>1059</v>
      </c>
      <c r="G142">
        <v>1019</v>
      </c>
    </row>
    <row r="143" spans="1:7">
      <c r="A143" s="8">
        <v>45800</v>
      </c>
      <c r="B143" t="s">
        <v>2822</v>
      </c>
      <c r="C143">
        <v>7</v>
      </c>
      <c r="D143" t="s">
        <v>2816</v>
      </c>
      <c r="E143" t="s">
        <v>2828</v>
      </c>
      <c r="F143" t="s">
        <v>27</v>
      </c>
      <c r="G143">
        <v>3</v>
      </c>
    </row>
    <row r="144" spans="1:7">
      <c r="A144" s="8">
        <v>45800</v>
      </c>
      <c r="B144" t="s">
        <v>2822</v>
      </c>
      <c r="C144">
        <v>7</v>
      </c>
      <c r="D144" t="s">
        <v>2816</v>
      </c>
      <c r="E144" t="s">
        <v>2828</v>
      </c>
      <c r="F144" t="s">
        <v>258</v>
      </c>
      <c r="G144">
        <v>633</v>
      </c>
    </row>
    <row r="145" spans="1:7">
      <c r="A145" s="8">
        <v>45800</v>
      </c>
      <c r="B145" t="s">
        <v>80</v>
      </c>
      <c r="C145">
        <v>7</v>
      </c>
      <c r="D145" t="s">
        <v>2816</v>
      </c>
      <c r="E145" t="s">
        <v>2828</v>
      </c>
      <c r="F145" t="s">
        <v>1059</v>
      </c>
      <c r="G145">
        <v>10</v>
      </c>
    </row>
    <row r="146" spans="1:7">
      <c r="A146" s="8">
        <v>45800</v>
      </c>
      <c r="B146" t="s">
        <v>80</v>
      </c>
      <c r="C146">
        <v>7</v>
      </c>
      <c r="D146" t="s">
        <v>2816</v>
      </c>
      <c r="E146" t="s">
        <v>2828</v>
      </c>
      <c r="F146" t="s">
        <v>258</v>
      </c>
      <c r="G146">
        <v>4</v>
      </c>
    </row>
    <row r="147" spans="1:7">
      <c r="A147" s="8">
        <v>45800</v>
      </c>
      <c r="B147" t="s">
        <v>2822</v>
      </c>
      <c r="C147">
        <v>8</v>
      </c>
      <c r="D147" t="s">
        <v>2830</v>
      </c>
      <c r="E147" t="s">
        <v>265</v>
      </c>
      <c r="F147" t="s">
        <v>133</v>
      </c>
      <c r="G147">
        <v>1332</v>
      </c>
    </row>
    <row r="148" spans="1:7">
      <c r="A148" s="8">
        <v>45800</v>
      </c>
      <c r="B148" t="s">
        <v>2822</v>
      </c>
      <c r="C148">
        <v>8</v>
      </c>
      <c r="D148" t="s">
        <v>2830</v>
      </c>
      <c r="E148" t="s">
        <v>265</v>
      </c>
      <c r="F148" t="s">
        <v>1059</v>
      </c>
      <c r="G148">
        <v>1217</v>
      </c>
    </row>
    <row r="149" spans="1:7">
      <c r="A149" s="8">
        <v>45800</v>
      </c>
      <c r="B149" t="s">
        <v>2822</v>
      </c>
      <c r="C149">
        <v>8</v>
      </c>
      <c r="D149" t="s">
        <v>2830</v>
      </c>
      <c r="E149" t="s">
        <v>265</v>
      </c>
      <c r="F149" t="s">
        <v>27</v>
      </c>
      <c r="G149">
        <v>5</v>
      </c>
    </row>
    <row r="150" spans="1:7">
      <c r="A150" s="8">
        <v>45800</v>
      </c>
      <c r="B150" t="s">
        <v>2822</v>
      </c>
      <c r="C150">
        <v>8</v>
      </c>
      <c r="D150" t="s">
        <v>2830</v>
      </c>
      <c r="E150" t="s">
        <v>265</v>
      </c>
      <c r="F150" t="s">
        <v>258</v>
      </c>
      <c r="G150">
        <v>988</v>
      </c>
    </row>
    <row r="151" spans="1:7">
      <c r="A151" s="8">
        <v>45800</v>
      </c>
      <c r="B151" t="s">
        <v>2819</v>
      </c>
      <c r="C151">
        <v>9</v>
      </c>
      <c r="D151" t="s">
        <v>2830</v>
      </c>
      <c r="E151" t="s">
        <v>111</v>
      </c>
      <c r="F151" t="s">
        <v>1059</v>
      </c>
      <c r="G151">
        <v>23</v>
      </c>
    </row>
    <row r="152" spans="1:7">
      <c r="A152" s="8">
        <v>45800</v>
      </c>
      <c r="B152" t="s">
        <v>2819</v>
      </c>
      <c r="C152">
        <v>9</v>
      </c>
      <c r="D152" t="s">
        <v>2830</v>
      </c>
      <c r="E152" t="s">
        <v>111</v>
      </c>
      <c r="F152" t="s">
        <v>258</v>
      </c>
      <c r="G152">
        <v>3</v>
      </c>
    </row>
    <row r="153" spans="1:7">
      <c r="A153" s="8">
        <v>45800</v>
      </c>
      <c r="B153" t="s">
        <v>2819</v>
      </c>
      <c r="C153">
        <v>9</v>
      </c>
      <c r="D153" t="s">
        <v>2830</v>
      </c>
      <c r="E153" t="s">
        <v>111</v>
      </c>
      <c r="F153" t="s">
        <v>80</v>
      </c>
      <c r="G153">
        <v>3</v>
      </c>
    </row>
    <row r="154" spans="1:7">
      <c r="A154" s="8">
        <v>45801</v>
      </c>
      <c r="B154" t="s">
        <v>2797</v>
      </c>
      <c r="C154">
        <v>2</v>
      </c>
      <c r="D154" t="s">
        <v>2816</v>
      </c>
      <c r="E154" t="s">
        <v>2817</v>
      </c>
      <c r="F154" t="s">
        <v>1059</v>
      </c>
      <c r="G154">
        <v>28</v>
      </c>
    </row>
    <row r="155" spans="1:7">
      <c r="A155" s="8">
        <v>45801</v>
      </c>
      <c r="B155" t="s">
        <v>2796</v>
      </c>
      <c r="C155">
        <v>2</v>
      </c>
      <c r="D155" t="s">
        <v>2816</v>
      </c>
      <c r="E155" t="s">
        <v>2817</v>
      </c>
      <c r="F155" t="s">
        <v>1059</v>
      </c>
      <c r="G155">
        <v>37</v>
      </c>
    </row>
    <row r="156" spans="1:7">
      <c r="A156" s="8">
        <v>45801</v>
      </c>
      <c r="B156" t="s">
        <v>2796</v>
      </c>
      <c r="C156">
        <v>2</v>
      </c>
      <c r="D156" t="s">
        <v>2816</v>
      </c>
      <c r="E156" t="s">
        <v>2817</v>
      </c>
      <c r="F156" t="s">
        <v>258</v>
      </c>
      <c r="G156">
        <v>22</v>
      </c>
    </row>
    <row r="157" spans="1:7">
      <c r="A157" s="8">
        <v>45801</v>
      </c>
      <c r="B157" t="s">
        <v>2819</v>
      </c>
      <c r="C157">
        <v>3</v>
      </c>
      <c r="D157" t="s">
        <v>2816</v>
      </c>
      <c r="E157" t="s">
        <v>2827</v>
      </c>
      <c r="F157" t="s">
        <v>1059</v>
      </c>
      <c r="G157">
        <v>43</v>
      </c>
    </row>
    <row r="158" spans="1:7">
      <c r="A158" s="8">
        <v>45801</v>
      </c>
      <c r="B158" t="s">
        <v>2819</v>
      </c>
      <c r="C158">
        <v>3</v>
      </c>
      <c r="D158" t="s">
        <v>2816</v>
      </c>
      <c r="E158" t="s">
        <v>2827</v>
      </c>
      <c r="F158" t="s">
        <v>258</v>
      </c>
      <c r="G158">
        <v>8</v>
      </c>
    </row>
    <row r="159" spans="1:7">
      <c r="A159" s="8">
        <v>45801</v>
      </c>
      <c r="B159" t="s">
        <v>2796</v>
      </c>
      <c r="C159">
        <v>4</v>
      </c>
      <c r="D159" t="s">
        <v>2830</v>
      </c>
      <c r="E159" t="s">
        <v>134</v>
      </c>
      <c r="F159" t="s">
        <v>1059</v>
      </c>
      <c r="G159">
        <v>19</v>
      </c>
    </row>
    <row r="160" spans="1:7">
      <c r="A160" s="8">
        <v>45801</v>
      </c>
      <c r="B160" t="s">
        <v>2796</v>
      </c>
      <c r="C160">
        <v>4</v>
      </c>
      <c r="D160" t="s">
        <v>2830</v>
      </c>
      <c r="E160" t="s">
        <v>134</v>
      </c>
      <c r="F160" t="s">
        <v>469</v>
      </c>
      <c r="G160">
        <v>2</v>
      </c>
    </row>
    <row r="161" spans="1:7">
      <c r="A161" s="8">
        <v>45801</v>
      </c>
      <c r="B161" t="s">
        <v>2820</v>
      </c>
      <c r="C161">
        <v>4</v>
      </c>
      <c r="D161" t="s">
        <v>2830</v>
      </c>
      <c r="E161" t="s">
        <v>134</v>
      </c>
      <c r="F161" t="s">
        <v>258</v>
      </c>
      <c r="G161">
        <v>171</v>
      </c>
    </row>
    <row r="162" spans="1:7">
      <c r="A162" s="8">
        <v>45801</v>
      </c>
      <c r="B162" t="s">
        <v>2797</v>
      </c>
      <c r="C162">
        <v>5</v>
      </c>
      <c r="D162" t="s">
        <v>2830</v>
      </c>
      <c r="E162" t="s">
        <v>89</v>
      </c>
      <c r="F162" t="s">
        <v>133</v>
      </c>
      <c r="G162">
        <v>22</v>
      </c>
    </row>
    <row r="163" spans="1:7">
      <c r="A163" s="8">
        <v>45801</v>
      </c>
      <c r="B163" t="s">
        <v>2821</v>
      </c>
      <c r="C163">
        <v>5</v>
      </c>
      <c r="D163" t="s">
        <v>2830</v>
      </c>
      <c r="E163" t="s">
        <v>89</v>
      </c>
      <c r="F163" t="s">
        <v>133</v>
      </c>
      <c r="G163">
        <v>4</v>
      </c>
    </row>
    <row r="164" spans="1:7">
      <c r="A164" s="8">
        <v>45801</v>
      </c>
      <c r="B164" t="s">
        <v>2819</v>
      </c>
      <c r="C164">
        <v>6</v>
      </c>
      <c r="D164" t="s">
        <v>2830</v>
      </c>
      <c r="E164" t="s">
        <v>81</v>
      </c>
      <c r="F164" t="s">
        <v>258</v>
      </c>
      <c r="G164">
        <v>11</v>
      </c>
    </row>
    <row r="165" spans="1:7">
      <c r="A165" s="8">
        <v>45802</v>
      </c>
      <c r="B165" t="s">
        <v>2796</v>
      </c>
      <c r="C165">
        <v>2</v>
      </c>
      <c r="D165" t="s">
        <v>2816</v>
      </c>
      <c r="E165" t="s">
        <v>2817</v>
      </c>
      <c r="F165" t="s">
        <v>1059</v>
      </c>
      <c r="G165">
        <v>13</v>
      </c>
    </row>
    <row r="166" spans="1:7">
      <c r="A166" s="8">
        <v>45802</v>
      </c>
      <c r="B166" t="s">
        <v>2796</v>
      </c>
      <c r="C166">
        <v>2</v>
      </c>
      <c r="D166" t="s">
        <v>2816</v>
      </c>
      <c r="E166" t="s">
        <v>2817</v>
      </c>
      <c r="F166" t="s">
        <v>469</v>
      </c>
      <c r="G166">
        <v>2</v>
      </c>
    </row>
    <row r="167" spans="1:7">
      <c r="A167" s="8">
        <v>45802</v>
      </c>
      <c r="B167" t="s">
        <v>2796</v>
      </c>
      <c r="C167">
        <v>4</v>
      </c>
      <c r="D167" t="s">
        <v>2830</v>
      </c>
      <c r="E167" t="s">
        <v>134</v>
      </c>
      <c r="F167" t="s">
        <v>133</v>
      </c>
      <c r="G167">
        <v>31</v>
      </c>
    </row>
    <row r="168" spans="1:7">
      <c r="A168" s="8">
        <v>45802</v>
      </c>
      <c r="B168" t="s">
        <v>2796</v>
      </c>
      <c r="C168">
        <v>4</v>
      </c>
      <c r="D168" t="s">
        <v>2830</v>
      </c>
      <c r="E168" t="s">
        <v>134</v>
      </c>
      <c r="F168" t="s">
        <v>27</v>
      </c>
      <c r="G168">
        <v>3</v>
      </c>
    </row>
    <row r="169" spans="1:7">
      <c r="A169" s="8">
        <v>45802</v>
      </c>
      <c r="B169" t="s">
        <v>2820</v>
      </c>
      <c r="C169">
        <v>4</v>
      </c>
      <c r="D169" t="s">
        <v>2830</v>
      </c>
      <c r="E169" t="s">
        <v>134</v>
      </c>
      <c r="F169" t="s">
        <v>133</v>
      </c>
      <c r="G169">
        <v>18</v>
      </c>
    </row>
    <row r="170" spans="1:7">
      <c r="A170" s="8">
        <v>45802</v>
      </c>
      <c r="B170" t="s">
        <v>2820</v>
      </c>
      <c r="C170">
        <v>4</v>
      </c>
      <c r="D170" t="s">
        <v>2830</v>
      </c>
      <c r="E170" t="s">
        <v>134</v>
      </c>
      <c r="F170" t="s">
        <v>27</v>
      </c>
      <c r="G170">
        <v>46</v>
      </c>
    </row>
    <row r="171" spans="1:7">
      <c r="A171" s="8">
        <v>45802</v>
      </c>
      <c r="B171" t="s">
        <v>2820</v>
      </c>
      <c r="C171">
        <v>4</v>
      </c>
      <c r="D171" t="s">
        <v>2830</v>
      </c>
      <c r="E171" t="s">
        <v>134</v>
      </c>
      <c r="F171" t="s">
        <v>258</v>
      </c>
      <c r="G171">
        <v>119</v>
      </c>
    </row>
    <row r="172" spans="1:7">
      <c r="A172" s="8">
        <v>45802</v>
      </c>
      <c r="B172" t="s">
        <v>2797</v>
      </c>
      <c r="C172">
        <v>5</v>
      </c>
      <c r="D172" t="s">
        <v>2830</v>
      </c>
      <c r="E172" t="s">
        <v>89</v>
      </c>
      <c r="F172" t="s">
        <v>133</v>
      </c>
      <c r="G172">
        <v>22</v>
      </c>
    </row>
    <row r="173" spans="1:7">
      <c r="A173" s="8">
        <v>45802</v>
      </c>
      <c r="B173" t="s">
        <v>2797</v>
      </c>
      <c r="C173">
        <v>5</v>
      </c>
      <c r="D173" t="s">
        <v>2830</v>
      </c>
      <c r="E173" t="s">
        <v>89</v>
      </c>
      <c r="F173" t="s">
        <v>1059</v>
      </c>
      <c r="G173">
        <v>60</v>
      </c>
    </row>
    <row r="174" spans="1:7">
      <c r="A174" s="8">
        <v>45802</v>
      </c>
      <c r="B174" t="s">
        <v>2821</v>
      </c>
      <c r="C174">
        <v>5</v>
      </c>
      <c r="D174" t="s">
        <v>2830</v>
      </c>
      <c r="E174" t="s">
        <v>89</v>
      </c>
      <c r="F174" t="s">
        <v>133</v>
      </c>
      <c r="G174">
        <v>4</v>
      </c>
    </row>
    <row r="175" spans="1:7">
      <c r="A175" s="8">
        <v>45802</v>
      </c>
      <c r="B175" t="s">
        <v>2821</v>
      </c>
      <c r="C175">
        <v>5</v>
      </c>
      <c r="D175" t="s">
        <v>2830</v>
      </c>
      <c r="E175" t="s">
        <v>89</v>
      </c>
      <c r="F175" t="s">
        <v>1059</v>
      </c>
      <c r="G175">
        <v>3</v>
      </c>
    </row>
    <row r="176" spans="1:7">
      <c r="A176" s="8">
        <v>45802</v>
      </c>
      <c r="B176" t="s">
        <v>2819</v>
      </c>
      <c r="C176">
        <v>6</v>
      </c>
      <c r="D176" t="s">
        <v>2830</v>
      </c>
      <c r="E176" t="s">
        <v>81</v>
      </c>
      <c r="F176" t="s">
        <v>1059</v>
      </c>
      <c r="G176">
        <v>62</v>
      </c>
    </row>
    <row r="177" spans="1:7">
      <c r="A177" s="8">
        <v>45802</v>
      </c>
      <c r="B177" t="s">
        <v>2819</v>
      </c>
      <c r="C177">
        <v>6</v>
      </c>
      <c r="D177" t="s">
        <v>2830</v>
      </c>
      <c r="E177" t="s">
        <v>81</v>
      </c>
      <c r="F177" t="s">
        <v>258</v>
      </c>
      <c r="G177">
        <v>1</v>
      </c>
    </row>
    <row r="178" spans="1:7">
      <c r="A178" s="8">
        <v>45802</v>
      </c>
      <c r="B178" t="s">
        <v>2822</v>
      </c>
      <c r="C178">
        <v>8</v>
      </c>
      <c r="D178" t="s">
        <v>2830</v>
      </c>
      <c r="E178" t="s">
        <v>265</v>
      </c>
      <c r="F178" t="s">
        <v>133</v>
      </c>
      <c r="G178">
        <v>1129</v>
      </c>
    </row>
    <row r="179" spans="1:7">
      <c r="A179" s="8">
        <v>45802</v>
      </c>
      <c r="B179" t="s">
        <v>2822</v>
      </c>
      <c r="C179">
        <v>8</v>
      </c>
      <c r="D179" t="s">
        <v>2830</v>
      </c>
      <c r="E179" t="s">
        <v>265</v>
      </c>
      <c r="F179" t="s">
        <v>258</v>
      </c>
      <c r="G179">
        <v>1171</v>
      </c>
    </row>
    <row r="180" spans="1:7">
      <c r="A180" s="8">
        <v>45802</v>
      </c>
      <c r="B180" t="s">
        <v>2819</v>
      </c>
      <c r="C180">
        <v>9</v>
      </c>
      <c r="D180" t="s">
        <v>2830</v>
      </c>
      <c r="E180" t="s">
        <v>111</v>
      </c>
      <c r="F180" t="s">
        <v>1059</v>
      </c>
      <c r="G180">
        <v>3</v>
      </c>
    </row>
    <row r="181" spans="1:7">
      <c r="A181" s="8">
        <v>45803</v>
      </c>
      <c r="B181" t="s">
        <v>2797</v>
      </c>
      <c r="C181">
        <v>2</v>
      </c>
      <c r="D181" t="s">
        <v>2816</v>
      </c>
      <c r="E181" t="s">
        <v>2817</v>
      </c>
      <c r="F181" t="s">
        <v>1059</v>
      </c>
      <c r="G181">
        <v>32</v>
      </c>
    </row>
    <row r="182" spans="1:7">
      <c r="A182" s="8">
        <v>45803</v>
      </c>
      <c r="B182" t="s">
        <v>2797</v>
      </c>
      <c r="C182">
        <v>2</v>
      </c>
      <c r="D182" t="s">
        <v>2816</v>
      </c>
      <c r="E182" t="s">
        <v>2817</v>
      </c>
      <c r="F182" t="s">
        <v>258</v>
      </c>
      <c r="G182">
        <v>19</v>
      </c>
    </row>
    <row r="183" spans="1:7">
      <c r="A183" s="8">
        <v>45803</v>
      </c>
      <c r="B183" t="s">
        <v>2819</v>
      </c>
      <c r="C183">
        <v>2</v>
      </c>
      <c r="D183" t="s">
        <v>2816</v>
      </c>
      <c r="E183" t="s">
        <v>2817</v>
      </c>
      <c r="F183" t="s">
        <v>1059</v>
      </c>
      <c r="G183">
        <v>1</v>
      </c>
    </row>
    <row r="184" spans="1:7">
      <c r="A184" s="8">
        <v>45803</v>
      </c>
      <c r="B184" t="s">
        <v>2796</v>
      </c>
      <c r="C184">
        <v>2</v>
      </c>
      <c r="D184" t="s">
        <v>2816</v>
      </c>
      <c r="E184" t="s">
        <v>2817</v>
      </c>
      <c r="F184" t="s">
        <v>1059</v>
      </c>
      <c r="G184">
        <v>68</v>
      </c>
    </row>
    <row r="185" spans="1:7">
      <c r="A185" s="8">
        <v>45803</v>
      </c>
      <c r="B185" t="s">
        <v>2796</v>
      </c>
      <c r="C185">
        <v>2</v>
      </c>
      <c r="D185" t="s">
        <v>2816</v>
      </c>
      <c r="E185" t="s">
        <v>2817</v>
      </c>
      <c r="F185" t="s">
        <v>258</v>
      </c>
      <c r="G185">
        <v>44</v>
      </c>
    </row>
    <row r="186" spans="1:7">
      <c r="A186" s="8">
        <v>45803</v>
      </c>
      <c r="B186" t="s">
        <v>2819</v>
      </c>
      <c r="C186">
        <v>3</v>
      </c>
      <c r="D186" t="s">
        <v>2816</v>
      </c>
      <c r="E186" t="s">
        <v>2827</v>
      </c>
      <c r="F186" t="s">
        <v>1059</v>
      </c>
      <c r="G186">
        <v>113</v>
      </c>
    </row>
    <row r="187" spans="1:7">
      <c r="A187" s="8">
        <v>45803</v>
      </c>
      <c r="B187" t="s">
        <v>2796</v>
      </c>
      <c r="C187">
        <v>4</v>
      </c>
      <c r="D187" t="s">
        <v>2830</v>
      </c>
      <c r="E187" t="s">
        <v>134</v>
      </c>
      <c r="F187" t="s">
        <v>133</v>
      </c>
      <c r="G187">
        <v>45</v>
      </c>
    </row>
    <row r="188" spans="1:7">
      <c r="A188" s="8">
        <v>45803</v>
      </c>
      <c r="B188" t="s">
        <v>2796</v>
      </c>
      <c r="C188">
        <v>4</v>
      </c>
      <c r="D188" t="s">
        <v>2830</v>
      </c>
      <c r="E188" t="s">
        <v>134</v>
      </c>
      <c r="F188" t="s">
        <v>1059</v>
      </c>
      <c r="G188">
        <v>64</v>
      </c>
    </row>
    <row r="189" spans="1:7">
      <c r="A189" s="8">
        <v>45803</v>
      </c>
      <c r="B189" t="s">
        <v>2820</v>
      </c>
      <c r="C189">
        <v>4</v>
      </c>
      <c r="D189" t="s">
        <v>2830</v>
      </c>
      <c r="E189" t="s">
        <v>134</v>
      </c>
      <c r="F189" t="s">
        <v>133</v>
      </c>
      <c r="G189">
        <v>319</v>
      </c>
    </row>
    <row r="190" spans="1:7">
      <c r="A190" s="8">
        <v>45803</v>
      </c>
      <c r="B190" t="s">
        <v>2820</v>
      </c>
      <c r="C190">
        <v>4</v>
      </c>
      <c r="D190" t="s">
        <v>2830</v>
      </c>
      <c r="E190" t="s">
        <v>134</v>
      </c>
      <c r="F190" t="s">
        <v>1059</v>
      </c>
      <c r="G190">
        <v>184</v>
      </c>
    </row>
    <row r="191" spans="1:7">
      <c r="A191" s="8">
        <v>45803</v>
      </c>
      <c r="B191" t="s">
        <v>2797</v>
      </c>
      <c r="C191">
        <v>5</v>
      </c>
      <c r="D191" t="s">
        <v>2830</v>
      </c>
      <c r="E191" t="s">
        <v>89</v>
      </c>
      <c r="F191" t="s">
        <v>133</v>
      </c>
      <c r="G191">
        <v>145</v>
      </c>
    </row>
    <row r="192" spans="1:7">
      <c r="A192" s="8">
        <v>45803</v>
      </c>
      <c r="B192" t="s">
        <v>2797</v>
      </c>
      <c r="C192">
        <v>5</v>
      </c>
      <c r="D192" t="s">
        <v>2830</v>
      </c>
      <c r="E192" t="s">
        <v>89</v>
      </c>
      <c r="F192" t="s">
        <v>1059</v>
      </c>
      <c r="G192">
        <v>161</v>
      </c>
    </row>
    <row r="193" spans="1:7">
      <c r="A193" s="8">
        <v>45803</v>
      </c>
      <c r="B193" t="s">
        <v>2797</v>
      </c>
      <c r="C193">
        <v>5</v>
      </c>
      <c r="D193" t="s">
        <v>2830</v>
      </c>
      <c r="E193" t="s">
        <v>89</v>
      </c>
      <c r="F193" t="s">
        <v>469</v>
      </c>
      <c r="G193">
        <v>1</v>
      </c>
    </row>
    <row r="194" spans="1:7">
      <c r="A194" s="8">
        <v>45803</v>
      </c>
      <c r="B194" t="s">
        <v>2821</v>
      </c>
      <c r="C194">
        <v>5</v>
      </c>
      <c r="D194" t="s">
        <v>2830</v>
      </c>
      <c r="E194" t="s">
        <v>89</v>
      </c>
      <c r="F194" t="s">
        <v>133</v>
      </c>
      <c r="G194">
        <v>31</v>
      </c>
    </row>
    <row r="195" spans="1:7">
      <c r="A195" s="8">
        <v>45803</v>
      </c>
      <c r="B195" t="s">
        <v>2821</v>
      </c>
      <c r="C195">
        <v>5</v>
      </c>
      <c r="D195" t="s">
        <v>2830</v>
      </c>
      <c r="E195" t="s">
        <v>89</v>
      </c>
      <c r="F195" t="s">
        <v>1059</v>
      </c>
      <c r="G195">
        <v>7</v>
      </c>
    </row>
    <row r="196" spans="1:7">
      <c r="A196" s="8">
        <v>45803</v>
      </c>
      <c r="B196" t="s">
        <v>2819</v>
      </c>
      <c r="C196">
        <v>6</v>
      </c>
      <c r="D196" t="s">
        <v>2830</v>
      </c>
      <c r="E196" t="s">
        <v>81</v>
      </c>
      <c r="F196" t="s">
        <v>1059</v>
      </c>
      <c r="G196">
        <v>8</v>
      </c>
    </row>
    <row r="197" spans="1:7">
      <c r="A197" s="8">
        <v>45803</v>
      </c>
      <c r="B197" t="s">
        <v>2819</v>
      </c>
      <c r="C197">
        <v>6</v>
      </c>
      <c r="D197" t="s">
        <v>2830</v>
      </c>
      <c r="E197" t="s">
        <v>81</v>
      </c>
      <c r="F197" t="s">
        <v>258</v>
      </c>
      <c r="G197">
        <v>277</v>
      </c>
    </row>
    <row r="198" spans="1:7">
      <c r="A198" s="8">
        <v>45803</v>
      </c>
      <c r="B198" t="s">
        <v>2819</v>
      </c>
      <c r="C198">
        <v>9</v>
      </c>
      <c r="D198" t="s">
        <v>2830</v>
      </c>
      <c r="E198" t="s">
        <v>111</v>
      </c>
      <c r="F198" t="s">
        <v>1059</v>
      </c>
      <c r="G198">
        <v>6</v>
      </c>
    </row>
    <row r="199" spans="1:7">
      <c r="A199" s="8">
        <v>45803</v>
      </c>
      <c r="B199" t="s">
        <v>2819</v>
      </c>
      <c r="C199">
        <v>9</v>
      </c>
      <c r="D199" t="s">
        <v>2830</v>
      </c>
      <c r="E199" t="s">
        <v>111</v>
      </c>
      <c r="F199" t="s">
        <v>258</v>
      </c>
      <c r="G199">
        <v>4</v>
      </c>
    </row>
    <row r="200" spans="1:7">
      <c r="A200" s="8">
        <v>45804</v>
      </c>
      <c r="B200" t="s">
        <v>2829</v>
      </c>
      <c r="C200">
        <v>1</v>
      </c>
      <c r="D200" t="s">
        <v>2830</v>
      </c>
      <c r="E200" t="s">
        <v>70</v>
      </c>
      <c r="F200" t="s">
        <v>1059</v>
      </c>
      <c r="G200">
        <v>2</v>
      </c>
    </row>
    <row r="201" spans="1:7">
      <c r="A201" s="8">
        <v>45804</v>
      </c>
      <c r="B201" t="s">
        <v>2797</v>
      </c>
      <c r="C201">
        <v>2</v>
      </c>
      <c r="D201" t="s">
        <v>2816</v>
      </c>
      <c r="E201" t="s">
        <v>2817</v>
      </c>
      <c r="F201" t="s">
        <v>1059</v>
      </c>
      <c r="G201">
        <v>114</v>
      </c>
    </row>
    <row r="202" spans="1:7">
      <c r="A202" s="8">
        <v>45804</v>
      </c>
      <c r="B202" t="s">
        <v>2797</v>
      </c>
      <c r="C202">
        <v>2</v>
      </c>
      <c r="D202" t="s">
        <v>2816</v>
      </c>
      <c r="E202" t="s">
        <v>2817</v>
      </c>
      <c r="F202" t="s">
        <v>258</v>
      </c>
      <c r="G202">
        <v>74</v>
      </c>
    </row>
    <row r="203" spans="1:7">
      <c r="A203" s="8">
        <v>45804</v>
      </c>
      <c r="B203" t="s">
        <v>2797</v>
      </c>
      <c r="C203">
        <v>2</v>
      </c>
      <c r="D203" t="s">
        <v>2816</v>
      </c>
      <c r="E203" t="s">
        <v>2817</v>
      </c>
      <c r="F203" t="s">
        <v>80</v>
      </c>
      <c r="G203">
        <v>14</v>
      </c>
    </row>
    <row r="204" spans="1:7">
      <c r="A204" s="8">
        <v>45804</v>
      </c>
      <c r="B204" t="s">
        <v>2819</v>
      </c>
      <c r="C204">
        <v>2</v>
      </c>
      <c r="D204" t="s">
        <v>2816</v>
      </c>
      <c r="E204" t="s">
        <v>2817</v>
      </c>
      <c r="F204" t="s">
        <v>258</v>
      </c>
      <c r="G204">
        <v>16</v>
      </c>
    </row>
    <row r="205" spans="1:7">
      <c r="A205" s="8">
        <v>45804</v>
      </c>
      <c r="B205" t="s">
        <v>2796</v>
      </c>
      <c r="C205">
        <v>2</v>
      </c>
      <c r="D205" t="s">
        <v>2816</v>
      </c>
      <c r="E205" t="s">
        <v>2817</v>
      </c>
      <c r="F205" t="s">
        <v>1059</v>
      </c>
      <c r="G205">
        <v>44</v>
      </c>
    </row>
    <row r="206" spans="1:7">
      <c r="A206" s="8">
        <v>45804</v>
      </c>
      <c r="B206" t="s">
        <v>2796</v>
      </c>
      <c r="C206">
        <v>2</v>
      </c>
      <c r="D206" t="s">
        <v>2816</v>
      </c>
      <c r="E206" t="s">
        <v>2817</v>
      </c>
      <c r="F206" t="s">
        <v>258</v>
      </c>
      <c r="G206">
        <v>18</v>
      </c>
    </row>
    <row r="207" spans="1:7">
      <c r="A207" s="8">
        <v>45804</v>
      </c>
      <c r="B207" t="s">
        <v>2796</v>
      </c>
      <c r="C207">
        <v>2</v>
      </c>
      <c r="D207" t="s">
        <v>2816</v>
      </c>
      <c r="E207" t="s">
        <v>2817</v>
      </c>
      <c r="F207" t="s">
        <v>80</v>
      </c>
      <c r="G207">
        <v>7</v>
      </c>
    </row>
    <row r="208" spans="1:7">
      <c r="A208" s="8">
        <v>45804</v>
      </c>
      <c r="B208" t="s">
        <v>2820</v>
      </c>
      <c r="C208">
        <v>2</v>
      </c>
      <c r="D208" t="s">
        <v>2816</v>
      </c>
      <c r="E208" t="s">
        <v>2817</v>
      </c>
      <c r="F208" t="s">
        <v>258</v>
      </c>
      <c r="G208">
        <v>22</v>
      </c>
    </row>
    <row r="209" spans="1:7">
      <c r="A209" s="8">
        <v>45804</v>
      </c>
      <c r="B209" t="s">
        <v>2819</v>
      </c>
      <c r="C209">
        <v>3</v>
      </c>
      <c r="D209" t="s">
        <v>2816</v>
      </c>
      <c r="E209" t="s">
        <v>2827</v>
      </c>
      <c r="F209" t="s">
        <v>1059</v>
      </c>
      <c r="G209">
        <v>99</v>
      </c>
    </row>
    <row r="210" spans="1:7">
      <c r="A210" s="8">
        <v>45804</v>
      </c>
      <c r="B210" t="s">
        <v>2819</v>
      </c>
      <c r="C210">
        <v>3</v>
      </c>
      <c r="D210" t="s">
        <v>2816</v>
      </c>
      <c r="E210" t="s">
        <v>2827</v>
      </c>
      <c r="F210" t="s">
        <v>27</v>
      </c>
      <c r="G210">
        <v>1</v>
      </c>
    </row>
    <row r="211" spans="1:7">
      <c r="A211" s="8">
        <v>45804</v>
      </c>
      <c r="B211" t="s">
        <v>2819</v>
      </c>
      <c r="C211">
        <v>3</v>
      </c>
      <c r="D211" t="s">
        <v>2816</v>
      </c>
      <c r="E211" t="s">
        <v>2827</v>
      </c>
      <c r="F211" t="s">
        <v>80</v>
      </c>
      <c r="G211">
        <v>14</v>
      </c>
    </row>
    <row r="212" spans="1:7">
      <c r="A212" s="8">
        <v>45804</v>
      </c>
      <c r="B212" t="s">
        <v>2796</v>
      </c>
      <c r="C212">
        <v>4</v>
      </c>
      <c r="D212" t="s">
        <v>2830</v>
      </c>
      <c r="E212" t="s">
        <v>134</v>
      </c>
      <c r="F212" t="s">
        <v>133</v>
      </c>
      <c r="G212">
        <v>96</v>
      </c>
    </row>
    <row r="213" spans="1:7">
      <c r="A213" s="8">
        <v>45804</v>
      </c>
      <c r="B213" t="s">
        <v>2796</v>
      </c>
      <c r="C213">
        <v>4</v>
      </c>
      <c r="D213" t="s">
        <v>2830</v>
      </c>
      <c r="E213" t="s">
        <v>134</v>
      </c>
      <c r="F213" t="s">
        <v>80</v>
      </c>
      <c r="G213">
        <v>7</v>
      </c>
    </row>
    <row r="214" spans="1:7">
      <c r="A214" s="8">
        <v>45804</v>
      </c>
      <c r="B214" t="s">
        <v>2820</v>
      </c>
      <c r="C214">
        <v>4</v>
      </c>
      <c r="D214" t="s">
        <v>2830</v>
      </c>
      <c r="E214" t="s">
        <v>134</v>
      </c>
      <c r="F214" t="s">
        <v>133</v>
      </c>
      <c r="G214">
        <v>166</v>
      </c>
    </row>
    <row r="215" spans="1:7">
      <c r="A215" s="8">
        <v>45804</v>
      </c>
      <c r="B215" t="s">
        <v>2820</v>
      </c>
      <c r="C215">
        <v>4</v>
      </c>
      <c r="D215" t="s">
        <v>2830</v>
      </c>
      <c r="E215" t="s">
        <v>134</v>
      </c>
      <c r="F215" t="s">
        <v>1059</v>
      </c>
      <c r="G215">
        <v>135</v>
      </c>
    </row>
    <row r="216" spans="1:7">
      <c r="A216" s="8">
        <v>45804</v>
      </c>
      <c r="B216" t="s">
        <v>2820</v>
      </c>
      <c r="C216">
        <v>4</v>
      </c>
      <c r="D216" t="s">
        <v>2830</v>
      </c>
      <c r="E216" t="s">
        <v>134</v>
      </c>
      <c r="F216" t="s">
        <v>27</v>
      </c>
      <c r="G216">
        <v>13</v>
      </c>
    </row>
    <row r="217" spans="1:7">
      <c r="A217" s="8">
        <v>45804</v>
      </c>
      <c r="B217" t="s">
        <v>2820</v>
      </c>
      <c r="C217">
        <v>4</v>
      </c>
      <c r="D217" t="s">
        <v>2830</v>
      </c>
      <c r="E217" t="s">
        <v>134</v>
      </c>
      <c r="F217" t="s">
        <v>469</v>
      </c>
      <c r="G217">
        <v>137</v>
      </c>
    </row>
    <row r="218" spans="1:7">
      <c r="A218" s="8">
        <v>45804</v>
      </c>
      <c r="B218" t="s">
        <v>2820</v>
      </c>
      <c r="C218">
        <v>4</v>
      </c>
      <c r="D218" t="s">
        <v>2830</v>
      </c>
      <c r="E218" t="s">
        <v>134</v>
      </c>
      <c r="F218" t="s">
        <v>258</v>
      </c>
      <c r="G218">
        <v>168</v>
      </c>
    </row>
    <row r="219" spans="1:7">
      <c r="A219" s="8">
        <v>45804</v>
      </c>
      <c r="B219" t="s">
        <v>2820</v>
      </c>
      <c r="C219">
        <v>4</v>
      </c>
      <c r="D219" t="s">
        <v>2830</v>
      </c>
      <c r="E219" t="s">
        <v>134</v>
      </c>
      <c r="F219" t="s">
        <v>80</v>
      </c>
      <c r="G219">
        <v>54</v>
      </c>
    </row>
    <row r="220" spans="1:7">
      <c r="A220" s="8">
        <v>45804</v>
      </c>
      <c r="B220" t="s">
        <v>2797</v>
      </c>
      <c r="C220">
        <v>5</v>
      </c>
      <c r="D220" t="s">
        <v>2830</v>
      </c>
      <c r="E220" t="s">
        <v>89</v>
      </c>
      <c r="F220" t="s">
        <v>133</v>
      </c>
      <c r="G220">
        <v>19</v>
      </c>
    </row>
    <row r="221" spans="1:7">
      <c r="A221" s="8">
        <v>45804</v>
      </c>
      <c r="B221" t="s">
        <v>2797</v>
      </c>
      <c r="C221">
        <v>5</v>
      </c>
      <c r="D221" t="s">
        <v>2830</v>
      </c>
      <c r="E221" t="s">
        <v>89</v>
      </c>
      <c r="F221" t="s">
        <v>1059</v>
      </c>
      <c r="G221">
        <v>117</v>
      </c>
    </row>
    <row r="222" spans="1:7">
      <c r="A222" s="8">
        <v>45804</v>
      </c>
      <c r="B222" t="s">
        <v>2797</v>
      </c>
      <c r="C222">
        <v>5</v>
      </c>
      <c r="D222" t="s">
        <v>2830</v>
      </c>
      <c r="E222" t="s">
        <v>89</v>
      </c>
      <c r="F222" t="s">
        <v>80</v>
      </c>
      <c r="G222">
        <v>14</v>
      </c>
    </row>
    <row r="223" spans="1:7">
      <c r="A223" s="8">
        <v>45804</v>
      </c>
      <c r="B223" t="s">
        <v>2821</v>
      </c>
      <c r="C223">
        <v>5</v>
      </c>
      <c r="D223" t="s">
        <v>2830</v>
      </c>
      <c r="E223" t="s">
        <v>89</v>
      </c>
      <c r="F223" t="s">
        <v>133</v>
      </c>
      <c r="G223">
        <v>2</v>
      </c>
    </row>
    <row r="224" spans="1:7">
      <c r="A224" s="8">
        <v>45804</v>
      </c>
      <c r="B224" t="s">
        <v>2821</v>
      </c>
      <c r="C224">
        <v>5</v>
      </c>
      <c r="D224" t="s">
        <v>2830</v>
      </c>
      <c r="E224" t="s">
        <v>89</v>
      </c>
      <c r="F224" t="s">
        <v>1059</v>
      </c>
      <c r="G224">
        <v>29</v>
      </c>
    </row>
    <row r="225" spans="1:7">
      <c r="A225" s="8">
        <v>45804</v>
      </c>
      <c r="B225" t="s">
        <v>2821</v>
      </c>
      <c r="C225">
        <v>5</v>
      </c>
      <c r="D225" t="s">
        <v>2830</v>
      </c>
      <c r="E225" t="s">
        <v>89</v>
      </c>
      <c r="F225" t="s">
        <v>469</v>
      </c>
      <c r="G225">
        <v>2</v>
      </c>
    </row>
    <row r="226" spans="1:7">
      <c r="A226" s="8">
        <v>45804</v>
      </c>
      <c r="B226" t="s">
        <v>2821</v>
      </c>
      <c r="C226">
        <v>5</v>
      </c>
      <c r="D226" t="s">
        <v>2830</v>
      </c>
      <c r="E226" t="s">
        <v>89</v>
      </c>
      <c r="F226" t="s">
        <v>258</v>
      </c>
      <c r="G226">
        <v>31</v>
      </c>
    </row>
    <row r="227" spans="1:7">
      <c r="A227" s="8">
        <v>45804</v>
      </c>
      <c r="B227" t="s">
        <v>2821</v>
      </c>
      <c r="C227">
        <v>5</v>
      </c>
      <c r="D227" t="s">
        <v>2830</v>
      </c>
      <c r="E227" t="s">
        <v>89</v>
      </c>
      <c r="F227" t="s">
        <v>80</v>
      </c>
      <c r="G227">
        <v>7</v>
      </c>
    </row>
    <row r="228" spans="1:7">
      <c r="A228" s="8">
        <v>45804</v>
      </c>
      <c r="B228" t="s">
        <v>2819</v>
      </c>
      <c r="C228">
        <v>6</v>
      </c>
      <c r="D228" t="s">
        <v>2830</v>
      </c>
      <c r="E228" t="s">
        <v>81</v>
      </c>
      <c r="F228" t="s">
        <v>133</v>
      </c>
      <c r="G228">
        <v>319</v>
      </c>
    </row>
    <row r="229" spans="1:7">
      <c r="A229" s="8">
        <v>45804</v>
      </c>
      <c r="B229" t="s">
        <v>2819</v>
      </c>
      <c r="C229">
        <v>6</v>
      </c>
      <c r="D229" t="s">
        <v>2830</v>
      </c>
      <c r="E229" t="s">
        <v>81</v>
      </c>
      <c r="F229" t="s">
        <v>1059</v>
      </c>
      <c r="G229">
        <v>759</v>
      </c>
    </row>
    <row r="230" spans="1:7">
      <c r="A230" s="8">
        <v>45804</v>
      </c>
      <c r="B230" t="s">
        <v>2819</v>
      </c>
      <c r="C230">
        <v>6</v>
      </c>
      <c r="D230" t="s">
        <v>2830</v>
      </c>
      <c r="E230" t="s">
        <v>81</v>
      </c>
      <c r="F230" t="s">
        <v>258</v>
      </c>
      <c r="G230">
        <v>364</v>
      </c>
    </row>
    <row r="231" spans="1:7">
      <c r="A231" s="8">
        <v>45804</v>
      </c>
      <c r="B231" t="s">
        <v>2819</v>
      </c>
      <c r="C231">
        <v>6</v>
      </c>
      <c r="D231" t="s">
        <v>2830</v>
      </c>
      <c r="E231" t="s">
        <v>81</v>
      </c>
      <c r="F231" t="s">
        <v>80</v>
      </c>
      <c r="G231">
        <v>26</v>
      </c>
    </row>
    <row r="232" spans="1:7">
      <c r="A232" s="8">
        <v>45804</v>
      </c>
      <c r="B232" t="s">
        <v>2822</v>
      </c>
      <c r="C232">
        <v>6</v>
      </c>
      <c r="D232" t="s">
        <v>2830</v>
      </c>
      <c r="E232" t="s">
        <v>81</v>
      </c>
      <c r="F232" t="s">
        <v>1059</v>
      </c>
      <c r="G232">
        <v>52</v>
      </c>
    </row>
    <row r="233" spans="1:7">
      <c r="A233" s="8">
        <v>45804</v>
      </c>
      <c r="B233" t="s">
        <v>2819</v>
      </c>
      <c r="C233">
        <v>7</v>
      </c>
      <c r="D233" t="s">
        <v>2816</v>
      </c>
      <c r="E233" t="s">
        <v>2828</v>
      </c>
      <c r="F233" t="s">
        <v>1059</v>
      </c>
      <c r="G233">
        <v>4</v>
      </c>
    </row>
    <row r="234" spans="1:7">
      <c r="A234" s="8">
        <v>45804</v>
      </c>
      <c r="B234" t="s">
        <v>2822</v>
      </c>
      <c r="C234">
        <v>7</v>
      </c>
      <c r="D234" t="s">
        <v>2816</v>
      </c>
      <c r="E234" t="s">
        <v>2828</v>
      </c>
      <c r="F234" t="s">
        <v>1059</v>
      </c>
      <c r="G234">
        <v>634</v>
      </c>
    </row>
    <row r="235" spans="1:7">
      <c r="A235" s="8">
        <v>45804</v>
      </c>
      <c r="B235" t="s">
        <v>2822</v>
      </c>
      <c r="C235">
        <v>7</v>
      </c>
      <c r="D235" t="s">
        <v>2816</v>
      </c>
      <c r="E235" t="s">
        <v>2828</v>
      </c>
      <c r="F235" t="s">
        <v>27</v>
      </c>
      <c r="G235">
        <v>6</v>
      </c>
    </row>
    <row r="236" spans="1:7">
      <c r="A236" s="8">
        <v>45804</v>
      </c>
      <c r="B236" t="s">
        <v>2822</v>
      </c>
      <c r="C236">
        <v>7</v>
      </c>
      <c r="D236" t="s">
        <v>2816</v>
      </c>
      <c r="E236" t="s">
        <v>2828</v>
      </c>
      <c r="F236" t="s">
        <v>258</v>
      </c>
      <c r="G236">
        <v>373</v>
      </c>
    </row>
    <row r="237" spans="1:7">
      <c r="A237" s="8">
        <v>45804</v>
      </c>
      <c r="B237" t="s">
        <v>2822</v>
      </c>
      <c r="C237">
        <v>8</v>
      </c>
      <c r="D237" t="s">
        <v>2830</v>
      </c>
      <c r="E237" t="s">
        <v>265</v>
      </c>
      <c r="F237" t="s">
        <v>133</v>
      </c>
      <c r="G237">
        <v>776</v>
      </c>
    </row>
    <row r="238" spans="1:7">
      <c r="A238" s="8">
        <v>45804</v>
      </c>
      <c r="B238" t="s">
        <v>2822</v>
      </c>
      <c r="C238">
        <v>8</v>
      </c>
      <c r="D238" t="s">
        <v>2830</v>
      </c>
      <c r="E238" t="s">
        <v>265</v>
      </c>
      <c r="F238" t="s">
        <v>1059</v>
      </c>
      <c r="G238">
        <v>1839</v>
      </c>
    </row>
    <row r="239" spans="1:7">
      <c r="A239" s="8">
        <v>45804</v>
      </c>
      <c r="B239" t="s">
        <v>2822</v>
      </c>
      <c r="C239">
        <v>8</v>
      </c>
      <c r="D239" t="s">
        <v>2830</v>
      </c>
      <c r="E239" t="s">
        <v>265</v>
      </c>
      <c r="F239" t="s">
        <v>27</v>
      </c>
      <c r="G239">
        <v>98</v>
      </c>
    </row>
    <row r="240" spans="1:7">
      <c r="A240" s="8">
        <v>45804</v>
      </c>
      <c r="B240" t="s">
        <v>2822</v>
      </c>
      <c r="C240">
        <v>8</v>
      </c>
      <c r="D240" t="s">
        <v>2830</v>
      </c>
      <c r="E240" t="s">
        <v>265</v>
      </c>
      <c r="F240" t="s">
        <v>258</v>
      </c>
      <c r="G240">
        <v>789</v>
      </c>
    </row>
    <row r="241" spans="1:7">
      <c r="A241" s="8">
        <v>45804</v>
      </c>
      <c r="B241" t="s">
        <v>80</v>
      </c>
      <c r="C241">
        <v>8</v>
      </c>
      <c r="D241" t="s">
        <v>2830</v>
      </c>
      <c r="E241" t="s">
        <v>265</v>
      </c>
      <c r="F241" t="s">
        <v>133</v>
      </c>
      <c r="G241">
        <v>10</v>
      </c>
    </row>
    <row r="242" spans="1:7">
      <c r="A242" s="8">
        <v>45804</v>
      </c>
      <c r="B242" t="s">
        <v>80</v>
      </c>
      <c r="C242">
        <v>8</v>
      </c>
      <c r="D242" t="s">
        <v>2830</v>
      </c>
      <c r="E242" t="s">
        <v>265</v>
      </c>
      <c r="F242" t="s">
        <v>1059</v>
      </c>
      <c r="G242">
        <v>9</v>
      </c>
    </row>
    <row r="243" spans="1:7">
      <c r="A243" s="8">
        <v>45804</v>
      </c>
      <c r="B243" t="s">
        <v>80</v>
      </c>
      <c r="C243">
        <v>8</v>
      </c>
      <c r="D243" t="s">
        <v>2830</v>
      </c>
      <c r="E243" t="s">
        <v>265</v>
      </c>
      <c r="F243" t="s">
        <v>258</v>
      </c>
      <c r="G243">
        <v>10</v>
      </c>
    </row>
    <row r="244" spans="1:7">
      <c r="A244" s="8">
        <v>45804</v>
      </c>
      <c r="B244" t="s">
        <v>2819</v>
      </c>
      <c r="C244">
        <v>9</v>
      </c>
      <c r="D244" t="s">
        <v>2830</v>
      </c>
      <c r="E244" t="s">
        <v>111</v>
      </c>
      <c r="F244" t="s">
        <v>1059</v>
      </c>
      <c r="G244">
        <v>4</v>
      </c>
    </row>
    <row r="245" spans="1:7">
      <c r="A245" s="8">
        <v>45804</v>
      </c>
      <c r="B245" t="s">
        <v>2819</v>
      </c>
      <c r="C245">
        <v>9</v>
      </c>
      <c r="D245" t="s">
        <v>2830</v>
      </c>
      <c r="E245" t="s">
        <v>111</v>
      </c>
      <c r="F245" t="s">
        <v>258</v>
      </c>
      <c r="G245">
        <v>2</v>
      </c>
    </row>
    <row r="246" spans="1:7">
      <c r="A246" s="8">
        <v>45805</v>
      </c>
      <c r="B246" t="s">
        <v>2829</v>
      </c>
      <c r="C246">
        <v>1</v>
      </c>
      <c r="D246" t="s">
        <v>2830</v>
      </c>
      <c r="E246" t="s">
        <v>70</v>
      </c>
      <c r="F246" t="s">
        <v>1059</v>
      </c>
      <c r="G246">
        <v>10</v>
      </c>
    </row>
    <row r="247" spans="1:7">
      <c r="A247" s="8">
        <v>45805</v>
      </c>
      <c r="B247" t="s">
        <v>2797</v>
      </c>
      <c r="C247">
        <v>2</v>
      </c>
      <c r="D247" t="s">
        <v>2816</v>
      </c>
      <c r="E247" t="s">
        <v>2817</v>
      </c>
      <c r="F247" t="s">
        <v>1059</v>
      </c>
      <c r="G247">
        <v>28</v>
      </c>
    </row>
    <row r="248" spans="1:7">
      <c r="A248" s="8">
        <v>45805</v>
      </c>
      <c r="B248" t="s">
        <v>2797</v>
      </c>
      <c r="C248">
        <v>2</v>
      </c>
      <c r="D248" t="s">
        <v>2816</v>
      </c>
      <c r="E248" t="s">
        <v>2817</v>
      </c>
      <c r="F248" t="s">
        <v>258</v>
      </c>
      <c r="G248">
        <v>11</v>
      </c>
    </row>
    <row r="249" spans="1:7">
      <c r="A249" s="8">
        <v>45805</v>
      </c>
      <c r="B249" t="s">
        <v>2797</v>
      </c>
      <c r="C249">
        <v>2</v>
      </c>
      <c r="D249" t="s">
        <v>2816</v>
      </c>
      <c r="E249" t="s">
        <v>2817</v>
      </c>
      <c r="F249" t="s">
        <v>80</v>
      </c>
      <c r="G249">
        <v>4</v>
      </c>
    </row>
    <row r="250" spans="1:7">
      <c r="A250" s="8">
        <v>45805</v>
      </c>
      <c r="B250" t="s">
        <v>2819</v>
      </c>
      <c r="C250">
        <v>2</v>
      </c>
      <c r="D250" t="s">
        <v>2816</v>
      </c>
      <c r="E250" t="s">
        <v>2817</v>
      </c>
      <c r="F250" t="s">
        <v>1059</v>
      </c>
      <c r="G250">
        <v>17</v>
      </c>
    </row>
    <row r="251" spans="1:7">
      <c r="A251" s="8">
        <v>45805</v>
      </c>
      <c r="B251" t="s">
        <v>2819</v>
      </c>
      <c r="C251">
        <v>2</v>
      </c>
      <c r="D251" t="s">
        <v>2816</v>
      </c>
      <c r="E251" t="s">
        <v>2817</v>
      </c>
      <c r="F251" t="s">
        <v>258</v>
      </c>
      <c r="G251">
        <v>3</v>
      </c>
    </row>
    <row r="252" spans="1:7">
      <c r="A252" s="8">
        <v>45805</v>
      </c>
      <c r="B252" t="s">
        <v>2819</v>
      </c>
      <c r="C252">
        <v>2</v>
      </c>
      <c r="D252" t="s">
        <v>2816</v>
      </c>
      <c r="E252" t="s">
        <v>2817</v>
      </c>
      <c r="F252" t="s">
        <v>80</v>
      </c>
      <c r="G252">
        <v>1</v>
      </c>
    </row>
    <row r="253" spans="1:7">
      <c r="A253" s="8">
        <v>45805</v>
      </c>
      <c r="B253" t="s">
        <v>2796</v>
      </c>
      <c r="C253">
        <v>2</v>
      </c>
      <c r="D253" t="s">
        <v>2816</v>
      </c>
      <c r="E253" t="s">
        <v>2817</v>
      </c>
      <c r="F253" t="s">
        <v>1059</v>
      </c>
      <c r="G253">
        <v>120</v>
      </c>
    </row>
    <row r="254" spans="1:7">
      <c r="A254" s="8">
        <v>45805</v>
      </c>
      <c r="B254" t="s">
        <v>2796</v>
      </c>
      <c r="C254">
        <v>2</v>
      </c>
      <c r="D254" t="s">
        <v>2816</v>
      </c>
      <c r="E254" t="s">
        <v>2817</v>
      </c>
      <c r="F254" t="s">
        <v>469</v>
      </c>
      <c r="G254">
        <v>10</v>
      </c>
    </row>
    <row r="255" spans="1:7">
      <c r="A255" s="8">
        <v>45805</v>
      </c>
      <c r="B255" t="s">
        <v>2796</v>
      </c>
      <c r="C255">
        <v>2</v>
      </c>
      <c r="D255" t="s">
        <v>2816</v>
      </c>
      <c r="E255" t="s">
        <v>2817</v>
      </c>
      <c r="F255" t="s">
        <v>258</v>
      </c>
      <c r="G255">
        <v>62</v>
      </c>
    </row>
    <row r="256" spans="1:7">
      <c r="A256" s="8">
        <v>45805</v>
      </c>
      <c r="B256" t="s">
        <v>2820</v>
      </c>
      <c r="C256">
        <v>2</v>
      </c>
      <c r="D256" t="s">
        <v>2816</v>
      </c>
      <c r="E256" t="s">
        <v>2817</v>
      </c>
      <c r="F256" t="s">
        <v>1059</v>
      </c>
      <c r="G256">
        <v>24</v>
      </c>
    </row>
    <row r="257" spans="1:7">
      <c r="A257" s="8">
        <v>45805</v>
      </c>
      <c r="B257" t="s">
        <v>2820</v>
      </c>
      <c r="C257">
        <v>2</v>
      </c>
      <c r="D257" t="s">
        <v>2816</v>
      </c>
      <c r="E257" t="s">
        <v>2817</v>
      </c>
      <c r="F257" t="s">
        <v>258</v>
      </c>
      <c r="G257">
        <v>2</v>
      </c>
    </row>
    <row r="258" spans="1:7">
      <c r="A258" s="8">
        <v>45805</v>
      </c>
      <c r="B258" t="s">
        <v>2819</v>
      </c>
      <c r="C258">
        <v>3</v>
      </c>
      <c r="D258" t="s">
        <v>2816</v>
      </c>
      <c r="E258" t="s">
        <v>2827</v>
      </c>
      <c r="F258" t="s">
        <v>1059</v>
      </c>
      <c r="G258">
        <v>113</v>
      </c>
    </row>
    <row r="259" spans="1:7">
      <c r="A259" s="8">
        <v>45805</v>
      </c>
      <c r="B259" t="s">
        <v>2819</v>
      </c>
      <c r="C259">
        <v>3</v>
      </c>
      <c r="D259" t="s">
        <v>2816</v>
      </c>
      <c r="E259" t="s">
        <v>2827</v>
      </c>
      <c r="F259" t="s">
        <v>80</v>
      </c>
      <c r="G259">
        <v>4</v>
      </c>
    </row>
    <row r="260" spans="1:7">
      <c r="A260" s="8">
        <v>45805</v>
      </c>
      <c r="B260" t="s">
        <v>2796</v>
      </c>
      <c r="C260">
        <v>4</v>
      </c>
      <c r="D260" t="s">
        <v>2830</v>
      </c>
      <c r="E260" t="s">
        <v>134</v>
      </c>
      <c r="F260" t="s">
        <v>133</v>
      </c>
      <c r="G260">
        <v>125</v>
      </c>
    </row>
    <row r="261" spans="1:7">
      <c r="A261" s="8">
        <v>45805</v>
      </c>
      <c r="B261" t="s">
        <v>2796</v>
      </c>
      <c r="C261">
        <v>4</v>
      </c>
      <c r="D261" t="s">
        <v>2830</v>
      </c>
      <c r="E261" t="s">
        <v>134</v>
      </c>
      <c r="F261" t="s">
        <v>1059</v>
      </c>
      <c r="G261">
        <v>87</v>
      </c>
    </row>
    <row r="262" spans="1:7">
      <c r="A262" s="8">
        <v>45805</v>
      </c>
      <c r="B262" t="s">
        <v>2796</v>
      </c>
      <c r="C262">
        <v>4</v>
      </c>
      <c r="D262" t="s">
        <v>2830</v>
      </c>
      <c r="E262" t="s">
        <v>134</v>
      </c>
      <c r="F262" t="s">
        <v>27</v>
      </c>
      <c r="G262">
        <v>1</v>
      </c>
    </row>
    <row r="263" spans="1:7">
      <c r="A263" s="8">
        <v>45805</v>
      </c>
      <c r="B263" t="s">
        <v>2820</v>
      </c>
      <c r="C263">
        <v>4</v>
      </c>
      <c r="D263" t="s">
        <v>2830</v>
      </c>
      <c r="E263" t="s">
        <v>134</v>
      </c>
      <c r="F263" t="s">
        <v>133</v>
      </c>
      <c r="G263">
        <v>119</v>
      </c>
    </row>
    <row r="264" spans="1:7">
      <c r="A264" s="8">
        <v>45805</v>
      </c>
      <c r="B264" t="s">
        <v>2820</v>
      </c>
      <c r="C264">
        <v>4</v>
      </c>
      <c r="D264" t="s">
        <v>2830</v>
      </c>
      <c r="E264" t="s">
        <v>134</v>
      </c>
      <c r="F264" t="s">
        <v>1059</v>
      </c>
      <c r="G264">
        <v>124</v>
      </c>
    </row>
    <row r="265" spans="1:7">
      <c r="A265" s="8">
        <v>45805</v>
      </c>
      <c r="B265" t="s">
        <v>2820</v>
      </c>
      <c r="C265">
        <v>4</v>
      </c>
      <c r="D265" t="s">
        <v>2830</v>
      </c>
      <c r="E265" t="s">
        <v>134</v>
      </c>
      <c r="F265" t="s">
        <v>27</v>
      </c>
      <c r="G265">
        <v>33</v>
      </c>
    </row>
    <row r="266" spans="1:7">
      <c r="A266" s="8">
        <v>45805</v>
      </c>
      <c r="B266" t="s">
        <v>2820</v>
      </c>
      <c r="C266">
        <v>4</v>
      </c>
      <c r="D266" t="s">
        <v>2830</v>
      </c>
      <c r="E266" t="s">
        <v>134</v>
      </c>
      <c r="F266" t="s">
        <v>469</v>
      </c>
      <c r="G266">
        <v>15</v>
      </c>
    </row>
    <row r="267" spans="1:7">
      <c r="A267" s="8">
        <v>45805</v>
      </c>
      <c r="B267" t="s">
        <v>2820</v>
      </c>
      <c r="C267">
        <v>4</v>
      </c>
      <c r="D267" t="s">
        <v>2830</v>
      </c>
      <c r="E267" t="s">
        <v>134</v>
      </c>
      <c r="F267" t="s">
        <v>258</v>
      </c>
      <c r="G267">
        <v>136</v>
      </c>
    </row>
    <row r="268" spans="1:7">
      <c r="A268" s="8">
        <v>45805</v>
      </c>
      <c r="B268" t="s">
        <v>2820</v>
      </c>
      <c r="C268">
        <v>4</v>
      </c>
      <c r="D268" t="s">
        <v>2830</v>
      </c>
      <c r="E268" t="s">
        <v>134</v>
      </c>
      <c r="F268" t="s">
        <v>80</v>
      </c>
      <c r="G268">
        <v>2</v>
      </c>
    </row>
    <row r="269" spans="1:7">
      <c r="A269" s="8">
        <v>45805</v>
      </c>
      <c r="B269" t="s">
        <v>2797</v>
      </c>
      <c r="C269">
        <v>5</v>
      </c>
      <c r="D269" t="s">
        <v>2830</v>
      </c>
      <c r="E269" t="s">
        <v>89</v>
      </c>
      <c r="F269" t="s">
        <v>133</v>
      </c>
      <c r="G269">
        <v>97</v>
      </c>
    </row>
    <row r="270" spans="1:7">
      <c r="A270" s="8">
        <v>45805</v>
      </c>
      <c r="B270" t="s">
        <v>2797</v>
      </c>
      <c r="C270">
        <v>5</v>
      </c>
      <c r="D270" t="s">
        <v>2830</v>
      </c>
      <c r="E270" t="s">
        <v>89</v>
      </c>
      <c r="F270" t="s">
        <v>1059</v>
      </c>
      <c r="G270">
        <v>106</v>
      </c>
    </row>
    <row r="271" spans="1:7">
      <c r="A271" s="8">
        <v>45805</v>
      </c>
      <c r="B271" t="s">
        <v>2797</v>
      </c>
      <c r="C271">
        <v>5</v>
      </c>
      <c r="D271" t="s">
        <v>2830</v>
      </c>
      <c r="E271" t="s">
        <v>89</v>
      </c>
      <c r="F271" t="s">
        <v>80</v>
      </c>
      <c r="G271">
        <v>4</v>
      </c>
    </row>
    <row r="272" spans="1:7">
      <c r="A272" s="8">
        <v>45805</v>
      </c>
      <c r="B272" t="s">
        <v>2821</v>
      </c>
      <c r="C272">
        <v>5</v>
      </c>
      <c r="D272" t="s">
        <v>2830</v>
      </c>
      <c r="E272" t="s">
        <v>89</v>
      </c>
      <c r="F272" t="s">
        <v>133</v>
      </c>
      <c r="G272">
        <v>27</v>
      </c>
    </row>
    <row r="273" spans="1:7">
      <c r="A273" s="8">
        <v>45805</v>
      </c>
      <c r="B273" t="s">
        <v>2821</v>
      </c>
      <c r="C273">
        <v>5</v>
      </c>
      <c r="D273" t="s">
        <v>2830</v>
      </c>
      <c r="E273" t="s">
        <v>89</v>
      </c>
      <c r="F273" t="s">
        <v>1059</v>
      </c>
      <c r="G273">
        <v>14</v>
      </c>
    </row>
    <row r="274" spans="1:7">
      <c r="A274" s="8">
        <v>45805</v>
      </c>
      <c r="B274" t="s">
        <v>2821</v>
      </c>
      <c r="C274">
        <v>5</v>
      </c>
      <c r="D274" t="s">
        <v>2830</v>
      </c>
      <c r="E274" t="s">
        <v>89</v>
      </c>
      <c r="F274" t="s">
        <v>469</v>
      </c>
      <c r="G274">
        <v>14</v>
      </c>
    </row>
    <row r="275" spans="1:7">
      <c r="A275" s="8">
        <v>45805</v>
      </c>
      <c r="B275" t="s">
        <v>2821</v>
      </c>
      <c r="C275">
        <v>5</v>
      </c>
      <c r="D275" t="s">
        <v>2830</v>
      </c>
      <c r="E275" t="s">
        <v>89</v>
      </c>
      <c r="F275" t="s">
        <v>258</v>
      </c>
      <c r="G275">
        <v>25</v>
      </c>
    </row>
    <row r="276" spans="1:7">
      <c r="A276" s="8">
        <v>45805</v>
      </c>
      <c r="B276" t="s">
        <v>2819</v>
      </c>
      <c r="C276">
        <v>6</v>
      </c>
      <c r="D276" t="s">
        <v>2830</v>
      </c>
      <c r="E276" t="s">
        <v>81</v>
      </c>
      <c r="F276" t="s">
        <v>133</v>
      </c>
      <c r="G276">
        <v>41</v>
      </c>
    </row>
    <row r="277" spans="1:7">
      <c r="A277" s="8">
        <v>45805</v>
      </c>
      <c r="B277" t="s">
        <v>2819</v>
      </c>
      <c r="C277">
        <v>6</v>
      </c>
      <c r="D277" t="s">
        <v>2830</v>
      </c>
      <c r="E277" t="s">
        <v>81</v>
      </c>
      <c r="F277" t="s">
        <v>1059</v>
      </c>
      <c r="G277">
        <v>262</v>
      </c>
    </row>
    <row r="278" spans="1:7">
      <c r="A278" s="8">
        <v>45805</v>
      </c>
      <c r="B278" t="s">
        <v>2819</v>
      </c>
      <c r="C278">
        <v>6</v>
      </c>
      <c r="D278" t="s">
        <v>2830</v>
      </c>
      <c r="E278" t="s">
        <v>81</v>
      </c>
      <c r="F278" t="s">
        <v>27</v>
      </c>
      <c r="G278">
        <v>1</v>
      </c>
    </row>
    <row r="279" spans="1:7">
      <c r="A279" s="8">
        <v>45805</v>
      </c>
      <c r="B279" t="s">
        <v>2819</v>
      </c>
      <c r="C279">
        <v>6</v>
      </c>
      <c r="D279" t="s">
        <v>2830</v>
      </c>
      <c r="E279" t="s">
        <v>81</v>
      </c>
      <c r="F279" t="s">
        <v>258</v>
      </c>
      <c r="G279">
        <v>355</v>
      </c>
    </row>
    <row r="280" spans="1:7">
      <c r="A280" s="8">
        <v>45805</v>
      </c>
      <c r="B280" t="s">
        <v>2819</v>
      </c>
      <c r="C280">
        <v>6</v>
      </c>
      <c r="D280" t="s">
        <v>2830</v>
      </c>
      <c r="E280" t="s">
        <v>81</v>
      </c>
      <c r="F280" t="s">
        <v>80</v>
      </c>
      <c r="G280">
        <v>5</v>
      </c>
    </row>
    <row r="281" spans="1:7">
      <c r="A281" s="8">
        <v>45805</v>
      </c>
      <c r="B281" t="s">
        <v>2819</v>
      </c>
      <c r="C281">
        <v>7</v>
      </c>
      <c r="D281" t="s">
        <v>2816</v>
      </c>
      <c r="E281" t="s">
        <v>2828</v>
      </c>
      <c r="F281" t="s">
        <v>1059</v>
      </c>
      <c r="G281">
        <v>4</v>
      </c>
    </row>
    <row r="282" spans="1:7">
      <c r="A282" s="8">
        <v>45805</v>
      </c>
      <c r="B282" t="s">
        <v>2822</v>
      </c>
      <c r="C282">
        <v>7</v>
      </c>
      <c r="D282" t="s">
        <v>2816</v>
      </c>
      <c r="E282" t="s">
        <v>2828</v>
      </c>
      <c r="F282" t="s">
        <v>1059</v>
      </c>
      <c r="G282">
        <v>565</v>
      </c>
    </row>
    <row r="283" spans="1:7">
      <c r="A283" s="8">
        <v>45805</v>
      </c>
      <c r="B283" t="s">
        <v>2822</v>
      </c>
      <c r="C283">
        <v>7</v>
      </c>
      <c r="D283" t="s">
        <v>2816</v>
      </c>
      <c r="E283" t="s">
        <v>2828</v>
      </c>
      <c r="F283" t="s">
        <v>27</v>
      </c>
      <c r="G283">
        <v>7</v>
      </c>
    </row>
    <row r="284" spans="1:7">
      <c r="A284" s="8">
        <v>45805</v>
      </c>
      <c r="B284" t="s">
        <v>2822</v>
      </c>
      <c r="C284">
        <v>7</v>
      </c>
      <c r="D284" t="s">
        <v>2816</v>
      </c>
      <c r="E284" t="s">
        <v>2828</v>
      </c>
      <c r="F284" t="s">
        <v>258</v>
      </c>
      <c r="G284">
        <v>446</v>
      </c>
    </row>
    <row r="285" spans="1:7">
      <c r="A285" s="8">
        <v>45805</v>
      </c>
      <c r="B285" t="s">
        <v>2822</v>
      </c>
      <c r="C285">
        <v>8</v>
      </c>
      <c r="D285" t="s">
        <v>2830</v>
      </c>
      <c r="E285" t="s">
        <v>265</v>
      </c>
      <c r="F285" t="s">
        <v>133</v>
      </c>
      <c r="G285">
        <v>862</v>
      </c>
    </row>
    <row r="286" spans="1:7">
      <c r="A286" s="8">
        <v>45805</v>
      </c>
      <c r="B286" t="s">
        <v>2822</v>
      </c>
      <c r="C286">
        <v>8</v>
      </c>
      <c r="D286" t="s">
        <v>2830</v>
      </c>
      <c r="E286" t="s">
        <v>265</v>
      </c>
      <c r="F286" t="s">
        <v>1059</v>
      </c>
      <c r="G286">
        <v>798</v>
      </c>
    </row>
    <row r="287" spans="1:7">
      <c r="A287" s="8">
        <v>45805</v>
      </c>
      <c r="B287" t="s">
        <v>2822</v>
      </c>
      <c r="C287">
        <v>8</v>
      </c>
      <c r="D287" t="s">
        <v>2830</v>
      </c>
      <c r="E287" t="s">
        <v>265</v>
      </c>
      <c r="F287" t="s">
        <v>27</v>
      </c>
      <c r="G287">
        <v>239</v>
      </c>
    </row>
    <row r="288" spans="1:7">
      <c r="A288" s="8">
        <v>45805</v>
      </c>
      <c r="B288" t="s">
        <v>2822</v>
      </c>
      <c r="C288">
        <v>8</v>
      </c>
      <c r="D288" t="s">
        <v>2830</v>
      </c>
      <c r="E288" t="s">
        <v>265</v>
      </c>
      <c r="F288" t="s">
        <v>258</v>
      </c>
      <c r="G288">
        <v>1132</v>
      </c>
    </row>
    <row r="289" spans="1:7">
      <c r="A289" s="8">
        <v>45805</v>
      </c>
      <c r="B289" t="s">
        <v>2819</v>
      </c>
      <c r="C289">
        <v>9</v>
      </c>
      <c r="D289" t="s">
        <v>2830</v>
      </c>
      <c r="E289" t="s">
        <v>111</v>
      </c>
      <c r="F289" t="s">
        <v>1059</v>
      </c>
      <c r="G289">
        <v>9</v>
      </c>
    </row>
    <row r="290" spans="1:7">
      <c r="A290" s="8">
        <v>45805</v>
      </c>
      <c r="B290" t="s">
        <v>2819</v>
      </c>
      <c r="C290">
        <v>9</v>
      </c>
      <c r="D290" t="s">
        <v>2830</v>
      </c>
      <c r="E290" t="s">
        <v>111</v>
      </c>
      <c r="F290" t="s">
        <v>258</v>
      </c>
      <c r="G290">
        <v>5</v>
      </c>
    </row>
    <row r="291" spans="1:7">
      <c r="A291" s="8">
        <v>45805</v>
      </c>
      <c r="B291" t="s">
        <v>80</v>
      </c>
      <c r="C291">
        <v>11</v>
      </c>
      <c r="D291" t="s">
        <v>2830</v>
      </c>
      <c r="E291" t="s">
        <v>28</v>
      </c>
      <c r="F291" t="s">
        <v>1059</v>
      </c>
      <c r="G291">
        <v>6</v>
      </c>
    </row>
    <row r="292" spans="1:7">
      <c r="A292" s="8">
        <v>45806</v>
      </c>
      <c r="B292" t="s">
        <v>2829</v>
      </c>
      <c r="C292">
        <v>1</v>
      </c>
      <c r="D292" t="s">
        <v>2830</v>
      </c>
      <c r="E292" t="s">
        <v>70</v>
      </c>
      <c r="F292" t="s">
        <v>1059</v>
      </c>
      <c r="G292">
        <v>11</v>
      </c>
    </row>
    <row r="293" spans="1:7">
      <c r="A293" s="8">
        <v>45806</v>
      </c>
      <c r="B293" t="s">
        <v>2797</v>
      </c>
      <c r="C293">
        <v>2</v>
      </c>
      <c r="D293" t="s">
        <v>2816</v>
      </c>
      <c r="E293" t="s">
        <v>2817</v>
      </c>
      <c r="F293" t="s">
        <v>1059</v>
      </c>
      <c r="G293">
        <v>55</v>
      </c>
    </row>
    <row r="294" spans="1:7">
      <c r="A294" s="8">
        <v>45806</v>
      </c>
      <c r="B294" t="s">
        <v>2797</v>
      </c>
      <c r="C294">
        <v>2</v>
      </c>
      <c r="D294" t="s">
        <v>2816</v>
      </c>
      <c r="E294" t="s">
        <v>2817</v>
      </c>
      <c r="F294" t="s">
        <v>258</v>
      </c>
      <c r="G294">
        <v>21</v>
      </c>
    </row>
    <row r="295" spans="1:7">
      <c r="A295" s="8">
        <v>45806</v>
      </c>
      <c r="B295" t="s">
        <v>2797</v>
      </c>
      <c r="C295">
        <v>2</v>
      </c>
      <c r="D295" t="s">
        <v>2816</v>
      </c>
      <c r="E295" t="s">
        <v>2817</v>
      </c>
      <c r="F295" t="s">
        <v>80</v>
      </c>
      <c r="G295">
        <v>2</v>
      </c>
    </row>
    <row r="296" spans="1:7">
      <c r="A296" s="8">
        <v>45806</v>
      </c>
      <c r="B296" t="s">
        <v>2819</v>
      </c>
      <c r="C296">
        <v>2</v>
      </c>
      <c r="D296" t="s">
        <v>2816</v>
      </c>
      <c r="E296" t="s">
        <v>2817</v>
      </c>
      <c r="F296" t="s">
        <v>1059</v>
      </c>
      <c r="G296">
        <v>4</v>
      </c>
    </row>
    <row r="297" spans="1:7">
      <c r="A297" s="8">
        <v>45806</v>
      </c>
      <c r="B297" t="s">
        <v>2819</v>
      </c>
      <c r="C297">
        <v>2</v>
      </c>
      <c r="D297" t="s">
        <v>2816</v>
      </c>
      <c r="E297" t="s">
        <v>2817</v>
      </c>
      <c r="F297" t="s">
        <v>258</v>
      </c>
      <c r="G297">
        <v>8</v>
      </c>
    </row>
    <row r="298" spans="1:7">
      <c r="A298" s="8">
        <v>45806</v>
      </c>
      <c r="B298" t="s">
        <v>2819</v>
      </c>
      <c r="C298">
        <v>2</v>
      </c>
      <c r="D298" t="s">
        <v>2816</v>
      </c>
      <c r="E298" t="s">
        <v>2817</v>
      </c>
      <c r="F298" t="s">
        <v>80</v>
      </c>
      <c r="G298">
        <v>2</v>
      </c>
    </row>
    <row r="299" spans="1:7">
      <c r="A299" s="8">
        <v>45806</v>
      </c>
      <c r="B299" t="s">
        <v>2796</v>
      </c>
      <c r="C299">
        <v>2</v>
      </c>
      <c r="D299" t="s">
        <v>2816</v>
      </c>
      <c r="E299" t="s">
        <v>2817</v>
      </c>
      <c r="F299" t="s">
        <v>1059</v>
      </c>
      <c r="G299">
        <v>81</v>
      </c>
    </row>
    <row r="300" spans="1:7">
      <c r="A300" s="8">
        <v>45806</v>
      </c>
      <c r="B300" t="s">
        <v>2796</v>
      </c>
      <c r="C300">
        <v>2</v>
      </c>
      <c r="D300" t="s">
        <v>2816</v>
      </c>
      <c r="E300" t="s">
        <v>2817</v>
      </c>
      <c r="F300" t="s">
        <v>469</v>
      </c>
      <c r="G300">
        <v>6</v>
      </c>
    </row>
    <row r="301" spans="1:7">
      <c r="A301" s="8">
        <v>45806</v>
      </c>
      <c r="B301" t="s">
        <v>2796</v>
      </c>
      <c r="C301">
        <v>2</v>
      </c>
      <c r="D301" t="s">
        <v>2816</v>
      </c>
      <c r="E301" t="s">
        <v>2817</v>
      </c>
      <c r="F301" t="s">
        <v>258</v>
      </c>
      <c r="G301">
        <v>41</v>
      </c>
    </row>
    <row r="302" spans="1:7">
      <c r="A302" s="8">
        <v>45806</v>
      </c>
      <c r="B302" t="s">
        <v>2820</v>
      </c>
      <c r="C302">
        <v>2</v>
      </c>
      <c r="D302" t="s">
        <v>2816</v>
      </c>
      <c r="E302" t="s">
        <v>2817</v>
      </c>
      <c r="F302" t="s">
        <v>1059</v>
      </c>
      <c r="G302">
        <v>4</v>
      </c>
    </row>
    <row r="303" spans="1:7">
      <c r="A303" s="8">
        <v>45806</v>
      </c>
      <c r="B303" t="s">
        <v>2820</v>
      </c>
      <c r="C303">
        <v>2</v>
      </c>
      <c r="D303" t="s">
        <v>2816</v>
      </c>
      <c r="E303" t="s">
        <v>2817</v>
      </c>
      <c r="F303" t="s">
        <v>258</v>
      </c>
      <c r="G303">
        <v>6</v>
      </c>
    </row>
    <row r="304" spans="1:7">
      <c r="A304" s="8">
        <v>45806</v>
      </c>
      <c r="B304" t="s">
        <v>2819</v>
      </c>
      <c r="C304">
        <v>3</v>
      </c>
      <c r="D304" t="s">
        <v>2816</v>
      </c>
      <c r="E304" t="s">
        <v>2827</v>
      </c>
      <c r="F304" t="s">
        <v>1059</v>
      </c>
      <c r="G304">
        <v>167</v>
      </c>
    </row>
    <row r="305" spans="1:7">
      <c r="A305" s="8">
        <v>45806</v>
      </c>
      <c r="B305" t="s">
        <v>2819</v>
      </c>
      <c r="C305">
        <v>3</v>
      </c>
      <c r="D305" t="s">
        <v>2816</v>
      </c>
      <c r="E305" t="s">
        <v>2827</v>
      </c>
      <c r="F305" t="s">
        <v>80</v>
      </c>
      <c r="G305">
        <v>9</v>
      </c>
    </row>
    <row r="306" spans="1:7">
      <c r="A306" s="8">
        <v>45806</v>
      </c>
      <c r="B306" t="s">
        <v>2796</v>
      </c>
      <c r="C306">
        <v>4</v>
      </c>
      <c r="D306" t="s">
        <v>2830</v>
      </c>
      <c r="E306" t="s">
        <v>134</v>
      </c>
      <c r="F306" t="s">
        <v>133</v>
      </c>
      <c r="G306">
        <v>101</v>
      </c>
    </row>
    <row r="307" spans="1:7">
      <c r="A307" s="8">
        <v>45806</v>
      </c>
      <c r="B307" t="s">
        <v>2796</v>
      </c>
      <c r="C307">
        <v>4</v>
      </c>
      <c r="D307" t="s">
        <v>2830</v>
      </c>
      <c r="E307" t="s">
        <v>134</v>
      </c>
      <c r="F307" t="s">
        <v>1059</v>
      </c>
      <c r="G307">
        <v>215</v>
      </c>
    </row>
    <row r="308" spans="1:7">
      <c r="A308" s="8">
        <v>45806</v>
      </c>
      <c r="B308" t="s">
        <v>2820</v>
      </c>
      <c r="C308">
        <v>4</v>
      </c>
      <c r="D308" t="s">
        <v>2830</v>
      </c>
      <c r="E308" t="s">
        <v>134</v>
      </c>
      <c r="F308" t="s">
        <v>133</v>
      </c>
      <c r="G308">
        <v>213</v>
      </c>
    </row>
    <row r="309" spans="1:7">
      <c r="A309" s="8">
        <v>45806</v>
      </c>
      <c r="B309" t="s">
        <v>2820</v>
      </c>
      <c r="C309">
        <v>4</v>
      </c>
      <c r="D309" t="s">
        <v>2830</v>
      </c>
      <c r="E309" t="s">
        <v>134</v>
      </c>
      <c r="F309" t="s">
        <v>1059</v>
      </c>
      <c r="G309">
        <v>406</v>
      </c>
    </row>
    <row r="310" spans="1:7">
      <c r="A310" s="8">
        <v>45806</v>
      </c>
      <c r="B310" t="s">
        <v>2820</v>
      </c>
      <c r="C310">
        <v>4</v>
      </c>
      <c r="D310" t="s">
        <v>2830</v>
      </c>
      <c r="E310" t="s">
        <v>134</v>
      </c>
      <c r="F310" t="s">
        <v>27</v>
      </c>
      <c r="G310">
        <v>31</v>
      </c>
    </row>
    <row r="311" spans="1:7">
      <c r="A311" s="8">
        <v>45806</v>
      </c>
      <c r="B311" t="s">
        <v>2820</v>
      </c>
      <c r="C311">
        <v>4</v>
      </c>
      <c r="D311" t="s">
        <v>2830</v>
      </c>
      <c r="E311" t="s">
        <v>134</v>
      </c>
      <c r="F311" t="s">
        <v>469</v>
      </c>
      <c r="G311">
        <v>54</v>
      </c>
    </row>
    <row r="312" spans="1:7">
      <c r="A312" s="8">
        <v>45806</v>
      </c>
      <c r="B312" t="s">
        <v>2820</v>
      </c>
      <c r="C312">
        <v>4</v>
      </c>
      <c r="D312" t="s">
        <v>2830</v>
      </c>
      <c r="E312" t="s">
        <v>134</v>
      </c>
      <c r="F312" t="s">
        <v>258</v>
      </c>
      <c r="G312">
        <v>133</v>
      </c>
    </row>
    <row r="313" spans="1:7">
      <c r="A313" s="8">
        <v>45806</v>
      </c>
      <c r="B313" t="s">
        <v>2797</v>
      </c>
      <c r="C313">
        <v>5</v>
      </c>
      <c r="D313" t="s">
        <v>2830</v>
      </c>
      <c r="E313" t="s">
        <v>89</v>
      </c>
      <c r="F313" t="s">
        <v>133</v>
      </c>
      <c r="G313">
        <v>84</v>
      </c>
    </row>
    <row r="314" spans="1:7">
      <c r="A314" s="8">
        <v>45806</v>
      </c>
      <c r="B314" t="s">
        <v>2797</v>
      </c>
      <c r="C314">
        <v>5</v>
      </c>
      <c r="D314" t="s">
        <v>2830</v>
      </c>
      <c r="E314" t="s">
        <v>89</v>
      </c>
      <c r="F314" t="s">
        <v>1059</v>
      </c>
      <c r="G314">
        <v>143</v>
      </c>
    </row>
    <row r="315" spans="1:7">
      <c r="A315" s="8">
        <v>45806</v>
      </c>
      <c r="B315" t="s">
        <v>2797</v>
      </c>
      <c r="C315">
        <v>5</v>
      </c>
      <c r="D315" t="s">
        <v>2830</v>
      </c>
      <c r="E315" t="s">
        <v>89</v>
      </c>
      <c r="F315" t="s">
        <v>258</v>
      </c>
      <c r="G315">
        <v>1</v>
      </c>
    </row>
    <row r="316" spans="1:7">
      <c r="A316" s="8">
        <v>45806</v>
      </c>
      <c r="B316" t="s">
        <v>2797</v>
      </c>
      <c r="C316">
        <v>5</v>
      </c>
      <c r="D316" t="s">
        <v>2830</v>
      </c>
      <c r="E316" t="s">
        <v>89</v>
      </c>
      <c r="F316" t="s">
        <v>80</v>
      </c>
      <c r="G316">
        <v>2</v>
      </c>
    </row>
    <row r="317" spans="1:7">
      <c r="A317" s="8">
        <v>45806</v>
      </c>
      <c r="B317" t="s">
        <v>2821</v>
      </c>
      <c r="C317">
        <v>5</v>
      </c>
      <c r="D317" t="s">
        <v>2830</v>
      </c>
      <c r="E317" t="s">
        <v>89</v>
      </c>
      <c r="F317" t="s">
        <v>133</v>
      </c>
      <c r="G317">
        <v>31</v>
      </c>
    </row>
    <row r="318" spans="1:7">
      <c r="A318" s="8">
        <v>45806</v>
      </c>
      <c r="B318" t="s">
        <v>2821</v>
      </c>
      <c r="C318">
        <v>5</v>
      </c>
      <c r="D318" t="s">
        <v>2830</v>
      </c>
      <c r="E318" t="s">
        <v>89</v>
      </c>
      <c r="F318" t="s">
        <v>1059</v>
      </c>
      <c r="G318">
        <v>41</v>
      </c>
    </row>
    <row r="319" spans="1:7">
      <c r="A319" s="8">
        <v>45806</v>
      </c>
      <c r="B319" t="s">
        <v>2821</v>
      </c>
      <c r="C319">
        <v>5</v>
      </c>
      <c r="D319" t="s">
        <v>2830</v>
      </c>
      <c r="E319" t="s">
        <v>89</v>
      </c>
      <c r="F319" t="s">
        <v>469</v>
      </c>
      <c r="G319">
        <v>14</v>
      </c>
    </row>
    <row r="320" spans="1:7">
      <c r="A320" s="8">
        <v>45806</v>
      </c>
      <c r="B320" t="s">
        <v>2821</v>
      </c>
      <c r="C320">
        <v>5</v>
      </c>
      <c r="D320" t="s">
        <v>2830</v>
      </c>
      <c r="E320" t="s">
        <v>89</v>
      </c>
      <c r="F320" t="s">
        <v>258</v>
      </c>
      <c r="G320">
        <v>26</v>
      </c>
    </row>
    <row r="321" spans="1:7">
      <c r="A321" s="8">
        <v>45806</v>
      </c>
      <c r="B321" t="s">
        <v>2819</v>
      </c>
      <c r="C321">
        <v>6</v>
      </c>
      <c r="D321" t="s">
        <v>2830</v>
      </c>
      <c r="E321" t="s">
        <v>81</v>
      </c>
      <c r="F321" t="s">
        <v>1059</v>
      </c>
      <c r="G321">
        <v>300</v>
      </c>
    </row>
    <row r="322" spans="1:7">
      <c r="A322" s="8">
        <v>45806</v>
      </c>
      <c r="B322" t="s">
        <v>2819</v>
      </c>
      <c r="C322">
        <v>6</v>
      </c>
      <c r="D322" t="s">
        <v>2830</v>
      </c>
      <c r="E322" t="s">
        <v>81</v>
      </c>
      <c r="F322" t="s">
        <v>27</v>
      </c>
      <c r="G322">
        <v>2</v>
      </c>
    </row>
    <row r="323" spans="1:7">
      <c r="A323" s="8">
        <v>45806</v>
      </c>
      <c r="B323" t="s">
        <v>2819</v>
      </c>
      <c r="C323">
        <v>6</v>
      </c>
      <c r="D323" t="s">
        <v>2830</v>
      </c>
      <c r="E323" t="s">
        <v>81</v>
      </c>
      <c r="F323" t="s">
        <v>258</v>
      </c>
      <c r="G323">
        <v>138</v>
      </c>
    </row>
    <row r="324" spans="1:7">
      <c r="A324" s="8">
        <v>45806</v>
      </c>
      <c r="B324" t="s">
        <v>2819</v>
      </c>
      <c r="C324">
        <v>6</v>
      </c>
      <c r="D324" t="s">
        <v>2830</v>
      </c>
      <c r="E324" t="s">
        <v>81</v>
      </c>
      <c r="F324" t="s">
        <v>80</v>
      </c>
      <c r="G324">
        <v>12</v>
      </c>
    </row>
    <row r="325" spans="1:7">
      <c r="A325" s="8">
        <v>45806</v>
      </c>
      <c r="B325" t="s">
        <v>2822</v>
      </c>
      <c r="C325">
        <v>6</v>
      </c>
      <c r="D325" t="s">
        <v>2830</v>
      </c>
      <c r="E325" t="s">
        <v>81</v>
      </c>
      <c r="F325" t="s">
        <v>133</v>
      </c>
      <c r="G325">
        <v>18</v>
      </c>
    </row>
    <row r="326" spans="1:7">
      <c r="A326" s="8">
        <v>45806</v>
      </c>
      <c r="B326" t="s">
        <v>2822</v>
      </c>
      <c r="C326">
        <v>6</v>
      </c>
      <c r="D326" t="s">
        <v>2830</v>
      </c>
      <c r="E326" t="s">
        <v>81</v>
      </c>
      <c r="F326" t="s">
        <v>1059</v>
      </c>
      <c r="G326">
        <v>107</v>
      </c>
    </row>
    <row r="327" spans="1:7">
      <c r="A327" s="8">
        <v>45806</v>
      </c>
      <c r="B327" t="s">
        <v>2819</v>
      </c>
      <c r="C327">
        <v>7</v>
      </c>
      <c r="D327" t="s">
        <v>2816</v>
      </c>
      <c r="E327" t="s">
        <v>2828</v>
      </c>
      <c r="F327" t="s">
        <v>1059</v>
      </c>
      <c r="G327">
        <v>4</v>
      </c>
    </row>
    <row r="328" spans="1:7">
      <c r="A328" s="8">
        <v>45806</v>
      </c>
      <c r="B328" t="s">
        <v>2822</v>
      </c>
      <c r="C328">
        <v>7</v>
      </c>
      <c r="D328" t="s">
        <v>2816</v>
      </c>
      <c r="E328" t="s">
        <v>2828</v>
      </c>
      <c r="F328" t="s">
        <v>1059</v>
      </c>
      <c r="G328">
        <v>942</v>
      </c>
    </row>
    <row r="329" spans="1:7">
      <c r="A329" s="8">
        <v>45806</v>
      </c>
      <c r="B329" t="s">
        <v>2822</v>
      </c>
      <c r="C329">
        <v>7</v>
      </c>
      <c r="D329" t="s">
        <v>2816</v>
      </c>
      <c r="E329" t="s">
        <v>2828</v>
      </c>
      <c r="F329" t="s">
        <v>27</v>
      </c>
      <c r="G329">
        <v>2</v>
      </c>
    </row>
    <row r="330" spans="1:7">
      <c r="A330" s="8">
        <v>45806</v>
      </c>
      <c r="B330" t="s">
        <v>2822</v>
      </c>
      <c r="C330">
        <v>7</v>
      </c>
      <c r="D330" t="s">
        <v>2816</v>
      </c>
      <c r="E330" t="s">
        <v>2828</v>
      </c>
      <c r="F330" t="s">
        <v>258</v>
      </c>
      <c r="G330">
        <v>498</v>
      </c>
    </row>
    <row r="331" spans="1:7">
      <c r="A331" s="8">
        <v>45806</v>
      </c>
      <c r="B331" t="s">
        <v>2822</v>
      </c>
      <c r="C331">
        <v>8</v>
      </c>
      <c r="D331" t="s">
        <v>2830</v>
      </c>
      <c r="E331" t="s">
        <v>265</v>
      </c>
      <c r="F331" t="s">
        <v>133</v>
      </c>
      <c r="G331">
        <v>928</v>
      </c>
    </row>
    <row r="332" spans="1:7">
      <c r="A332" s="8">
        <v>45806</v>
      </c>
      <c r="B332" t="s">
        <v>2822</v>
      </c>
      <c r="C332">
        <v>8</v>
      </c>
      <c r="D332" t="s">
        <v>2830</v>
      </c>
      <c r="E332" t="s">
        <v>265</v>
      </c>
      <c r="F332" t="s">
        <v>1059</v>
      </c>
      <c r="G332">
        <v>903</v>
      </c>
    </row>
    <row r="333" spans="1:7">
      <c r="A333" s="8">
        <v>45806</v>
      </c>
      <c r="B333" t="s">
        <v>2822</v>
      </c>
      <c r="C333">
        <v>8</v>
      </c>
      <c r="D333" t="s">
        <v>2830</v>
      </c>
      <c r="E333" t="s">
        <v>265</v>
      </c>
      <c r="F333" t="s">
        <v>27</v>
      </c>
      <c r="G333">
        <v>47</v>
      </c>
    </row>
    <row r="334" spans="1:7">
      <c r="A334" s="8">
        <v>45806</v>
      </c>
      <c r="B334" t="s">
        <v>2822</v>
      </c>
      <c r="C334">
        <v>8</v>
      </c>
      <c r="D334" t="s">
        <v>2830</v>
      </c>
      <c r="E334" t="s">
        <v>265</v>
      </c>
      <c r="F334" t="s">
        <v>258</v>
      </c>
      <c r="G334">
        <v>901</v>
      </c>
    </row>
    <row r="335" spans="1:7">
      <c r="A335" s="8">
        <v>45806</v>
      </c>
      <c r="B335" t="s">
        <v>2819</v>
      </c>
      <c r="C335">
        <v>9</v>
      </c>
      <c r="D335" t="s">
        <v>2830</v>
      </c>
      <c r="E335" t="s">
        <v>111</v>
      </c>
      <c r="F335" t="s">
        <v>1059</v>
      </c>
      <c r="G335">
        <v>3</v>
      </c>
    </row>
    <row r="336" spans="1:7">
      <c r="A336" s="8">
        <v>45806</v>
      </c>
      <c r="B336" t="s">
        <v>2819</v>
      </c>
      <c r="C336">
        <v>9</v>
      </c>
      <c r="D336" t="s">
        <v>2830</v>
      </c>
      <c r="E336" t="s">
        <v>111</v>
      </c>
      <c r="F336" t="s">
        <v>258</v>
      </c>
      <c r="G336">
        <v>17</v>
      </c>
    </row>
    <row r="337" spans="1:7">
      <c r="A337" s="8">
        <v>45807</v>
      </c>
      <c r="B337" t="s">
        <v>2829</v>
      </c>
      <c r="C337">
        <v>1</v>
      </c>
      <c r="D337" t="s">
        <v>2830</v>
      </c>
      <c r="E337" t="s">
        <v>70</v>
      </c>
      <c r="F337" t="s">
        <v>1059</v>
      </c>
      <c r="G337">
        <v>5</v>
      </c>
    </row>
    <row r="338" spans="1:7">
      <c r="A338" s="8">
        <v>45807</v>
      </c>
      <c r="B338" t="s">
        <v>2797</v>
      </c>
      <c r="C338">
        <v>2</v>
      </c>
      <c r="D338" t="s">
        <v>2816</v>
      </c>
      <c r="E338" t="s">
        <v>2817</v>
      </c>
      <c r="F338" t="s">
        <v>1059</v>
      </c>
      <c r="G338">
        <v>104</v>
      </c>
    </row>
    <row r="339" spans="1:7">
      <c r="A339" s="8">
        <v>45807</v>
      </c>
      <c r="B339" t="s">
        <v>2797</v>
      </c>
      <c r="C339">
        <v>2</v>
      </c>
      <c r="D339" t="s">
        <v>2816</v>
      </c>
      <c r="E339" t="s">
        <v>2817</v>
      </c>
      <c r="F339" t="s">
        <v>469</v>
      </c>
      <c r="G339">
        <v>1</v>
      </c>
    </row>
    <row r="340" spans="1:7">
      <c r="A340" s="8">
        <v>45807</v>
      </c>
      <c r="B340" t="s">
        <v>2797</v>
      </c>
      <c r="C340">
        <v>2</v>
      </c>
      <c r="D340" t="s">
        <v>2816</v>
      </c>
      <c r="E340" t="s">
        <v>2817</v>
      </c>
      <c r="F340" t="s">
        <v>258</v>
      </c>
      <c r="G340">
        <v>50</v>
      </c>
    </row>
    <row r="341" spans="1:7">
      <c r="A341" s="8">
        <v>45807</v>
      </c>
      <c r="B341" t="s">
        <v>2797</v>
      </c>
      <c r="C341">
        <v>2</v>
      </c>
      <c r="D341" t="s">
        <v>2816</v>
      </c>
      <c r="E341" t="s">
        <v>2817</v>
      </c>
      <c r="F341" t="s">
        <v>80</v>
      </c>
      <c r="G341">
        <v>2</v>
      </c>
    </row>
    <row r="342" spans="1:7">
      <c r="A342" s="8">
        <v>45807</v>
      </c>
      <c r="B342" t="s">
        <v>2819</v>
      </c>
      <c r="C342">
        <v>2</v>
      </c>
      <c r="D342" t="s">
        <v>2816</v>
      </c>
      <c r="E342" t="s">
        <v>2817</v>
      </c>
      <c r="F342" t="s">
        <v>1059</v>
      </c>
      <c r="G342">
        <v>10</v>
      </c>
    </row>
    <row r="343" spans="1:7">
      <c r="A343" s="8">
        <v>45807</v>
      </c>
      <c r="B343" t="s">
        <v>2796</v>
      </c>
      <c r="C343">
        <v>2</v>
      </c>
      <c r="D343" t="s">
        <v>2816</v>
      </c>
      <c r="E343" t="s">
        <v>2817</v>
      </c>
      <c r="F343" t="s">
        <v>1059</v>
      </c>
      <c r="G343">
        <v>55</v>
      </c>
    </row>
    <row r="344" spans="1:7">
      <c r="A344" s="8">
        <v>45807</v>
      </c>
      <c r="B344" t="s">
        <v>2796</v>
      </c>
      <c r="C344">
        <v>2</v>
      </c>
      <c r="D344" t="s">
        <v>2816</v>
      </c>
      <c r="E344" t="s">
        <v>2817</v>
      </c>
      <c r="F344" t="s">
        <v>469</v>
      </c>
      <c r="G344">
        <v>6</v>
      </c>
    </row>
    <row r="345" spans="1:7">
      <c r="A345" s="8">
        <v>45807</v>
      </c>
      <c r="B345" t="s">
        <v>2796</v>
      </c>
      <c r="C345">
        <v>2</v>
      </c>
      <c r="D345" t="s">
        <v>2816</v>
      </c>
      <c r="E345" t="s">
        <v>2817</v>
      </c>
      <c r="F345" t="s">
        <v>258</v>
      </c>
      <c r="G345">
        <v>36</v>
      </c>
    </row>
    <row r="346" spans="1:7">
      <c r="A346" s="8">
        <v>45807</v>
      </c>
      <c r="B346" t="s">
        <v>2820</v>
      </c>
      <c r="C346">
        <v>2</v>
      </c>
      <c r="D346" t="s">
        <v>2816</v>
      </c>
      <c r="E346" t="s">
        <v>2817</v>
      </c>
      <c r="F346" t="s">
        <v>1059</v>
      </c>
      <c r="G346">
        <v>8</v>
      </c>
    </row>
    <row r="347" spans="1:7">
      <c r="A347" s="8">
        <v>45807</v>
      </c>
      <c r="B347" t="s">
        <v>2819</v>
      </c>
      <c r="C347">
        <v>3</v>
      </c>
      <c r="D347" t="s">
        <v>2816</v>
      </c>
      <c r="E347" t="s">
        <v>2827</v>
      </c>
      <c r="F347" t="s">
        <v>1059</v>
      </c>
      <c r="G347">
        <v>134</v>
      </c>
    </row>
    <row r="348" spans="1:7">
      <c r="A348" s="8">
        <v>45807</v>
      </c>
      <c r="B348" t="s">
        <v>2819</v>
      </c>
      <c r="C348">
        <v>3</v>
      </c>
      <c r="D348" t="s">
        <v>2816</v>
      </c>
      <c r="E348" t="s">
        <v>2827</v>
      </c>
      <c r="F348" t="s">
        <v>27</v>
      </c>
      <c r="G348">
        <v>79</v>
      </c>
    </row>
    <row r="349" spans="1:7">
      <c r="A349" s="8">
        <v>45807</v>
      </c>
      <c r="B349" t="s">
        <v>2819</v>
      </c>
      <c r="C349">
        <v>3</v>
      </c>
      <c r="D349" t="s">
        <v>2816</v>
      </c>
      <c r="E349" t="s">
        <v>2827</v>
      </c>
      <c r="F349" t="s">
        <v>80</v>
      </c>
      <c r="G349">
        <v>25</v>
      </c>
    </row>
    <row r="350" spans="1:7">
      <c r="A350" s="8">
        <v>45807</v>
      </c>
      <c r="B350" t="s">
        <v>2796</v>
      </c>
      <c r="C350">
        <v>4</v>
      </c>
      <c r="D350" t="s">
        <v>2830</v>
      </c>
      <c r="E350" t="s">
        <v>134</v>
      </c>
      <c r="F350" t="s">
        <v>133</v>
      </c>
      <c r="G350">
        <v>76</v>
      </c>
    </row>
    <row r="351" spans="1:7">
      <c r="A351" s="8">
        <v>45807</v>
      </c>
      <c r="B351" t="s">
        <v>2796</v>
      </c>
      <c r="C351">
        <v>4</v>
      </c>
      <c r="D351" t="s">
        <v>2830</v>
      </c>
      <c r="E351" t="s">
        <v>134</v>
      </c>
      <c r="F351" t="s">
        <v>1059</v>
      </c>
      <c r="G351">
        <v>82</v>
      </c>
    </row>
    <row r="352" spans="1:7">
      <c r="A352" s="8">
        <v>45807</v>
      </c>
      <c r="B352" t="s">
        <v>2820</v>
      </c>
      <c r="C352">
        <v>4</v>
      </c>
      <c r="D352" t="s">
        <v>2830</v>
      </c>
      <c r="E352" t="s">
        <v>134</v>
      </c>
      <c r="F352" t="s">
        <v>133</v>
      </c>
      <c r="G352">
        <v>83</v>
      </c>
    </row>
    <row r="353" spans="1:7">
      <c r="A353" s="8">
        <v>45807</v>
      </c>
      <c r="B353" t="s">
        <v>2820</v>
      </c>
      <c r="C353">
        <v>4</v>
      </c>
      <c r="D353" t="s">
        <v>2830</v>
      </c>
      <c r="E353" t="s">
        <v>134</v>
      </c>
      <c r="F353" t="s">
        <v>1059</v>
      </c>
      <c r="G353">
        <v>102</v>
      </c>
    </row>
    <row r="354" spans="1:7">
      <c r="A354" s="8">
        <v>45807</v>
      </c>
      <c r="B354" t="s">
        <v>2820</v>
      </c>
      <c r="C354">
        <v>4</v>
      </c>
      <c r="D354" t="s">
        <v>2830</v>
      </c>
      <c r="E354" t="s">
        <v>134</v>
      </c>
      <c r="F354" t="s">
        <v>469</v>
      </c>
      <c r="G354">
        <v>5</v>
      </c>
    </row>
    <row r="355" spans="1:7">
      <c r="A355" s="8">
        <v>45807</v>
      </c>
      <c r="B355" t="s">
        <v>2820</v>
      </c>
      <c r="C355">
        <v>4</v>
      </c>
      <c r="D355" t="s">
        <v>2830</v>
      </c>
      <c r="E355" t="s">
        <v>134</v>
      </c>
      <c r="F355" t="s">
        <v>258</v>
      </c>
      <c r="G355">
        <v>149</v>
      </c>
    </row>
    <row r="356" spans="1:7">
      <c r="A356" s="8">
        <v>45807</v>
      </c>
      <c r="B356" t="s">
        <v>2797</v>
      </c>
      <c r="C356">
        <v>5</v>
      </c>
      <c r="D356" t="s">
        <v>2830</v>
      </c>
      <c r="E356" t="s">
        <v>89</v>
      </c>
      <c r="F356" t="s">
        <v>133</v>
      </c>
      <c r="G356">
        <v>32</v>
      </c>
    </row>
    <row r="357" spans="1:7">
      <c r="A357" s="8">
        <v>45807</v>
      </c>
      <c r="B357" t="s">
        <v>2797</v>
      </c>
      <c r="C357">
        <v>5</v>
      </c>
      <c r="D357" t="s">
        <v>2830</v>
      </c>
      <c r="E357" t="s">
        <v>89</v>
      </c>
      <c r="F357" t="s">
        <v>1059</v>
      </c>
      <c r="G357">
        <v>50</v>
      </c>
    </row>
    <row r="358" spans="1:7">
      <c r="A358" s="8">
        <v>45807</v>
      </c>
      <c r="B358" t="s">
        <v>2797</v>
      </c>
      <c r="C358">
        <v>5</v>
      </c>
      <c r="D358" t="s">
        <v>2830</v>
      </c>
      <c r="E358" t="s">
        <v>89</v>
      </c>
      <c r="F358" t="s">
        <v>80</v>
      </c>
      <c r="G358">
        <v>2</v>
      </c>
    </row>
    <row r="359" spans="1:7">
      <c r="A359" s="8">
        <v>45807</v>
      </c>
      <c r="B359" t="s">
        <v>2821</v>
      </c>
      <c r="C359">
        <v>5</v>
      </c>
      <c r="D359" t="s">
        <v>2830</v>
      </c>
      <c r="E359" t="s">
        <v>89</v>
      </c>
      <c r="F359" t="s">
        <v>133</v>
      </c>
      <c r="G359">
        <v>15</v>
      </c>
    </row>
    <row r="360" spans="1:7">
      <c r="A360" s="8">
        <v>45807</v>
      </c>
      <c r="B360" t="s">
        <v>2821</v>
      </c>
      <c r="C360">
        <v>5</v>
      </c>
      <c r="D360" t="s">
        <v>2830</v>
      </c>
      <c r="E360" t="s">
        <v>89</v>
      </c>
      <c r="F360" t="s">
        <v>1059</v>
      </c>
      <c r="G360">
        <v>26</v>
      </c>
    </row>
    <row r="361" spans="1:7">
      <c r="A361" s="8">
        <v>45807</v>
      </c>
      <c r="B361" t="s">
        <v>2821</v>
      </c>
      <c r="C361">
        <v>5</v>
      </c>
      <c r="D361" t="s">
        <v>2830</v>
      </c>
      <c r="E361" t="s">
        <v>89</v>
      </c>
      <c r="F361" t="s">
        <v>258</v>
      </c>
      <c r="G361">
        <v>41</v>
      </c>
    </row>
    <row r="362" spans="1:7">
      <c r="A362" s="8">
        <v>45807</v>
      </c>
      <c r="B362" t="s">
        <v>2821</v>
      </c>
      <c r="C362">
        <v>5</v>
      </c>
      <c r="D362" t="s">
        <v>2830</v>
      </c>
      <c r="E362" t="s">
        <v>89</v>
      </c>
      <c r="F362" t="s">
        <v>80</v>
      </c>
      <c r="G362">
        <v>4</v>
      </c>
    </row>
    <row r="363" spans="1:7">
      <c r="A363" s="8">
        <v>45807</v>
      </c>
      <c r="B363" t="s">
        <v>2819</v>
      </c>
      <c r="C363">
        <v>6</v>
      </c>
      <c r="D363" t="s">
        <v>2830</v>
      </c>
      <c r="E363" t="s">
        <v>81</v>
      </c>
      <c r="F363" t="s">
        <v>133</v>
      </c>
      <c r="G363">
        <v>98</v>
      </c>
    </row>
    <row r="364" spans="1:7">
      <c r="A364" s="8">
        <v>45807</v>
      </c>
      <c r="B364" t="s">
        <v>2819</v>
      </c>
      <c r="C364">
        <v>6</v>
      </c>
      <c r="D364" t="s">
        <v>2830</v>
      </c>
      <c r="E364" t="s">
        <v>81</v>
      </c>
      <c r="F364" t="s">
        <v>1059</v>
      </c>
      <c r="G364">
        <v>395</v>
      </c>
    </row>
    <row r="365" spans="1:7">
      <c r="A365" s="8">
        <v>45807</v>
      </c>
      <c r="B365" t="s">
        <v>2819</v>
      </c>
      <c r="C365">
        <v>6</v>
      </c>
      <c r="D365" t="s">
        <v>2830</v>
      </c>
      <c r="E365" t="s">
        <v>81</v>
      </c>
      <c r="F365" t="s">
        <v>258</v>
      </c>
      <c r="G365">
        <v>170</v>
      </c>
    </row>
    <row r="366" spans="1:7">
      <c r="A366" s="8">
        <v>45807</v>
      </c>
      <c r="B366" t="s">
        <v>2819</v>
      </c>
      <c r="C366">
        <v>6</v>
      </c>
      <c r="D366" t="s">
        <v>2830</v>
      </c>
      <c r="E366" t="s">
        <v>81</v>
      </c>
      <c r="F366" t="s">
        <v>80</v>
      </c>
      <c r="G366">
        <v>31</v>
      </c>
    </row>
    <row r="367" spans="1:7">
      <c r="A367" s="8">
        <v>45807</v>
      </c>
      <c r="B367" t="s">
        <v>2819</v>
      </c>
      <c r="C367">
        <v>7</v>
      </c>
      <c r="D367" t="s">
        <v>2816</v>
      </c>
      <c r="E367" t="s">
        <v>2828</v>
      </c>
      <c r="F367" t="s">
        <v>1059</v>
      </c>
      <c r="G367">
        <v>60</v>
      </c>
    </row>
    <row r="368" spans="1:7">
      <c r="A368" s="8">
        <v>45807</v>
      </c>
      <c r="B368" t="s">
        <v>2819</v>
      </c>
      <c r="C368">
        <v>7</v>
      </c>
      <c r="D368" t="s">
        <v>2816</v>
      </c>
      <c r="E368" t="s">
        <v>2828</v>
      </c>
      <c r="F368" t="s">
        <v>258</v>
      </c>
      <c r="G368">
        <v>10</v>
      </c>
    </row>
    <row r="369" spans="1:7">
      <c r="A369" s="8">
        <v>45807</v>
      </c>
      <c r="B369" t="s">
        <v>2822</v>
      </c>
      <c r="C369">
        <v>7</v>
      </c>
      <c r="D369" t="s">
        <v>2816</v>
      </c>
      <c r="E369" t="s">
        <v>2828</v>
      </c>
      <c r="F369" t="s">
        <v>1059</v>
      </c>
      <c r="G369">
        <v>1521</v>
      </c>
    </row>
    <row r="370" spans="1:7">
      <c r="A370" s="8">
        <v>45807</v>
      </c>
      <c r="B370" t="s">
        <v>2822</v>
      </c>
      <c r="C370">
        <v>7</v>
      </c>
      <c r="D370" t="s">
        <v>2816</v>
      </c>
      <c r="E370" t="s">
        <v>2828</v>
      </c>
      <c r="F370" t="s">
        <v>258</v>
      </c>
      <c r="G370">
        <v>806</v>
      </c>
    </row>
    <row r="371" spans="1:7">
      <c r="A371" s="8">
        <v>45807</v>
      </c>
      <c r="B371" t="s">
        <v>2822</v>
      </c>
      <c r="C371">
        <v>8</v>
      </c>
      <c r="D371" t="s">
        <v>2830</v>
      </c>
      <c r="E371" t="s">
        <v>265</v>
      </c>
      <c r="F371" t="s">
        <v>133</v>
      </c>
      <c r="G371">
        <v>1017</v>
      </c>
    </row>
    <row r="372" spans="1:7">
      <c r="A372" s="8">
        <v>45807</v>
      </c>
      <c r="B372" t="s">
        <v>2822</v>
      </c>
      <c r="C372">
        <v>8</v>
      </c>
      <c r="D372" t="s">
        <v>2830</v>
      </c>
      <c r="E372" t="s">
        <v>265</v>
      </c>
      <c r="F372" t="s">
        <v>1059</v>
      </c>
      <c r="G372">
        <v>955</v>
      </c>
    </row>
    <row r="373" spans="1:7">
      <c r="A373" s="8">
        <v>45807</v>
      </c>
      <c r="B373" t="s">
        <v>2822</v>
      </c>
      <c r="C373">
        <v>8</v>
      </c>
      <c r="D373" t="s">
        <v>2830</v>
      </c>
      <c r="E373" t="s">
        <v>265</v>
      </c>
      <c r="F373" t="s">
        <v>27</v>
      </c>
      <c r="G373">
        <v>6</v>
      </c>
    </row>
    <row r="374" spans="1:7">
      <c r="A374" s="8">
        <v>45807</v>
      </c>
      <c r="B374" t="s">
        <v>2822</v>
      </c>
      <c r="C374">
        <v>8</v>
      </c>
      <c r="D374" t="s">
        <v>2830</v>
      </c>
      <c r="E374" t="s">
        <v>265</v>
      </c>
      <c r="F374" t="s">
        <v>258</v>
      </c>
      <c r="G374">
        <v>1059</v>
      </c>
    </row>
    <row r="375" spans="1:7">
      <c r="A375" s="8">
        <v>45807</v>
      </c>
      <c r="B375" t="s">
        <v>2819</v>
      </c>
      <c r="C375">
        <v>9</v>
      </c>
      <c r="D375" t="s">
        <v>2830</v>
      </c>
      <c r="E375" t="s">
        <v>111</v>
      </c>
      <c r="F375" t="s">
        <v>1059</v>
      </c>
      <c r="G375">
        <v>24</v>
      </c>
    </row>
    <row r="376" spans="1:7">
      <c r="A376" s="8">
        <v>45807</v>
      </c>
      <c r="B376" t="s">
        <v>2819</v>
      </c>
      <c r="C376">
        <v>9</v>
      </c>
      <c r="D376" t="s">
        <v>2830</v>
      </c>
      <c r="E376" t="s">
        <v>111</v>
      </c>
      <c r="F376" t="s">
        <v>80</v>
      </c>
      <c r="G376">
        <v>4</v>
      </c>
    </row>
    <row r="377" spans="1:7">
      <c r="A377" s="8">
        <v>45808</v>
      </c>
      <c r="B377" t="s">
        <v>2829</v>
      </c>
      <c r="C377">
        <v>1</v>
      </c>
      <c r="D377" t="s">
        <v>2830</v>
      </c>
      <c r="E377" t="s">
        <v>70</v>
      </c>
      <c r="F377" t="s">
        <v>1059</v>
      </c>
      <c r="G377">
        <v>4</v>
      </c>
    </row>
    <row r="378" spans="1:7">
      <c r="A378" s="8">
        <v>45808</v>
      </c>
      <c r="B378" t="s">
        <v>2796</v>
      </c>
      <c r="C378">
        <v>2</v>
      </c>
      <c r="D378" t="s">
        <v>2816</v>
      </c>
      <c r="E378" t="s">
        <v>2817</v>
      </c>
      <c r="F378" t="s">
        <v>1059</v>
      </c>
      <c r="G378">
        <v>13</v>
      </c>
    </row>
    <row r="379" spans="1:7">
      <c r="A379" s="8">
        <v>45808</v>
      </c>
      <c r="B379" t="s">
        <v>2819</v>
      </c>
      <c r="C379">
        <v>3</v>
      </c>
      <c r="D379" t="s">
        <v>2816</v>
      </c>
      <c r="E379" t="s">
        <v>2827</v>
      </c>
      <c r="F379" t="s">
        <v>1059</v>
      </c>
      <c r="G379">
        <v>30</v>
      </c>
    </row>
    <row r="380" spans="1:7">
      <c r="A380" s="8">
        <v>45808</v>
      </c>
      <c r="B380" t="s">
        <v>2796</v>
      </c>
      <c r="C380">
        <v>4</v>
      </c>
      <c r="D380" t="s">
        <v>2830</v>
      </c>
      <c r="E380" t="s">
        <v>134</v>
      </c>
      <c r="F380" t="s">
        <v>133</v>
      </c>
      <c r="G380">
        <v>36</v>
      </c>
    </row>
    <row r="381" spans="1:7">
      <c r="A381" s="8">
        <v>45808</v>
      </c>
      <c r="B381" t="s">
        <v>2796</v>
      </c>
      <c r="C381">
        <v>4</v>
      </c>
      <c r="D381" t="s">
        <v>2830</v>
      </c>
      <c r="E381" t="s">
        <v>134</v>
      </c>
      <c r="F381" t="s">
        <v>1059</v>
      </c>
      <c r="G381">
        <v>31</v>
      </c>
    </row>
    <row r="382" spans="1:7">
      <c r="A382" s="8">
        <v>45808</v>
      </c>
      <c r="B382" t="s">
        <v>2796</v>
      </c>
      <c r="C382">
        <v>4</v>
      </c>
      <c r="D382" t="s">
        <v>2830</v>
      </c>
      <c r="E382" t="s">
        <v>134</v>
      </c>
      <c r="F382" t="s">
        <v>469</v>
      </c>
      <c r="G382">
        <v>15</v>
      </c>
    </row>
    <row r="383" spans="1:7">
      <c r="A383" s="8">
        <v>45808</v>
      </c>
      <c r="B383" t="s">
        <v>2820</v>
      </c>
      <c r="C383">
        <v>4</v>
      </c>
      <c r="D383" t="s">
        <v>2830</v>
      </c>
      <c r="E383" t="s">
        <v>134</v>
      </c>
      <c r="F383" t="s">
        <v>133</v>
      </c>
      <c r="G383">
        <v>26</v>
      </c>
    </row>
    <row r="384" spans="1:7">
      <c r="A384" s="8">
        <v>45808</v>
      </c>
      <c r="B384" t="s">
        <v>2820</v>
      </c>
      <c r="C384">
        <v>4</v>
      </c>
      <c r="D384" t="s">
        <v>2830</v>
      </c>
      <c r="E384" t="s">
        <v>134</v>
      </c>
      <c r="F384" t="s">
        <v>1059</v>
      </c>
      <c r="G384">
        <v>49</v>
      </c>
    </row>
    <row r="385" spans="1:7">
      <c r="A385" s="8">
        <v>45808</v>
      </c>
      <c r="B385" t="s">
        <v>2820</v>
      </c>
      <c r="C385">
        <v>4</v>
      </c>
      <c r="D385" t="s">
        <v>2830</v>
      </c>
      <c r="E385" t="s">
        <v>134</v>
      </c>
      <c r="F385" t="s">
        <v>469</v>
      </c>
      <c r="G385">
        <v>11</v>
      </c>
    </row>
    <row r="386" spans="1:7">
      <c r="A386" s="8">
        <v>45808</v>
      </c>
      <c r="B386" t="s">
        <v>2820</v>
      </c>
      <c r="C386">
        <v>4</v>
      </c>
      <c r="D386" t="s">
        <v>2830</v>
      </c>
      <c r="E386" t="s">
        <v>134</v>
      </c>
      <c r="F386" t="s">
        <v>258</v>
      </c>
      <c r="G386">
        <v>108</v>
      </c>
    </row>
    <row r="387" spans="1:7">
      <c r="A387" s="8">
        <v>45808</v>
      </c>
      <c r="B387" t="s">
        <v>2797</v>
      </c>
      <c r="C387">
        <v>5</v>
      </c>
      <c r="D387" t="s">
        <v>2830</v>
      </c>
      <c r="E387" t="s">
        <v>89</v>
      </c>
      <c r="F387" t="s">
        <v>133</v>
      </c>
      <c r="G387">
        <v>106</v>
      </c>
    </row>
    <row r="388" spans="1:7">
      <c r="A388" s="8">
        <v>45808</v>
      </c>
      <c r="B388" t="s">
        <v>2797</v>
      </c>
      <c r="C388">
        <v>5</v>
      </c>
      <c r="D388" t="s">
        <v>2830</v>
      </c>
      <c r="E388" t="s">
        <v>89</v>
      </c>
      <c r="F388" t="s">
        <v>1059</v>
      </c>
      <c r="G388">
        <v>117</v>
      </c>
    </row>
    <row r="389" spans="1:7">
      <c r="A389" s="8">
        <v>45808</v>
      </c>
      <c r="B389" t="s">
        <v>2821</v>
      </c>
      <c r="C389">
        <v>5</v>
      </c>
      <c r="D389" t="s">
        <v>2830</v>
      </c>
      <c r="E389" t="s">
        <v>89</v>
      </c>
      <c r="F389" t="s">
        <v>133</v>
      </c>
      <c r="G389">
        <v>4</v>
      </c>
    </row>
    <row r="390" spans="1:7">
      <c r="A390" s="8">
        <v>45808</v>
      </c>
      <c r="B390" t="s">
        <v>2819</v>
      </c>
      <c r="C390">
        <v>6</v>
      </c>
      <c r="D390" t="s">
        <v>2830</v>
      </c>
      <c r="E390" t="s">
        <v>81</v>
      </c>
      <c r="F390" t="s">
        <v>1059</v>
      </c>
      <c r="G390">
        <v>9</v>
      </c>
    </row>
    <row r="391" spans="1:7">
      <c r="A391" s="8">
        <v>45808</v>
      </c>
      <c r="B391" t="s">
        <v>2819</v>
      </c>
      <c r="C391">
        <v>6</v>
      </c>
      <c r="D391" t="s">
        <v>2830</v>
      </c>
      <c r="E391" t="s">
        <v>81</v>
      </c>
      <c r="F391" t="s">
        <v>258</v>
      </c>
      <c r="G391">
        <v>7</v>
      </c>
    </row>
    <row r="392" spans="1:7">
      <c r="A392" s="8">
        <v>45808</v>
      </c>
      <c r="B392" t="s">
        <v>2822</v>
      </c>
      <c r="C392">
        <v>6</v>
      </c>
      <c r="D392" t="s">
        <v>2830</v>
      </c>
      <c r="E392" t="s">
        <v>81</v>
      </c>
      <c r="F392" t="s">
        <v>1059</v>
      </c>
      <c r="G392">
        <v>27</v>
      </c>
    </row>
    <row r="393" spans="1:7">
      <c r="A393" s="8">
        <v>45808</v>
      </c>
      <c r="B393" t="s">
        <v>2822</v>
      </c>
      <c r="C393">
        <v>8</v>
      </c>
      <c r="D393" t="s">
        <v>2830</v>
      </c>
      <c r="E393" t="s">
        <v>265</v>
      </c>
      <c r="F393" t="s">
        <v>133</v>
      </c>
      <c r="G393">
        <v>1204</v>
      </c>
    </row>
    <row r="394" spans="1:7">
      <c r="A394" s="8">
        <v>45808</v>
      </c>
      <c r="B394" t="s">
        <v>2822</v>
      </c>
      <c r="C394">
        <v>8</v>
      </c>
      <c r="D394" t="s">
        <v>2830</v>
      </c>
      <c r="E394" t="s">
        <v>265</v>
      </c>
      <c r="F394" t="s">
        <v>1059</v>
      </c>
      <c r="G394">
        <v>1137</v>
      </c>
    </row>
    <row r="395" spans="1:7">
      <c r="A395" s="8">
        <v>45808</v>
      </c>
      <c r="B395" t="s">
        <v>2822</v>
      </c>
      <c r="C395">
        <v>8</v>
      </c>
      <c r="D395" t="s">
        <v>2830</v>
      </c>
      <c r="E395" t="s">
        <v>265</v>
      </c>
      <c r="F395" t="s">
        <v>258</v>
      </c>
      <c r="G395">
        <v>1204</v>
      </c>
    </row>
    <row r="396" spans="1:7">
      <c r="A396" s="8">
        <v>45808</v>
      </c>
      <c r="B396" t="s">
        <v>2819</v>
      </c>
      <c r="C396">
        <v>9</v>
      </c>
      <c r="D396" t="s">
        <v>2830</v>
      </c>
      <c r="E396" t="s">
        <v>111</v>
      </c>
      <c r="F396" t="s">
        <v>1059</v>
      </c>
      <c r="G396">
        <v>1</v>
      </c>
    </row>
    <row r="397" spans="1:7">
      <c r="A397" s="8">
        <v>45808</v>
      </c>
      <c r="B397" t="s">
        <v>80</v>
      </c>
      <c r="C397">
        <v>11</v>
      </c>
      <c r="D397" t="s">
        <v>2830</v>
      </c>
      <c r="E397" t="s">
        <v>28</v>
      </c>
      <c r="F397" t="s">
        <v>1059</v>
      </c>
      <c r="G397">
        <v>20</v>
      </c>
    </row>
    <row r="398" spans="1:7">
      <c r="A398" s="8">
        <v>45809</v>
      </c>
      <c r="B398" t="s">
        <v>2796</v>
      </c>
      <c r="C398">
        <v>2</v>
      </c>
      <c r="D398" t="s">
        <v>2816</v>
      </c>
      <c r="E398" t="s">
        <v>2817</v>
      </c>
      <c r="F398" t="s">
        <v>1059</v>
      </c>
      <c r="G398">
        <v>1</v>
      </c>
    </row>
    <row r="399" spans="1:7">
      <c r="A399" s="8">
        <v>45809</v>
      </c>
      <c r="B399" t="s">
        <v>2820</v>
      </c>
      <c r="C399">
        <v>4</v>
      </c>
      <c r="D399" t="s">
        <v>2830</v>
      </c>
      <c r="E399" t="s">
        <v>134</v>
      </c>
      <c r="F399" t="s">
        <v>133</v>
      </c>
      <c r="G399">
        <v>109</v>
      </c>
    </row>
    <row r="400" spans="1:7">
      <c r="A400" s="8">
        <v>45809</v>
      </c>
      <c r="B400" t="s">
        <v>2797</v>
      </c>
      <c r="C400">
        <v>5</v>
      </c>
      <c r="D400" t="s">
        <v>2830</v>
      </c>
      <c r="E400" t="s">
        <v>89</v>
      </c>
      <c r="F400" t="s">
        <v>133</v>
      </c>
      <c r="G400">
        <v>18</v>
      </c>
    </row>
    <row r="401" spans="1:7">
      <c r="A401" s="8">
        <v>45809</v>
      </c>
      <c r="B401" t="s">
        <v>2821</v>
      </c>
      <c r="C401">
        <v>5</v>
      </c>
      <c r="D401" t="s">
        <v>2830</v>
      </c>
      <c r="E401" t="s">
        <v>89</v>
      </c>
      <c r="F401" t="s">
        <v>133</v>
      </c>
      <c r="G401">
        <v>5</v>
      </c>
    </row>
    <row r="402" spans="1:7">
      <c r="A402" s="8">
        <v>45809</v>
      </c>
      <c r="B402" t="s">
        <v>2821</v>
      </c>
      <c r="C402">
        <v>5</v>
      </c>
      <c r="D402" t="s">
        <v>2830</v>
      </c>
      <c r="E402" t="s">
        <v>89</v>
      </c>
      <c r="F402" t="s">
        <v>1059</v>
      </c>
      <c r="G402">
        <v>13</v>
      </c>
    </row>
    <row r="403" spans="1:7">
      <c r="A403" s="8">
        <v>45809</v>
      </c>
      <c r="B403" t="s">
        <v>2819</v>
      </c>
      <c r="C403">
        <v>6</v>
      </c>
      <c r="D403" t="s">
        <v>2830</v>
      </c>
      <c r="E403" t="s">
        <v>81</v>
      </c>
      <c r="F403" t="s">
        <v>1059</v>
      </c>
      <c r="G403">
        <v>12</v>
      </c>
    </row>
    <row r="404" spans="1:7">
      <c r="A404" s="8">
        <v>45810</v>
      </c>
      <c r="B404" t="s">
        <v>2797</v>
      </c>
      <c r="C404">
        <v>2</v>
      </c>
      <c r="D404" t="s">
        <v>2816</v>
      </c>
      <c r="E404" t="s">
        <v>2817</v>
      </c>
      <c r="F404" t="s">
        <v>1059</v>
      </c>
      <c r="G404">
        <v>69</v>
      </c>
    </row>
    <row r="405" spans="1:7">
      <c r="A405" s="8">
        <v>45810</v>
      </c>
      <c r="B405" t="s">
        <v>2797</v>
      </c>
      <c r="C405">
        <v>2</v>
      </c>
      <c r="D405" t="s">
        <v>2816</v>
      </c>
      <c r="E405" t="s">
        <v>2817</v>
      </c>
      <c r="F405" t="s">
        <v>258</v>
      </c>
      <c r="G405">
        <v>42</v>
      </c>
    </row>
    <row r="406" spans="1:7">
      <c r="A406" s="8">
        <v>45810</v>
      </c>
      <c r="B406" t="s">
        <v>2797</v>
      </c>
      <c r="C406">
        <v>2</v>
      </c>
      <c r="D406" t="s">
        <v>2816</v>
      </c>
      <c r="E406" t="s">
        <v>2817</v>
      </c>
      <c r="F406" t="s">
        <v>80</v>
      </c>
      <c r="G406">
        <v>10</v>
      </c>
    </row>
    <row r="407" spans="1:7">
      <c r="A407" s="8">
        <v>45810</v>
      </c>
      <c r="B407" t="s">
        <v>2819</v>
      </c>
      <c r="C407">
        <v>2</v>
      </c>
      <c r="D407" t="s">
        <v>2816</v>
      </c>
      <c r="E407" t="s">
        <v>2817</v>
      </c>
      <c r="F407" t="s">
        <v>258</v>
      </c>
      <c r="G407">
        <v>15</v>
      </c>
    </row>
    <row r="408" spans="1:7">
      <c r="A408" s="8">
        <v>45810</v>
      </c>
      <c r="B408" t="s">
        <v>2819</v>
      </c>
      <c r="C408">
        <v>2</v>
      </c>
      <c r="D408" t="s">
        <v>2816</v>
      </c>
      <c r="E408" t="s">
        <v>2817</v>
      </c>
      <c r="F408" t="s">
        <v>80</v>
      </c>
      <c r="G408">
        <v>6</v>
      </c>
    </row>
    <row r="409" spans="1:7">
      <c r="A409" s="8">
        <v>45810</v>
      </c>
      <c r="B409" t="s">
        <v>2796</v>
      </c>
      <c r="C409">
        <v>2</v>
      </c>
      <c r="D409" t="s">
        <v>2816</v>
      </c>
      <c r="E409" t="s">
        <v>2817</v>
      </c>
      <c r="F409" t="s">
        <v>1059</v>
      </c>
      <c r="G409">
        <v>68</v>
      </c>
    </row>
    <row r="410" spans="1:7">
      <c r="A410" s="8">
        <v>45810</v>
      </c>
      <c r="B410" t="s">
        <v>2796</v>
      </c>
      <c r="C410">
        <v>2</v>
      </c>
      <c r="D410" t="s">
        <v>2816</v>
      </c>
      <c r="E410" t="s">
        <v>2817</v>
      </c>
      <c r="F410" t="s">
        <v>258</v>
      </c>
      <c r="G410">
        <v>50</v>
      </c>
    </row>
    <row r="411" spans="1:7">
      <c r="A411" s="8">
        <v>45810</v>
      </c>
      <c r="B411" t="s">
        <v>2820</v>
      </c>
      <c r="C411">
        <v>2</v>
      </c>
      <c r="D411" t="s">
        <v>2816</v>
      </c>
      <c r="E411" t="s">
        <v>2817</v>
      </c>
      <c r="F411" t="s">
        <v>258</v>
      </c>
      <c r="G411">
        <v>28</v>
      </c>
    </row>
    <row r="412" spans="1:7">
      <c r="A412" s="8">
        <v>45810</v>
      </c>
      <c r="B412" t="s">
        <v>2819</v>
      </c>
      <c r="C412">
        <v>3</v>
      </c>
      <c r="D412" t="s">
        <v>2816</v>
      </c>
      <c r="E412" t="s">
        <v>2827</v>
      </c>
      <c r="F412" t="s">
        <v>1059</v>
      </c>
      <c r="G412">
        <v>103</v>
      </c>
    </row>
    <row r="413" spans="1:7">
      <c r="A413" s="8">
        <v>45810</v>
      </c>
      <c r="B413" t="s">
        <v>2819</v>
      </c>
      <c r="C413">
        <v>3</v>
      </c>
      <c r="D413" t="s">
        <v>2816</v>
      </c>
      <c r="E413" t="s">
        <v>2827</v>
      </c>
      <c r="F413" t="s">
        <v>80</v>
      </c>
      <c r="G413">
        <v>41</v>
      </c>
    </row>
    <row r="414" spans="1:7">
      <c r="A414" s="8">
        <v>45810</v>
      </c>
      <c r="B414" t="s">
        <v>2796</v>
      </c>
      <c r="C414">
        <v>4</v>
      </c>
      <c r="D414" t="s">
        <v>2830</v>
      </c>
      <c r="E414" t="s">
        <v>134</v>
      </c>
      <c r="F414" t="s">
        <v>133</v>
      </c>
      <c r="G414">
        <v>68</v>
      </c>
    </row>
    <row r="415" spans="1:7">
      <c r="A415" s="8">
        <v>45810</v>
      </c>
      <c r="B415" t="s">
        <v>2796</v>
      </c>
      <c r="C415">
        <v>4</v>
      </c>
      <c r="D415" t="s">
        <v>2830</v>
      </c>
      <c r="E415" t="s">
        <v>134</v>
      </c>
      <c r="F415" t="s">
        <v>1059</v>
      </c>
      <c r="G415">
        <v>19</v>
      </c>
    </row>
    <row r="416" spans="1:7">
      <c r="A416" s="8">
        <v>45810</v>
      </c>
      <c r="B416" t="s">
        <v>2796</v>
      </c>
      <c r="C416">
        <v>4</v>
      </c>
      <c r="D416" t="s">
        <v>2830</v>
      </c>
      <c r="E416" t="s">
        <v>134</v>
      </c>
      <c r="F416" t="s">
        <v>469</v>
      </c>
      <c r="G416">
        <v>2</v>
      </c>
    </row>
    <row r="417" spans="1:7">
      <c r="A417" s="8">
        <v>45810</v>
      </c>
      <c r="B417" t="s">
        <v>2820</v>
      </c>
      <c r="C417">
        <v>4</v>
      </c>
      <c r="D417" t="s">
        <v>2830</v>
      </c>
      <c r="E417" t="s">
        <v>134</v>
      </c>
      <c r="F417" t="s">
        <v>133</v>
      </c>
      <c r="G417">
        <v>196</v>
      </c>
    </row>
    <row r="418" spans="1:7">
      <c r="A418" s="8">
        <v>45810</v>
      </c>
      <c r="B418" t="s">
        <v>2820</v>
      </c>
      <c r="C418">
        <v>4</v>
      </c>
      <c r="D418" t="s">
        <v>2830</v>
      </c>
      <c r="E418" t="s">
        <v>134</v>
      </c>
      <c r="F418" t="s">
        <v>1059</v>
      </c>
      <c r="G418">
        <v>147</v>
      </c>
    </row>
    <row r="419" spans="1:7">
      <c r="A419" s="8">
        <v>45810</v>
      </c>
      <c r="B419" t="s">
        <v>2820</v>
      </c>
      <c r="C419">
        <v>4</v>
      </c>
      <c r="D419" t="s">
        <v>2830</v>
      </c>
      <c r="E419" t="s">
        <v>134</v>
      </c>
      <c r="F419" t="s">
        <v>27</v>
      </c>
      <c r="G419">
        <v>6</v>
      </c>
    </row>
    <row r="420" spans="1:7">
      <c r="A420" s="8">
        <v>45810</v>
      </c>
      <c r="B420" t="s">
        <v>2820</v>
      </c>
      <c r="C420">
        <v>4</v>
      </c>
      <c r="D420" t="s">
        <v>2830</v>
      </c>
      <c r="E420" t="s">
        <v>134</v>
      </c>
      <c r="F420" t="s">
        <v>469</v>
      </c>
      <c r="G420">
        <v>86</v>
      </c>
    </row>
    <row r="421" spans="1:7">
      <c r="A421" s="8">
        <v>45810</v>
      </c>
      <c r="B421" t="s">
        <v>2820</v>
      </c>
      <c r="C421">
        <v>4</v>
      </c>
      <c r="D421" t="s">
        <v>2830</v>
      </c>
      <c r="E421" t="s">
        <v>134</v>
      </c>
      <c r="F421" t="s">
        <v>258</v>
      </c>
      <c r="G421">
        <v>163</v>
      </c>
    </row>
    <row r="422" spans="1:7">
      <c r="A422" s="8">
        <v>45810</v>
      </c>
      <c r="B422" t="s">
        <v>2797</v>
      </c>
      <c r="C422">
        <v>5</v>
      </c>
      <c r="D422" t="s">
        <v>2830</v>
      </c>
      <c r="E422" t="s">
        <v>89</v>
      </c>
      <c r="F422" t="s">
        <v>133</v>
      </c>
      <c r="G422">
        <v>14</v>
      </c>
    </row>
    <row r="423" spans="1:7">
      <c r="A423" s="8">
        <v>45810</v>
      </c>
      <c r="B423" t="s">
        <v>2797</v>
      </c>
      <c r="C423">
        <v>5</v>
      </c>
      <c r="D423" t="s">
        <v>2830</v>
      </c>
      <c r="E423" t="s">
        <v>89</v>
      </c>
      <c r="F423" t="s">
        <v>1059</v>
      </c>
      <c r="G423">
        <v>29</v>
      </c>
    </row>
    <row r="424" spans="1:7">
      <c r="A424" s="8">
        <v>45810</v>
      </c>
      <c r="B424" t="s">
        <v>2797</v>
      </c>
      <c r="C424">
        <v>5</v>
      </c>
      <c r="D424" t="s">
        <v>2830</v>
      </c>
      <c r="E424" t="s">
        <v>89</v>
      </c>
      <c r="F424" t="s">
        <v>80</v>
      </c>
      <c r="G424">
        <v>10</v>
      </c>
    </row>
    <row r="425" spans="1:7">
      <c r="A425" s="8">
        <v>45810</v>
      </c>
      <c r="B425" t="s">
        <v>2821</v>
      </c>
      <c r="C425">
        <v>5</v>
      </c>
      <c r="D425" t="s">
        <v>2830</v>
      </c>
      <c r="E425" t="s">
        <v>89</v>
      </c>
      <c r="F425" t="s">
        <v>133</v>
      </c>
      <c r="G425">
        <v>23</v>
      </c>
    </row>
    <row r="426" spans="1:7">
      <c r="A426" s="8">
        <v>45810</v>
      </c>
      <c r="B426" t="s">
        <v>2821</v>
      </c>
      <c r="C426">
        <v>5</v>
      </c>
      <c r="D426" t="s">
        <v>2830</v>
      </c>
      <c r="E426" t="s">
        <v>89</v>
      </c>
      <c r="F426" t="s">
        <v>1059</v>
      </c>
      <c r="G426">
        <v>30</v>
      </c>
    </row>
    <row r="427" spans="1:7">
      <c r="A427" s="8">
        <v>45810</v>
      </c>
      <c r="B427" t="s">
        <v>2821</v>
      </c>
      <c r="C427">
        <v>5</v>
      </c>
      <c r="D427" t="s">
        <v>2830</v>
      </c>
      <c r="E427" t="s">
        <v>89</v>
      </c>
      <c r="F427" t="s">
        <v>469</v>
      </c>
      <c r="G427">
        <v>8</v>
      </c>
    </row>
    <row r="428" spans="1:7">
      <c r="A428" s="8">
        <v>45810</v>
      </c>
      <c r="B428" t="s">
        <v>2821</v>
      </c>
      <c r="C428">
        <v>5</v>
      </c>
      <c r="D428" t="s">
        <v>2830</v>
      </c>
      <c r="E428" t="s">
        <v>89</v>
      </c>
      <c r="F428" t="s">
        <v>258</v>
      </c>
      <c r="G428">
        <v>30</v>
      </c>
    </row>
    <row r="429" spans="1:7">
      <c r="A429" s="8">
        <v>45810</v>
      </c>
      <c r="B429" t="s">
        <v>2819</v>
      </c>
      <c r="C429">
        <v>6</v>
      </c>
      <c r="D429" t="s">
        <v>2830</v>
      </c>
      <c r="E429" t="s">
        <v>81</v>
      </c>
      <c r="F429" t="s">
        <v>1059</v>
      </c>
      <c r="G429">
        <v>217</v>
      </c>
    </row>
    <row r="430" spans="1:7">
      <c r="A430" s="8">
        <v>45810</v>
      </c>
      <c r="B430" t="s">
        <v>2819</v>
      </c>
      <c r="C430">
        <v>6</v>
      </c>
      <c r="D430" t="s">
        <v>2830</v>
      </c>
      <c r="E430" t="s">
        <v>81</v>
      </c>
      <c r="F430" t="s">
        <v>258</v>
      </c>
      <c r="G430">
        <v>407</v>
      </c>
    </row>
    <row r="431" spans="1:7">
      <c r="A431" s="8">
        <v>45810</v>
      </c>
      <c r="B431" t="s">
        <v>2819</v>
      </c>
      <c r="C431">
        <v>6</v>
      </c>
      <c r="D431" t="s">
        <v>2830</v>
      </c>
      <c r="E431" t="s">
        <v>81</v>
      </c>
      <c r="F431" t="s">
        <v>80</v>
      </c>
      <c r="G431">
        <v>67</v>
      </c>
    </row>
    <row r="432" spans="1:7">
      <c r="A432" s="8">
        <v>45810</v>
      </c>
      <c r="B432" t="s">
        <v>2822</v>
      </c>
      <c r="C432">
        <v>7</v>
      </c>
      <c r="D432" t="s">
        <v>2816</v>
      </c>
      <c r="E432" t="s">
        <v>2828</v>
      </c>
      <c r="F432" t="s">
        <v>1059</v>
      </c>
      <c r="G432">
        <v>524</v>
      </c>
    </row>
    <row r="433" spans="1:7">
      <c r="A433" s="8">
        <v>45810</v>
      </c>
      <c r="B433" t="s">
        <v>2822</v>
      </c>
      <c r="C433">
        <v>7</v>
      </c>
      <c r="D433" t="s">
        <v>2816</v>
      </c>
      <c r="E433" t="s">
        <v>2828</v>
      </c>
      <c r="F433" t="s">
        <v>258</v>
      </c>
      <c r="G433">
        <v>277</v>
      </c>
    </row>
    <row r="434" spans="1:7">
      <c r="A434" s="8">
        <v>45810</v>
      </c>
      <c r="B434" t="s">
        <v>2822</v>
      </c>
      <c r="C434">
        <v>8</v>
      </c>
      <c r="D434" t="s">
        <v>2830</v>
      </c>
      <c r="E434" t="s">
        <v>265</v>
      </c>
      <c r="F434" t="s">
        <v>133</v>
      </c>
      <c r="G434">
        <v>619</v>
      </c>
    </row>
    <row r="435" spans="1:7">
      <c r="A435" s="8">
        <v>45810</v>
      </c>
      <c r="B435" t="s">
        <v>2822</v>
      </c>
      <c r="C435">
        <v>8</v>
      </c>
      <c r="D435" t="s">
        <v>2830</v>
      </c>
      <c r="E435" t="s">
        <v>265</v>
      </c>
      <c r="F435" t="s">
        <v>1059</v>
      </c>
      <c r="G435">
        <v>463</v>
      </c>
    </row>
    <row r="436" spans="1:7">
      <c r="A436" s="8">
        <v>45810</v>
      </c>
      <c r="B436" t="s">
        <v>2822</v>
      </c>
      <c r="C436">
        <v>8</v>
      </c>
      <c r="D436" t="s">
        <v>2830</v>
      </c>
      <c r="E436" t="s">
        <v>265</v>
      </c>
      <c r="F436" t="s">
        <v>27</v>
      </c>
      <c r="G436">
        <v>5</v>
      </c>
    </row>
    <row r="437" spans="1:7">
      <c r="A437" s="8">
        <v>45810</v>
      </c>
      <c r="B437" t="s">
        <v>2822</v>
      </c>
      <c r="C437">
        <v>8</v>
      </c>
      <c r="D437" t="s">
        <v>2830</v>
      </c>
      <c r="E437" t="s">
        <v>265</v>
      </c>
      <c r="F437" t="s">
        <v>258</v>
      </c>
      <c r="G437">
        <v>684</v>
      </c>
    </row>
    <row r="438" spans="1:7">
      <c r="A438" s="8">
        <v>45810</v>
      </c>
      <c r="B438" t="s">
        <v>2819</v>
      </c>
      <c r="C438">
        <v>9</v>
      </c>
      <c r="D438" t="s">
        <v>2830</v>
      </c>
      <c r="E438" t="s">
        <v>111</v>
      </c>
      <c r="F438" t="s">
        <v>258</v>
      </c>
      <c r="G438">
        <v>17</v>
      </c>
    </row>
    <row r="439" spans="1:7">
      <c r="A439" s="8">
        <v>45810</v>
      </c>
      <c r="B439" t="s">
        <v>2821</v>
      </c>
      <c r="C439">
        <v>11</v>
      </c>
      <c r="D439" t="s">
        <v>2830</v>
      </c>
      <c r="E439" t="s">
        <v>28</v>
      </c>
      <c r="F439" t="s">
        <v>1059</v>
      </c>
      <c r="G439">
        <v>6</v>
      </c>
    </row>
    <row r="440" spans="1:7">
      <c r="A440" s="8">
        <v>45810</v>
      </c>
      <c r="B440" t="s">
        <v>80</v>
      </c>
      <c r="C440">
        <v>11</v>
      </c>
      <c r="D440" t="s">
        <v>2830</v>
      </c>
      <c r="E440" t="s">
        <v>28</v>
      </c>
      <c r="F440" t="s">
        <v>1059</v>
      </c>
      <c r="G440">
        <v>4</v>
      </c>
    </row>
    <row r="441" spans="1:7">
      <c r="A441" s="8">
        <v>45811</v>
      </c>
      <c r="B441" t="s">
        <v>2829</v>
      </c>
      <c r="C441">
        <v>1</v>
      </c>
      <c r="D441" t="s">
        <v>2830</v>
      </c>
      <c r="E441" t="s">
        <v>70</v>
      </c>
      <c r="F441" t="s">
        <v>1059</v>
      </c>
      <c r="G441">
        <v>2</v>
      </c>
    </row>
    <row r="442" spans="1:7">
      <c r="A442" s="8">
        <v>45811</v>
      </c>
      <c r="B442" t="s">
        <v>2797</v>
      </c>
      <c r="C442">
        <v>2</v>
      </c>
      <c r="D442" t="s">
        <v>2816</v>
      </c>
      <c r="E442" t="s">
        <v>2817</v>
      </c>
      <c r="F442" t="s">
        <v>1059</v>
      </c>
      <c r="G442">
        <v>39</v>
      </c>
    </row>
    <row r="443" spans="1:7">
      <c r="A443" s="8">
        <v>45811</v>
      </c>
      <c r="B443" t="s">
        <v>2797</v>
      </c>
      <c r="C443">
        <v>2</v>
      </c>
      <c r="D443" t="s">
        <v>2816</v>
      </c>
      <c r="E443" t="s">
        <v>2817</v>
      </c>
      <c r="F443" t="s">
        <v>258</v>
      </c>
      <c r="G443">
        <v>27</v>
      </c>
    </row>
    <row r="444" spans="1:7">
      <c r="A444" s="8">
        <v>45811</v>
      </c>
      <c r="B444" t="s">
        <v>2797</v>
      </c>
      <c r="C444">
        <v>2</v>
      </c>
      <c r="D444" t="s">
        <v>2816</v>
      </c>
      <c r="E444" t="s">
        <v>2817</v>
      </c>
      <c r="F444" t="s">
        <v>80</v>
      </c>
      <c r="G444">
        <v>7</v>
      </c>
    </row>
    <row r="445" spans="1:7">
      <c r="A445" s="8">
        <v>45811</v>
      </c>
      <c r="B445" t="s">
        <v>2819</v>
      </c>
      <c r="C445">
        <v>2</v>
      </c>
      <c r="D445" t="s">
        <v>2816</v>
      </c>
      <c r="E445" t="s">
        <v>2817</v>
      </c>
      <c r="F445" t="s">
        <v>1059</v>
      </c>
      <c r="G445">
        <v>19</v>
      </c>
    </row>
    <row r="446" spans="1:7">
      <c r="A446" s="8">
        <v>45811</v>
      </c>
      <c r="B446" t="s">
        <v>2819</v>
      </c>
      <c r="C446">
        <v>2</v>
      </c>
      <c r="D446" t="s">
        <v>2816</v>
      </c>
      <c r="E446" t="s">
        <v>2817</v>
      </c>
      <c r="F446" t="s">
        <v>258</v>
      </c>
      <c r="G446">
        <v>2</v>
      </c>
    </row>
    <row r="447" spans="1:7">
      <c r="A447" s="8">
        <v>45811</v>
      </c>
      <c r="B447" t="s">
        <v>2796</v>
      </c>
      <c r="C447">
        <v>2</v>
      </c>
      <c r="D447" t="s">
        <v>2816</v>
      </c>
      <c r="E447" t="s">
        <v>2817</v>
      </c>
      <c r="F447" t="s">
        <v>1059</v>
      </c>
      <c r="G447">
        <v>103</v>
      </c>
    </row>
    <row r="448" spans="1:7">
      <c r="A448" s="8">
        <v>45811</v>
      </c>
      <c r="B448" t="s">
        <v>2796</v>
      </c>
      <c r="C448">
        <v>2</v>
      </c>
      <c r="D448" t="s">
        <v>2816</v>
      </c>
      <c r="E448" t="s">
        <v>2817</v>
      </c>
      <c r="F448" t="s">
        <v>258</v>
      </c>
      <c r="G448">
        <v>52</v>
      </c>
    </row>
    <row r="449" spans="1:7">
      <c r="A449" s="8">
        <v>45811</v>
      </c>
      <c r="B449" t="s">
        <v>2820</v>
      </c>
      <c r="C449">
        <v>2</v>
      </c>
      <c r="D449" t="s">
        <v>2816</v>
      </c>
      <c r="E449" t="s">
        <v>2817</v>
      </c>
      <c r="F449" t="s">
        <v>1059</v>
      </c>
      <c r="G449">
        <v>34</v>
      </c>
    </row>
    <row r="450" spans="1:7">
      <c r="A450" s="8">
        <v>45811</v>
      </c>
      <c r="B450" t="s">
        <v>2820</v>
      </c>
      <c r="C450">
        <v>2</v>
      </c>
      <c r="D450" t="s">
        <v>2816</v>
      </c>
      <c r="E450" t="s">
        <v>2817</v>
      </c>
      <c r="F450" t="s">
        <v>258</v>
      </c>
      <c r="G450">
        <v>4</v>
      </c>
    </row>
    <row r="451" spans="1:7">
      <c r="A451" s="8">
        <v>45811</v>
      </c>
      <c r="B451" t="s">
        <v>2819</v>
      </c>
      <c r="C451">
        <v>3</v>
      </c>
      <c r="D451" t="s">
        <v>2816</v>
      </c>
      <c r="E451" t="s">
        <v>2827</v>
      </c>
      <c r="F451" t="s">
        <v>1059</v>
      </c>
      <c r="G451">
        <v>77</v>
      </c>
    </row>
    <row r="452" spans="1:7">
      <c r="A452" s="8">
        <v>45811</v>
      </c>
      <c r="B452" t="s">
        <v>2819</v>
      </c>
      <c r="C452">
        <v>3</v>
      </c>
      <c r="D452" t="s">
        <v>2816</v>
      </c>
      <c r="E452" t="s">
        <v>2827</v>
      </c>
      <c r="F452" t="s">
        <v>27</v>
      </c>
      <c r="G452">
        <v>3</v>
      </c>
    </row>
    <row r="453" spans="1:7">
      <c r="A453" s="8">
        <v>45811</v>
      </c>
      <c r="B453" t="s">
        <v>2819</v>
      </c>
      <c r="C453">
        <v>3</v>
      </c>
      <c r="D453" t="s">
        <v>2816</v>
      </c>
      <c r="E453" t="s">
        <v>2827</v>
      </c>
      <c r="F453" t="s">
        <v>80</v>
      </c>
      <c r="G453">
        <v>28</v>
      </c>
    </row>
    <row r="454" spans="1:7">
      <c r="A454" s="8">
        <v>45811</v>
      </c>
      <c r="B454" t="s">
        <v>2796</v>
      </c>
      <c r="C454">
        <v>4</v>
      </c>
      <c r="D454" t="s">
        <v>2830</v>
      </c>
      <c r="E454" t="s">
        <v>134</v>
      </c>
      <c r="F454" t="s">
        <v>133</v>
      </c>
      <c r="G454">
        <v>40</v>
      </c>
    </row>
    <row r="455" spans="1:7">
      <c r="A455" s="8">
        <v>45811</v>
      </c>
      <c r="B455" t="s">
        <v>2796</v>
      </c>
      <c r="C455">
        <v>4</v>
      </c>
      <c r="D455" t="s">
        <v>2830</v>
      </c>
      <c r="E455" t="s">
        <v>134</v>
      </c>
      <c r="F455" t="s">
        <v>1059</v>
      </c>
      <c r="G455">
        <v>91</v>
      </c>
    </row>
    <row r="456" spans="1:7">
      <c r="A456" s="8">
        <v>45811</v>
      </c>
      <c r="B456" t="s">
        <v>2796</v>
      </c>
      <c r="C456">
        <v>4</v>
      </c>
      <c r="D456" t="s">
        <v>2830</v>
      </c>
      <c r="E456" t="s">
        <v>134</v>
      </c>
      <c r="F456" t="s">
        <v>469</v>
      </c>
      <c r="G456">
        <v>2</v>
      </c>
    </row>
    <row r="457" spans="1:7">
      <c r="A457" s="8">
        <v>45811</v>
      </c>
      <c r="B457" t="s">
        <v>2820</v>
      </c>
      <c r="C457">
        <v>4</v>
      </c>
      <c r="D457" t="s">
        <v>2830</v>
      </c>
      <c r="E457" t="s">
        <v>134</v>
      </c>
      <c r="F457" t="s">
        <v>133</v>
      </c>
      <c r="G457">
        <v>116</v>
      </c>
    </row>
    <row r="458" spans="1:7">
      <c r="A458" s="8">
        <v>45811</v>
      </c>
      <c r="B458" t="s">
        <v>2820</v>
      </c>
      <c r="C458">
        <v>4</v>
      </c>
      <c r="D458" t="s">
        <v>2830</v>
      </c>
      <c r="E458" t="s">
        <v>134</v>
      </c>
      <c r="F458" t="s">
        <v>1059</v>
      </c>
      <c r="G458">
        <v>83</v>
      </c>
    </row>
    <row r="459" spans="1:7">
      <c r="A459" s="8">
        <v>45811</v>
      </c>
      <c r="B459" t="s">
        <v>2820</v>
      </c>
      <c r="C459">
        <v>4</v>
      </c>
      <c r="D459" t="s">
        <v>2830</v>
      </c>
      <c r="E459" t="s">
        <v>134</v>
      </c>
      <c r="F459" t="s">
        <v>27</v>
      </c>
      <c r="G459">
        <v>1</v>
      </c>
    </row>
    <row r="460" spans="1:7">
      <c r="A460" s="8">
        <v>45811</v>
      </c>
      <c r="B460" t="s">
        <v>2820</v>
      </c>
      <c r="C460">
        <v>4</v>
      </c>
      <c r="D460" t="s">
        <v>2830</v>
      </c>
      <c r="E460" t="s">
        <v>134</v>
      </c>
      <c r="F460" t="s">
        <v>469</v>
      </c>
      <c r="G460">
        <v>33</v>
      </c>
    </row>
    <row r="461" spans="1:7">
      <c r="A461" s="8">
        <v>45811</v>
      </c>
      <c r="B461" t="s">
        <v>2820</v>
      </c>
      <c r="C461">
        <v>4</v>
      </c>
      <c r="D461" t="s">
        <v>2830</v>
      </c>
      <c r="E461" t="s">
        <v>134</v>
      </c>
      <c r="F461" t="s">
        <v>258</v>
      </c>
      <c r="G461">
        <v>107</v>
      </c>
    </row>
    <row r="462" spans="1:7">
      <c r="A462" s="8">
        <v>45811</v>
      </c>
      <c r="B462" t="s">
        <v>2797</v>
      </c>
      <c r="C462">
        <v>5</v>
      </c>
      <c r="D462" t="s">
        <v>2830</v>
      </c>
      <c r="E462" t="s">
        <v>89</v>
      </c>
      <c r="F462" t="s">
        <v>133</v>
      </c>
      <c r="G462">
        <v>2</v>
      </c>
    </row>
    <row r="463" spans="1:7">
      <c r="A463" s="8">
        <v>45811</v>
      </c>
      <c r="B463" t="s">
        <v>2797</v>
      </c>
      <c r="C463">
        <v>5</v>
      </c>
      <c r="D463" t="s">
        <v>2830</v>
      </c>
      <c r="E463" t="s">
        <v>89</v>
      </c>
      <c r="F463" t="s">
        <v>1059</v>
      </c>
      <c r="G463">
        <v>4</v>
      </c>
    </row>
    <row r="464" spans="1:7">
      <c r="A464" s="8">
        <v>45811</v>
      </c>
      <c r="B464" t="s">
        <v>2797</v>
      </c>
      <c r="C464">
        <v>5</v>
      </c>
      <c r="D464" t="s">
        <v>2830</v>
      </c>
      <c r="E464" t="s">
        <v>89</v>
      </c>
      <c r="F464" t="s">
        <v>80</v>
      </c>
      <c r="G464">
        <v>7</v>
      </c>
    </row>
    <row r="465" spans="1:7">
      <c r="A465" s="8">
        <v>45811</v>
      </c>
      <c r="B465" t="s">
        <v>2821</v>
      </c>
      <c r="C465">
        <v>5</v>
      </c>
      <c r="D465" t="s">
        <v>2830</v>
      </c>
      <c r="E465" t="s">
        <v>89</v>
      </c>
      <c r="F465" t="s">
        <v>133</v>
      </c>
      <c r="G465">
        <v>28</v>
      </c>
    </row>
    <row r="466" spans="1:7">
      <c r="A466" s="8">
        <v>45811</v>
      </c>
      <c r="B466" t="s">
        <v>2821</v>
      </c>
      <c r="C466">
        <v>5</v>
      </c>
      <c r="D466" t="s">
        <v>2830</v>
      </c>
      <c r="E466" t="s">
        <v>89</v>
      </c>
      <c r="F466" t="s">
        <v>1059</v>
      </c>
      <c r="G466">
        <v>14</v>
      </c>
    </row>
    <row r="467" spans="1:7">
      <c r="A467" s="8">
        <v>45811</v>
      </c>
      <c r="B467" t="s">
        <v>2821</v>
      </c>
      <c r="C467">
        <v>5</v>
      </c>
      <c r="D467" t="s">
        <v>2830</v>
      </c>
      <c r="E467" t="s">
        <v>89</v>
      </c>
      <c r="F467" t="s">
        <v>258</v>
      </c>
      <c r="G467">
        <v>22</v>
      </c>
    </row>
    <row r="468" spans="1:7">
      <c r="A468" s="8">
        <v>45811</v>
      </c>
      <c r="B468" t="s">
        <v>2819</v>
      </c>
      <c r="C468">
        <v>6</v>
      </c>
      <c r="D468" t="s">
        <v>2830</v>
      </c>
      <c r="E468" t="s">
        <v>81</v>
      </c>
      <c r="F468" t="s">
        <v>133</v>
      </c>
      <c r="G468">
        <v>128</v>
      </c>
    </row>
    <row r="469" spans="1:7">
      <c r="A469" s="8">
        <v>45811</v>
      </c>
      <c r="B469" t="s">
        <v>2819</v>
      </c>
      <c r="C469">
        <v>6</v>
      </c>
      <c r="D469" t="s">
        <v>2830</v>
      </c>
      <c r="E469" t="s">
        <v>81</v>
      </c>
      <c r="F469" t="s">
        <v>1059</v>
      </c>
      <c r="G469">
        <v>344</v>
      </c>
    </row>
    <row r="470" spans="1:7">
      <c r="A470" s="8">
        <v>45811</v>
      </c>
      <c r="B470" t="s">
        <v>2819</v>
      </c>
      <c r="C470">
        <v>6</v>
      </c>
      <c r="D470" t="s">
        <v>2830</v>
      </c>
      <c r="E470" t="s">
        <v>81</v>
      </c>
      <c r="F470" t="s">
        <v>258</v>
      </c>
      <c r="G470">
        <v>171</v>
      </c>
    </row>
    <row r="471" spans="1:7">
      <c r="A471" s="8">
        <v>45811</v>
      </c>
      <c r="B471" t="s">
        <v>2819</v>
      </c>
      <c r="C471">
        <v>6</v>
      </c>
      <c r="D471" t="s">
        <v>2830</v>
      </c>
      <c r="E471" t="s">
        <v>81</v>
      </c>
      <c r="F471" t="s">
        <v>80</v>
      </c>
      <c r="G471">
        <v>56</v>
      </c>
    </row>
    <row r="472" spans="1:7">
      <c r="A472" s="8">
        <v>45811</v>
      </c>
      <c r="B472" t="s">
        <v>2822</v>
      </c>
      <c r="C472">
        <v>6</v>
      </c>
      <c r="D472" t="s">
        <v>2830</v>
      </c>
      <c r="E472" t="s">
        <v>81</v>
      </c>
      <c r="F472" t="s">
        <v>1059</v>
      </c>
      <c r="G472">
        <v>23</v>
      </c>
    </row>
    <row r="473" spans="1:7">
      <c r="A473" s="8">
        <v>45811</v>
      </c>
      <c r="B473" t="s">
        <v>2822</v>
      </c>
      <c r="C473">
        <v>7</v>
      </c>
      <c r="D473" t="s">
        <v>2816</v>
      </c>
      <c r="E473" t="s">
        <v>2828</v>
      </c>
      <c r="F473" t="s">
        <v>1059</v>
      </c>
      <c r="G473">
        <v>459</v>
      </c>
    </row>
    <row r="474" spans="1:7">
      <c r="A474" s="8">
        <v>45811</v>
      </c>
      <c r="B474" t="s">
        <v>2822</v>
      </c>
      <c r="C474">
        <v>7</v>
      </c>
      <c r="D474" t="s">
        <v>2816</v>
      </c>
      <c r="E474" t="s">
        <v>2828</v>
      </c>
      <c r="F474" t="s">
        <v>258</v>
      </c>
      <c r="G474">
        <v>197</v>
      </c>
    </row>
    <row r="475" spans="1:7">
      <c r="A475" s="8">
        <v>45811</v>
      </c>
      <c r="B475" t="s">
        <v>2822</v>
      </c>
      <c r="C475">
        <v>8</v>
      </c>
      <c r="D475" t="s">
        <v>2830</v>
      </c>
      <c r="E475" t="s">
        <v>265</v>
      </c>
      <c r="F475" t="s">
        <v>133</v>
      </c>
      <c r="G475">
        <v>624</v>
      </c>
    </row>
    <row r="476" spans="1:7">
      <c r="A476" s="8">
        <v>45811</v>
      </c>
      <c r="B476" t="s">
        <v>2822</v>
      </c>
      <c r="C476">
        <v>8</v>
      </c>
      <c r="D476" t="s">
        <v>2830</v>
      </c>
      <c r="E476" t="s">
        <v>265</v>
      </c>
      <c r="F476" t="s">
        <v>1059</v>
      </c>
      <c r="G476">
        <v>958</v>
      </c>
    </row>
    <row r="477" spans="1:7">
      <c r="A477" s="8">
        <v>45811</v>
      </c>
      <c r="B477" t="s">
        <v>2822</v>
      </c>
      <c r="C477">
        <v>8</v>
      </c>
      <c r="D477" t="s">
        <v>2830</v>
      </c>
      <c r="E477" t="s">
        <v>265</v>
      </c>
      <c r="F477" t="s">
        <v>27</v>
      </c>
      <c r="G477">
        <v>68</v>
      </c>
    </row>
    <row r="478" spans="1:7">
      <c r="A478" s="8">
        <v>45811</v>
      </c>
      <c r="B478" t="s">
        <v>2822</v>
      </c>
      <c r="C478">
        <v>8</v>
      </c>
      <c r="D478" t="s">
        <v>2830</v>
      </c>
      <c r="E478" t="s">
        <v>265</v>
      </c>
      <c r="F478" t="s">
        <v>258</v>
      </c>
      <c r="G478">
        <v>428</v>
      </c>
    </row>
    <row r="479" spans="1:7">
      <c r="A479" s="8">
        <v>45811</v>
      </c>
      <c r="B479" t="s">
        <v>2819</v>
      </c>
      <c r="C479">
        <v>9</v>
      </c>
      <c r="D479" t="s">
        <v>2830</v>
      </c>
      <c r="E479" t="s">
        <v>111</v>
      </c>
      <c r="F479" t="s">
        <v>1059</v>
      </c>
      <c r="G479">
        <v>13</v>
      </c>
    </row>
    <row r="480" spans="1:7">
      <c r="A480" s="8">
        <v>45811</v>
      </c>
      <c r="B480" t="s">
        <v>2819</v>
      </c>
      <c r="C480">
        <v>9</v>
      </c>
      <c r="D480" t="s">
        <v>2830</v>
      </c>
      <c r="E480" t="s">
        <v>111</v>
      </c>
      <c r="F480" t="s">
        <v>258</v>
      </c>
      <c r="G480">
        <v>3</v>
      </c>
    </row>
    <row r="481" spans="1:7">
      <c r="A481" s="8">
        <v>45811</v>
      </c>
      <c r="B481" t="s">
        <v>80</v>
      </c>
      <c r="C481">
        <v>11</v>
      </c>
      <c r="D481" t="s">
        <v>2830</v>
      </c>
      <c r="E481" t="s">
        <v>28</v>
      </c>
      <c r="F481" t="s">
        <v>1059</v>
      </c>
      <c r="G481">
        <v>15</v>
      </c>
    </row>
    <row r="482" spans="1:7">
      <c r="A482" s="8">
        <v>45811</v>
      </c>
      <c r="B482" t="s">
        <v>80</v>
      </c>
      <c r="C482">
        <v>11</v>
      </c>
      <c r="D482" t="s">
        <v>2830</v>
      </c>
      <c r="E482" t="s">
        <v>28</v>
      </c>
      <c r="F482" t="s">
        <v>27</v>
      </c>
      <c r="G482">
        <v>3</v>
      </c>
    </row>
    <row r="483" spans="1:7">
      <c r="A483" s="8">
        <v>45812</v>
      </c>
      <c r="B483" t="s">
        <v>2829</v>
      </c>
      <c r="C483">
        <v>1</v>
      </c>
      <c r="D483" t="s">
        <v>2830</v>
      </c>
      <c r="E483" t="s">
        <v>70</v>
      </c>
      <c r="F483" t="s">
        <v>1059</v>
      </c>
      <c r="G483">
        <v>3</v>
      </c>
    </row>
    <row r="484" spans="1:7">
      <c r="A484" s="8">
        <v>45812</v>
      </c>
      <c r="B484" t="s">
        <v>2797</v>
      </c>
      <c r="C484">
        <v>2</v>
      </c>
      <c r="D484" t="s">
        <v>2816</v>
      </c>
      <c r="E484" t="s">
        <v>2817</v>
      </c>
      <c r="F484" t="s">
        <v>1059</v>
      </c>
      <c r="G484">
        <v>30</v>
      </c>
    </row>
    <row r="485" spans="1:7">
      <c r="A485" s="8">
        <v>45812</v>
      </c>
      <c r="B485" t="s">
        <v>2797</v>
      </c>
      <c r="C485">
        <v>2</v>
      </c>
      <c r="D485" t="s">
        <v>2816</v>
      </c>
      <c r="E485" t="s">
        <v>2817</v>
      </c>
      <c r="F485" t="s">
        <v>258</v>
      </c>
      <c r="G485">
        <v>15</v>
      </c>
    </row>
    <row r="486" spans="1:7">
      <c r="A486" s="8">
        <v>45812</v>
      </c>
      <c r="B486" t="s">
        <v>2797</v>
      </c>
      <c r="C486">
        <v>2</v>
      </c>
      <c r="D486" t="s">
        <v>2816</v>
      </c>
      <c r="E486" t="s">
        <v>2817</v>
      </c>
      <c r="F486" t="s">
        <v>80</v>
      </c>
      <c r="G486">
        <v>2</v>
      </c>
    </row>
    <row r="487" spans="1:7">
      <c r="A487" s="8">
        <v>45812</v>
      </c>
      <c r="B487" t="s">
        <v>2819</v>
      </c>
      <c r="C487">
        <v>2</v>
      </c>
      <c r="D487" t="s">
        <v>2816</v>
      </c>
      <c r="E487" t="s">
        <v>2817</v>
      </c>
      <c r="F487" t="s">
        <v>1059</v>
      </c>
      <c r="G487">
        <v>5</v>
      </c>
    </row>
    <row r="488" spans="1:7">
      <c r="A488" s="8">
        <v>45812</v>
      </c>
      <c r="B488" t="s">
        <v>2819</v>
      </c>
      <c r="C488">
        <v>2</v>
      </c>
      <c r="D488" t="s">
        <v>2816</v>
      </c>
      <c r="E488" t="s">
        <v>2817</v>
      </c>
      <c r="F488" t="s">
        <v>258</v>
      </c>
      <c r="G488">
        <v>10</v>
      </c>
    </row>
    <row r="489" spans="1:7">
      <c r="A489" s="8">
        <v>45812</v>
      </c>
      <c r="B489" t="s">
        <v>2796</v>
      </c>
      <c r="C489">
        <v>2</v>
      </c>
      <c r="D489" t="s">
        <v>2816</v>
      </c>
      <c r="E489" t="s">
        <v>2817</v>
      </c>
      <c r="F489" t="s">
        <v>1059</v>
      </c>
      <c r="G489">
        <v>49</v>
      </c>
    </row>
    <row r="490" spans="1:7">
      <c r="A490" s="8">
        <v>45812</v>
      </c>
      <c r="B490" t="s">
        <v>2796</v>
      </c>
      <c r="C490">
        <v>2</v>
      </c>
      <c r="D490" t="s">
        <v>2816</v>
      </c>
      <c r="E490" t="s">
        <v>2817</v>
      </c>
      <c r="F490" t="s">
        <v>27</v>
      </c>
      <c r="G490">
        <v>6</v>
      </c>
    </row>
    <row r="491" spans="1:7">
      <c r="A491" s="8">
        <v>45812</v>
      </c>
      <c r="B491" t="s">
        <v>2796</v>
      </c>
      <c r="C491">
        <v>2</v>
      </c>
      <c r="D491" t="s">
        <v>2816</v>
      </c>
      <c r="E491" t="s">
        <v>2817</v>
      </c>
      <c r="F491" t="s">
        <v>469</v>
      </c>
      <c r="G491">
        <v>2</v>
      </c>
    </row>
    <row r="492" spans="1:7">
      <c r="A492" s="8">
        <v>45812</v>
      </c>
      <c r="B492" t="s">
        <v>2796</v>
      </c>
      <c r="C492">
        <v>2</v>
      </c>
      <c r="D492" t="s">
        <v>2816</v>
      </c>
      <c r="E492" t="s">
        <v>2817</v>
      </c>
      <c r="F492" t="s">
        <v>258</v>
      </c>
      <c r="G492">
        <v>31</v>
      </c>
    </row>
    <row r="493" spans="1:7">
      <c r="A493" s="8">
        <v>45812</v>
      </c>
      <c r="B493" t="s">
        <v>2820</v>
      </c>
      <c r="C493">
        <v>2</v>
      </c>
      <c r="D493" t="s">
        <v>2816</v>
      </c>
      <c r="E493" t="s">
        <v>2817</v>
      </c>
      <c r="F493" t="s">
        <v>1059</v>
      </c>
      <c r="G493">
        <v>6</v>
      </c>
    </row>
    <row r="494" spans="1:7">
      <c r="A494" s="8">
        <v>45812</v>
      </c>
      <c r="B494" t="s">
        <v>2820</v>
      </c>
      <c r="C494">
        <v>2</v>
      </c>
      <c r="D494" t="s">
        <v>2816</v>
      </c>
      <c r="E494" t="s">
        <v>2817</v>
      </c>
      <c r="F494" t="s">
        <v>258</v>
      </c>
      <c r="G494">
        <v>20</v>
      </c>
    </row>
    <row r="495" spans="1:7">
      <c r="A495" s="8">
        <v>45812</v>
      </c>
      <c r="B495" t="s">
        <v>2819</v>
      </c>
      <c r="C495">
        <v>3</v>
      </c>
      <c r="D495" t="s">
        <v>2816</v>
      </c>
      <c r="E495" t="s">
        <v>2827</v>
      </c>
      <c r="F495" t="s">
        <v>1059</v>
      </c>
      <c r="G495">
        <v>154</v>
      </c>
    </row>
    <row r="496" spans="1:7">
      <c r="A496" s="8">
        <v>45812</v>
      </c>
      <c r="B496" t="s">
        <v>2819</v>
      </c>
      <c r="C496">
        <v>3</v>
      </c>
      <c r="D496" t="s">
        <v>2816</v>
      </c>
      <c r="E496" t="s">
        <v>2827</v>
      </c>
      <c r="F496" t="s">
        <v>258</v>
      </c>
      <c r="G496">
        <v>2</v>
      </c>
    </row>
    <row r="497" spans="1:7">
      <c r="A497" s="8">
        <v>45812</v>
      </c>
      <c r="B497" t="s">
        <v>2819</v>
      </c>
      <c r="C497">
        <v>3</v>
      </c>
      <c r="D497" t="s">
        <v>2816</v>
      </c>
      <c r="E497" t="s">
        <v>2827</v>
      </c>
      <c r="F497" t="s">
        <v>80</v>
      </c>
      <c r="G497">
        <v>27</v>
      </c>
    </row>
    <row r="498" spans="1:7">
      <c r="A498" s="8">
        <v>45812</v>
      </c>
      <c r="B498" t="s">
        <v>2796</v>
      </c>
      <c r="C498">
        <v>4</v>
      </c>
      <c r="D498" t="s">
        <v>2830</v>
      </c>
      <c r="E498" t="s">
        <v>134</v>
      </c>
      <c r="F498" t="s">
        <v>133</v>
      </c>
      <c r="G498">
        <v>107</v>
      </c>
    </row>
    <row r="499" spans="1:7">
      <c r="A499" s="8">
        <v>45812</v>
      </c>
      <c r="B499" t="s">
        <v>2796</v>
      </c>
      <c r="C499">
        <v>4</v>
      </c>
      <c r="D499" t="s">
        <v>2830</v>
      </c>
      <c r="E499" t="s">
        <v>134</v>
      </c>
      <c r="F499" t="s">
        <v>1059</v>
      </c>
      <c r="G499">
        <v>87</v>
      </c>
    </row>
    <row r="500" spans="1:7">
      <c r="A500" s="8">
        <v>45812</v>
      </c>
      <c r="B500" t="s">
        <v>2796</v>
      </c>
      <c r="C500">
        <v>4</v>
      </c>
      <c r="D500" t="s">
        <v>2830</v>
      </c>
      <c r="E500" t="s">
        <v>134</v>
      </c>
      <c r="F500" t="s">
        <v>469</v>
      </c>
      <c r="G500">
        <v>2</v>
      </c>
    </row>
    <row r="501" spans="1:7">
      <c r="A501" s="8">
        <v>45812</v>
      </c>
      <c r="B501" t="s">
        <v>2820</v>
      </c>
      <c r="C501">
        <v>4</v>
      </c>
      <c r="D501" t="s">
        <v>2830</v>
      </c>
      <c r="E501" t="s">
        <v>134</v>
      </c>
      <c r="F501" t="s">
        <v>133</v>
      </c>
      <c r="G501">
        <v>131</v>
      </c>
    </row>
    <row r="502" spans="1:7">
      <c r="A502" s="8">
        <v>45812</v>
      </c>
      <c r="B502" t="s">
        <v>2820</v>
      </c>
      <c r="C502">
        <v>4</v>
      </c>
      <c r="D502" t="s">
        <v>2830</v>
      </c>
      <c r="E502" t="s">
        <v>134</v>
      </c>
      <c r="F502" t="s">
        <v>1059</v>
      </c>
      <c r="G502">
        <v>101</v>
      </c>
    </row>
    <row r="503" spans="1:7">
      <c r="A503" s="8">
        <v>45812</v>
      </c>
      <c r="B503" t="s">
        <v>2820</v>
      </c>
      <c r="C503">
        <v>4</v>
      </c>
      <c r="D503" t="s">
        <v>2830</v>
      </c>
      <c r="E503" t="s">
        <v>134</v>
      </c>
      <c r="F503" t="s">
        <v>27</v>
      </c>
      <c r="G503">
        <v>9</v>
      </c>
    </row>
    <row r="504" spans="1:7">
      <c r="A504" s="8">
        <v>45812</v>
      </c>
      <c r="B504" t="s">
        <v>2820</v>
      </c>
      <c r="C504">
        <v>4</v>
      </c>
      <c r="D504" t="s">
        <v>2830</v>
      </c>
      <c r="E504" t="s">
        <v>134</v>
      </c>
      <c r="F504" t="s">
        <v>469</v>
      </c>
      <c r="G504">
        <v>32</v>
      </c>
    </row>
    <row r="505" spans="1:7">
      <c r="A505" s="8">
        <v>45812</v>
      </c>
      <c r="B505" t="s">
        <v>2820</v>
      </c>
      <c r="C505">
        <v>4</v>
      </c>
      <c r="D505" t="s">
        <v>2830</v>
      </c>
      <c r="E505" t="s">
        <v>134</v>
      </c>
      <c r="F505" t="s">
        <v>258</v>
      </c>
      <c r="G505">
        <v>114</v>
      </c>
    </row>
    <row r="506" spans="1:7">
      <c r="A506" s="8">
        <v>45812</v>
      </c>
      <c r="B506" t="s">
        <v>2797</v>
      </c>
      <c r="C506">
        <v>5</v>
      </c>
      <c r="D506" t="s">
        <v>2830</v>
      </c>
      <c r="E506" t="s">
        <v>89</v>
      </c>
      <c r="F506" t="s">
        <v>133</v>
      </c>
      <c r="G506">
        <v>65</v>
      </c>
    </row>
    <row r="507" spans="1:7">
      <c r="A507" s="8">
        <v>45812</v>
      </c>
      <c r="B507" t="s">
        <v>2797</v>
      </c>
      <c r="C507">
        <v>5</v>
      </c>
      <c r="D507" t="s">
        <v>2830</v>
      </c>
      <c r="E507" t="s">
        <v>89</v>
      </c>
      <c r="F507" t="s">
        <v>1059</v>
      </c>
      <c r="G507">
        <v>2</v>
      </c>
    </row>
    <row r="508" spans="1:7">
      <c r="A508" s="8">
        <v>45812</v>
      </c>
      <c r="B508" t="s">
        <v>2797</v>
      </c>
      <c r="C508">
        <v>5</v>
      </c>
      <c r="D508" t="s">
        <v>2830</v>
      </c>
      <c r="E508" t="s">
        <v>89</v>
      </c>
      <c r="F508" t="s">
        <v>80</v>
      </c>
      <c r="G508">
        <v>2</v>
      </c>
    </row>
    <row r="509" spans="1:7">
      <c r="A509" s="8">
        <v>45812</v>
      </c>
      <c r="B509" t="s">
        <v>2821</v>
      </c>
      <c r="C509">
        <v>5</v>
      </c>
      <c r="D509" t="s">
        <v>2830</v>
      </c>
      <c r="E509" t="s">
        <v>89</v>
      </c>
      <c r="F509" t="s">
        <v>133</v>
      </c>
      <c r="G509">
        <v>20</v>
      </c>
    </row>
    <row r="510" spans="1:7">
      <c r="A510" s="8">
        <v>45812</v>
      </c>
      <c r="B510" t="s">
        <v>2821</v>
      </c>
      <c r="C510">
        <v>5</v>
      </c>
      <c r="D510" t="s">
        <v>2830</v>
      </c>
      <c r="E510" t="s">
        <v>89</v>
      </c>
      <c r="F510" t="s">
        <v>1059</v>
      </c>
      <c r="G510">
        <v>29</v>
      </c>
    </row>
    <row r="511" spans="1:7">
      <c r="A511" s="8">
        <v>45812</v>
      </c>
      <c r="B511" t="s">
        <v>2821</v>
      </c>
      <c r="C511">
        <v>5</v>
      </c>
      <c r="D511" t="s">
        <v>2830</v>
      </c>
      <c r="E511" t="s">
        <v>89</v>
      </c>
      <c r="F511" t="s">
        <v>469</v>
      </c>
      <c r="G511">
        <v>10</v>
      </c>
    </row>
    <row r="512" spans="1:7">
      <c r="A512" s="8">
        <v>45812</v>
      </c>
      <c r="B512" t="s">
        <v>2821</v>
      </c>
      <c r="C512">
        <v>5</v>
      </c>
      <c r="D512" t="s">
        <v>2830</v>
      </c>
      <c r="E512" t="s">
        <v>89</v>
      </c>
      <c r="F512" t="s">
        <v>80</v>
      </c>
      <c r="G512">
        <v>1</v>
      </c>
    </row>
    <row r="513" spans="1:7">
      <c r="A513" s="8">
        <v>45812</v>
      </c>
      <c r="B513" t="s">
        <v>2819</v>
      </c>
      <c r="C513">
        <v>6</v>
      </c>
      <c r="D513" t="s">
        <v>2830</v>
      </c>
      <c r="E513" t="s">
        <v>81</v>
      </c>
      <c r="F513" t="s">
        <v>133</v>
      </c>
      <c r="G513">
        <v>33</v>
      </c>
    </row>
    <row r="514" spans="1:7">
      <c r="A514" s="8">
        <v>45812</v>
      </c>
      <c r="B514" t="s">
        <v>2819</v>
      </c>
      <c r="C514">
        <v>6</v>
      </c>
      <c r="D514" t="s">
        <v>2830</v>
      </c>
      <c r="E514" t="s">
        <v>81</v>
      </c>
      <c r="F514" t="s">
        <v>1059</v>
      </c>
      <c r="G514">
        <v>380</v>
      </c>
    </row>
    <row r="515" spans="1:7">
      <c r="A515" s="8">
        <v>45812</v>
      </c>
      <c r="B515" t="s">
        <v>2819</v>
      </c>
      <c r="C515">
        <v>6</v>
      </c>
      <c r="D515" t="s">
        <v>2830</v>
      </c>
      <c r="E515" t="s">
        <v>81</v>
      </c>
      <c r="F515" t="s">
        <v>27</v>
      </c>
      <c r="G515">
        <v>3</v>
      </c>
    </row>
    <row r="516" spans="1:7">
      <c r="A516" s="8">
        <v>45812</v>
      </c>
      <c r="B516" t="s">
        <v>2819</v>
      </c>
      <c r="C516">
        <v>6</v>
      </c>
      <c r="D516" t="s">
        <v>2830</v>
      </c>
      <c r="E516" t="s">
        <v>81</v>
      </c>
      <c r="F516" t="s">
        <v>258</v>
      </c>
      <c r="G516">
        <v>163</v>
      </c>
    </row>
    <row r="517" spans="1:7">
      <c r="A517" s="8">
        <v>45812</v>
      </c>
      <c r="B517" t="s">
        <v>2819</v>
      </c>
      <c r="C517">
        <v>6</v>
      </c>
      <c r="D517" t="s">
        <v>2830</v>
      </c>
      <c r="E517" t="s">
        <v>81</v>
      </c>
      <c r="F517" t="s">
        <v>80</v>
      </c>
      <c r="G517">
        <v>48</v>
      </c>
    </row>
    <row r="518" spans="1:7">
      <c r="A518" s="8">
        <v>45812</v>
      </c>
      <c r="B518" t="s">
        <v>2822</v>
      </c>
      <c r="C518">
        <v>6</v>
      </c>
      <c r="D518" t="s">
        <v>2830</v>
      </c>
      <c r="E518" t="s">
        <v>81</v>
      </c>
      <c r="F518" t="s">
        <v>1059</v>
      </c>
      <c r="G518">
        <v>21</v>
      </c>
    </row>
    <row r="519" spans="1:7">
      <c r="A519" s="8">
        <v>45812</v>
      </c>
      <c r="B519" t="s">
        <v>2819</v>
      </c>
      <c r="C519">
        <v>7</v>
      </c>
      <c r="D519" t="s">
        <v>2816</v>
      </c>
      <c r="E519" t="s">
        <v>2828</v>
      </c>
      <c r="F519" t="s">
        <v>1059</v>
      </c>
      <c r="G519">
        <v>1</v>
      </c>
    </row>
    <row r="520" spans="1:7">
      <c r="A520" s="8">
        <v>45812</v>
      </c>
      <c r="B520" t="s">
        <v>2822</v>
      </c>
      <c r="C520">
        <v>7</v>
      </c>
      <c r="D520" t="s">
        <v>2816</v>
      </c>
      <c r="E520" t="s">
        <v>2828</v>
      </c>
      <c r="F520" t="s">
        <v>1059</v>
      </c>
      <c r="G520">
        <v>584</v>
      </c>
    </row>
    <row r="521" spans="1:7">
      <c r="A521" s="8">
        <v>45812</v>
      </c>
      <c r="B521" t="s">
        <v>2822</v>
      </c>
      <c r="C521">
        <v>7</v>
      </c>
      <c r="D521" t="s">
        <v>2816</v>
      </c>
      <c r="E521" t="s">
        <v>2828</v>
      </c>
      <c r="F521" t="s">
        <v>27</v>
      </c>
      <c r="G521">
        <v>1</v>
      </c>
    </row>
    <row r="522" spans="1:7">
      <c r="A522" s="8">
        <v>45812</v>
      </c>
      <c r="B522" t="s">
        <v>2822</v>
      </c>
      <c r="C522">
        <v>7</v>
      </c>
      <c r="D522" t="s">
        <v>2816</v>
      </c>
      <c r="E522" t="s">
        <v>2828</v>
      </c>
      <c r="F522" t="s">
        <v>258</v>
      </c>
      <c r="G522">
        <v>330</v>
      </c>
    </row>
    <row r="523" spans="1:7">
      <c r="A523" s="8">
        <v>45812</v>
      </c>
      <c r="B523" t="s">
        <v>80</v>
      </c>
      <c r="C523">
        <v>7</v>
      </c>
      <c r="D523" t="s">
        <v>2816</v>
      </c>
      <c r="E523" t="s">
        <v>2828</v>
      </c>
      <c r="F523" t="s">
        <v>1059</v>
      </c>
      <c r="G523">
        <v>9</v>
      </c>
    </row>
    <row r="524" spans="1:7">
      <c r="A524" s="8">
        <v>45812</v>
      </c>
      <c r="B524" t="s">
        <v>80</v>
      </c>
      <c r="C524">
        <v>7</v>
      </c>
      <c r="D524" t="s">
        <v>2816</v>
      </c>
      <c r="E524" t="s">
        <v>2828</v>
      </c>
      <c r="F524" t="s">
        <v>258</v>
      </c>
      <c r="G524">
        <v>3</v>
      </c>
    </row>
    <row r="525" spans="1:7">
      <c r="A525" s="8">
        <v>45812</v>
      </c>
      <c r="B525" t="s">
        <v>2822</v>
      </c>
      <c r="C525">
        <v>8</v>
      </c>
      <c r="D525" t="s">
        <v>2830</v>
      </c>
      <c r="E525" t="s">
        <v>265</v>
      </c>
      <c r="F525" t="s">
        <v>133</v>
      </c>
      <c r="G525">
        <v>449</v>
      </c>
    </row>
    <row r="526" spans="1:7">
      <c r="A526" s="8">
        <v>45812</v>
      </c>
      <c r="B526" t="s">
        <v>2822</v>
      </c>
      <c r="C526">
        <v>8</v>
      </c>
      <c r="D526" t="s">
        <v>2830</v>
      </c>
      <c r="E526" t="s">
        <v>265</v>
      </c>
      <c r="F526" t="s">
        <v>1059</v>
      </c>
      <c r="G526">
        <v>415</v>
      </c>
    </row>
    <row r="527" spans="1:7">
      <c r="A527" s="8">
        <v>45812</v>
      </c>
      <c r="B527" t="s">
        <v>2822</v>
      </c>
      <c r="C527">
        <v>8</v>
      </c>
      <c r="D527" t="s">
        <v>2830</v>
      </c>
      <c r="E527" t="s">
        <v>265</v>
      </c>
      <c r="F527" t="s">
        <v>258</v>
      </c>
      <c r="G527">
        <v>459</v>
      </c>
    </row>
    <row r="528" spans="1:7">
      <c r="A528" s="8">
        <v>45812</v>
      </c>
      <c r="B528" t="s">
        <v>2819</v>
      </c>
      <c r="C528">
        <v>9</v>
      </c>
      <c r="D528" t="s">
        <v>2830</v>
      </c>
      <c r="E528" t="s">
        <v>111</v>
      </c>
      <c r="F528" t="s">
        <v>1059</v>
      </c>
      <c r="G528">
        <v>19</v>
      </c>
    </row>
    <row r="529" spans="1:7">
      <c r="A529" s="8">
        <v>45812</v>
      </c>
      <c r="B529" t="s">
        <v>2819</v>
      </c>
      <c r="C529">
        <v>9</v>
      </c>
      <c r="D529" t="s">
        <v>2830</v>
      </c>
      <c r="E529" t="s">
        <v>111</v>
      </c>
      <c r="F529" t="s">
        <v>258</v>
      </c>
      <c r="G529">
        <v>3</v>
      </c>
    </row>
    <row r="530" spans="1:7">
      <c r="A530" s="8">
        <v>45812</v>
      </c>
      <c r="B530" t="s">
        <v>2819</v>
      </c>
      <c r="C530">
        <v>9</v>
      </c>
      <c r="D530" t="s">
        <v>2830</v>
      </c>
      <c r="E530" t="s">
        <v>111</v>
      </c>
      <c r="F530" t="s">
        <v>80</v>
      </c>
      <c r="G530">
        <v>3</v>
      </c>
    </row>
    <row r="531" spans="1:7">
      <c r="A531" s="8">
        <v>45812</v>
      </c>
      <c r="B531" t="s">
        <v>80</v>
      </c>
      <c r="C531">
        <v>11</v>
      </c>
      <c r="D531" t="s">
        <v>2830</v>
      </c>
      <c r="E531" t="s">
        <v>28</v>
      </c>
      <c r="F531" t="s">
        <v>1059</v>
      </c>
      <c r="G531">
        <v>14</v>
      </c>
    </row>
    <row r="532" spans="1:7">
      <c r="A532" s="8">
        <v>45813</v>
      </c>
      <c r="B532" t="s">
        <v>2829</v>
      </c>
      <c r="C532">
        <v>1</v>
      </c>
      <c r="D532" t="s">
        <v>2830</v>
      </c>
      <c r="E532" t="s">
        <v>70</v>
      </c>
      <c r="F532" t="s">
        <v>1059</v>
      </c>
      <c r="G532">
        <v>4</v>
      </c>
    </row>
    <row r="533" spans="1:7">
      <c r="A533" s="8">
        <v>45813</v>
      </c>
      <c r="B533" t="s">
        <v>2797</v>
      </c>
      <c r="C533">
        <v>2</v>
      </c>
      <c r="D533" t="s">
        <v>2816</v>
      </c>
      <c r="E533" t="s">
        <v>2817</v>
      </c>
      <c r="F533" t="s">
        <v>1059</v>
      </c>
      <c r="G533">
        <v>58</v>
      </c>
    </row>
    <row r="534" spans="1:7">
      <c r="A534" s="8">
        <v>45813</v>
      </c>
      <c r="B534" t="s">
        <v>2797</v>
      </c>
      <c r="C534">
        <v>2</v>
      </c>
      <c r="D534" t="s">
        <v>2816</v>
      </c>
      <c r="E534" t="s">
        <v>2817</v>
      </c>
      <c r="F534" t="s">
        <v>258</v>
      </c>
      <c r="G534">
        <v>34</v>
      </c>
    </row>
    <row r="535" spans="1:7">
      <c r="A535" s="8">
        <v>45813</v>
      </c>
      <c r="B535" t="s">
        <v>2819</v>
      </c>
      <c r="C535">
        <v>2</v>
      </c>
      <c r="D535" t="s">
        <v>2816</v>
      </c>
      <c r="E535" t="s">
        <v>2817</v>
      </c>
      <c r="F535" t="s">
        <v>1059</v>
      </c>
      <c r="G535">
        <v>12</v>
      </c>
    </row>
    <row r="536" spans="1:7">
      <c r="A536" s="8">
        <v>45813</v>
      </c>
      <c r="B536" t="s">
        <v>2819</v>
      </c>
      <c r="C536">
        <v>2</v>
      </c>
      <c r="D536" t="s">
        <v>2816</v>
      </c>
      <c r="E536" t="s">
        <v>2817</v>
      </c>
      <c r="F536" t="s">
        <v>258</v>
      </c>
      <c r="G536">
        <v>3</v>
      </c>
    </row>
    <row r="537" spans="1:7">
      <c r="A537" s="8">
        <v>45813</v>
      </c>
      <c r="B537" t="s">
        <v>2796</v>
      </c>
      <c r="C537">
        <v>2</v>
      </c>
      <c r="D537" t="s">
        <v>2816</v>
      </c>
      <c r="E537" t="s">
        <v>2817</v>
      </c>
      <c r="F537" t="s">
        <v>1059</v>
      </c>
      <c r="G537">
        <v>119</v>
      </c>
    </row>
    <row r="538" spans="1:7">
      <c r="A538" s="8">
        <v>45813</v>
      </c>
      <c r="B538" t="s">
        <v>2796</v>
      </c>
      <c r="C538">
        <v>2</v>
      </c>
      <c r="D538" t="s">
        <v>2816</v>
      </c>
      <c r="E538" t="s">
        <v>2817</v>
      </c>
      <c r="F538" t="s">
        <v>469</v>
      </c>
      <c r="G538">
        <v>5</v>
      </c>
    </row>
    <row r="539" spans="1:7">
      <c r="A539" s="8">
        <v>45813</v>
      </c>
      <c r="B539" t="s">
        <v>2796</v>
      </c>
      <c r="C539">
        <v>2</v>
      </c>
      <c r="D539" t="s">
        <v>2816</v>
      </c>
      <c r="E539" t="s">
        <v>2817</v>
      </c>
      <c r="F539" t="s">
        <v>258</v>
      </c>
      <c r="G539">
        <v>71</v>
      </c>
    </row>
    <row r="540" spans="1:7">
      <c r="A540" s="8">
        <v>45813</v>
      </c>
      <c r="B540" t="s">
        <v>2820</v>
      </c>
      <c r="C540">
        <v>2</v>
      </c>
      <c r="D540" t="s">
        <v>2816</v>
      </c>
      <c r="E540" t="s">
        <v>2817</v>
      </c>
      <c r="F540" t="s">
        <v>1059</v>
      </c>
      <c r="G540">
        <v>26</v>
      </c>
    </row>
    <row r="541" spans="1:7">
      <c r="A541" s="8">
        <v>45813</v>
      </c>
      <c r="B541" t="s">
        <v>2820</v>
      </c>
      <c r="C541">
        <v>2</v>
      </c>
      <c r="D541" t="s">
        <v>2816</v>
      </c>
      <c r="E541" t="s">
        <v>2817</v>
      </c>
      <c r="F541" t="s">
        <v>258</v>
      </c>
      <c r="G541">
        <v>6</v>
      </c>
    </row>
    <row r="542" spans="1:7">
      <c r="A542" s="8">
        <v>45813</v>
      </c>
      <c r="B542" t="s">
        <v>2819</v>
      </c>
      <c r="C542">
        <v>3</v>
      </c>
      <c r="D542" t="s">
        <v>2816</v>
      </c>
      <c r="E542" t="s">
        <v>2827</v>
      </c>
      <c r="F542" t="s">
        <v>1059</v>
      </c>
      <c r="G542">
        <v>118</v>
      </c>
    </row>
    <row r="543" spans="1:7">
      <c r="A543" s="8">
        <v>45813</v>
      </c>
      <c r="B543" t="s">
        <v>2819</v>
      </c>
      <c r="C543">
        <v>3</v>
      </c>
      <c r="D543" t="s">
        <v>2816</v>
      </c>
      <c r="E543" t="s">
        <v>2827</v>
      </c>
      <c r="F543" t="s">
        <v>27</v>
      </c>
      <c r="G543">
        <v>1</v>
      </c>
    </row>
    <row r="544" spans="1:7">
      <c r="A544" s="8">
        <v>45813</v>
      </c>
      <c r="B544" t="s">
        <v>2819</v>
      </c>
      <c r="C544">
        <v>3</v>
      </c>
      <c r="D544" t="s">
        <v>2816</v>
      </c>
      <c r="E544" t="s">
        <v>2827</v>
      </c>
      <c r="F544" t="s">
        <v>80</v>
      </c>
      <c r="G544">
        <v>7</v>
      </c>
    </row>
    <row r="545" spans="1:7">
      <c r="A545" s="8">
        <v>45813</v>
      </c>
      <c r="B545" t="s">
        <v>2796</v>
      </c>
      <c r="C545">
        <v>4</v>
      </c>
      <c r="D545" t="s">
        <v>2830</v>
      </c>
      <c r="E545" t="s">
        <v>134</v>
      </c>
      <c r="F545" t="s">
        <v>133</v>
      </c>
      <c r="G545">
        <v>95</v>
      </c>
    </row>
    <row r="546" spans="1:7">
      <c r="A546" s="8">
        <v>45813</v>
      </c>
      <c r="B546" t="s">
        <v>2796</v>
      </c>
      <c r="C546">
        <v>4</v>
      </c>
      <c r="D546" t="s">
        <v>2830</v>
      </c>
      <c r="E546" t="s">
        <v>134</v>
      </c>
      <c r="F546" t="s">
        <v>1059</v>
      </c>
      <c r="G546">
        <v>83</v>
      </c>
    </row>
    <row r="547" spans="1:7">
      <c r="A547" s="8">
        <v>45813</v>
      </c>
      <c r="B547" t="s">
        <v>2796</v>
      </c>
      <c r="C547">
        <v>4</v>
      </c>
      <c r="D547" t="s">
        <v>2830</v>
      </c>
      <c r="E547" t="s">
        <v>134</v>
      </c>
      <c r="F547" t="s">
        <v>27</v>
      </c>
      <c r="G547">
        <v>5</v>
      </c>
    </row>
    <row r="548" spans="1:7">
      <c r="A548" s="8">
        <v>45813</v>
      </c>
      <c r="B548" t="s">
        <v>2796</v>
      </c>
      <c r="C548">
        <v>4</v>
      </c>
      <c r="D548" t="s">
        <v>2830</v>
      </c>
      <c r="E548" t="s">
        <v>134</v>
      </c>
      <c r="F548" t="s">
        <v>469</v>
      </c>
      <c r="G548">
        <v>17</v>
      </c>
    </row>
    <row r="549" spans="1:7">
      <c r="A549" s="8">
        <v>45813</v>
      </c>
      <c r="B549" t="s">
        <v>2820</v>
      </c>
      <c r="C549">
        <v>4</v>
      </c>
      <c r="D549" t="s">
        <v>2830</v>
      </c>
      <c r="E549" t="s">
        <v>134</v>
      </c>
      <c r="F549" t="s">
        <v>133</v>
      </c>
      <c r="G549">
        <v>65</v>
      </c>
    </row>
    <row r="550" spans="1:7">
      <c r="A550" s="8">
        <v>45813</v>
      </c>
      <c r="B550" t="s">
        <v>2820</v>
      </c>
      <c r="C550">
        <v>4</v>
      </c>
      <c r="D550" t="s">
        <v>2830</v>
      </c>
      <c r="E550" t="s">
        <v>134</v>
      </c>
      <c r="F550" t="s">
        <v>1059</v>
      </c>
      <c r="G550">
        <v>111</v>
      </c>
    </row>
    <row r="551" spans="1:7">
      <c r="A551" s="8">
        <v>45813</v>
      </c>
      <c r="B551" t="s">
        <v>2820</v>
      </c>
      <c r="C551">
        <v>4</v>
      </c>
      <c r="D551" t="s">
        <v>2830</v>
      </c>
      <c r="E551" t="s">
        <v>134</v>
      </c>
      <c r="F551" t="s">
        <v>27</v>
      </c>
      <c r="G551">
        <v>5</v>
      </c>
    </row>
    <row r="552" spans="1:7">
      <c r="A552" s="8">
        <v>45813</v>
      </c>
      <c r="B552" t="s">
        <v>2820</v>
      </c>
      <c r="C552">
        <v>4</v>
      </c>
      <c r="D552" t="s">
        <v>2830</v>
      </c>
      <c r="E552" t="s">
        <v>134</v>
      </c>
      <c r="F552" t="s">
        <v>469</v>
      </c>
      <c r="G552">
        <v>44</v>
      </c>
    </row>
    <row r="553" spans="1:7">
      <c r="A553" s="8">
        <v>45813</v>
      </c>
      <c r="B553" t="s">
        <v>2820</v>
      </c>
      <c r="C553">
        <v>4</v>
      </c>
      <c r="D553" t="s">
        <v>2830</v>
      </c>
      <c r="E553" t="s">
        <v>134</v>
      </c>
      <c r="F553" t="s">
        <v>258</v>
      </c>
      <c r="G553">
        <v>77</v>
      </c>
    </row>
    <row r="554" spans="1:7">
      <c r="A554" s="8">
        <v>45813</v>
      </c>
      <c r="B554" t="s">
        <v>2797</v>
      </c>
      <c r="C554">
        <v>5</v>
      </c>
      <c r="D554" t="s">
        <v>2830</v>
      </c>
      <c r="E554" t="s">
        <v>89</v>
      </c>
      <c r="F554" t="s">
        <v>133</v>
      </c>
      <c r="G554">
        <v>69</v>
      </c>
    </row>
    <row r="555" spans="1:7">
      <c r="A555" s="8">
        <v>45813</v>
      </c>
      <c r="B555" t="s">
        <v>2797</v>
      </c>
      <c r="C555">
        <v>5</v>
      </c>
      <c r="D555" t="s">
        <v>2830</v>
      </c>
      <c r="E555" t="s">
        <v>89</v>
      </c>
      <c r="F555" t="s">
        <v>1059</v>
      </c>
      <c r="G555">
        <v>110</v>
      </c>
    </row>
    <row r="556" spans="1:7">
      <c r="A556" s="8">
        <v>45813</v>
      </c>
      <c r="B556" t="s">
        <v>2821</v>
      </c>
      <c r="C556">
        <v>5</v>
      </c>
      <c r="D556" t="s">
        <v>2830</v>
      </c>
      <c r="E556" t="s">
        <v>89</v>
      </c>
      <c r="F556" t="s">
        <v>133</v>
      </c>
      <c r="G556">
        <v>15</v>
      </c>
    </row>
    <row r="557" spans="1:7">
      <c r="A557" s="8">
        <v>45813</v>
      </c>
      <c r="B557" t="s">
        <v>2821</v>
      </c>
      <c r="C557">
        <v>5</v>
      </c>
      <c r="D557" t="s">
        <v>2830</v>
      </c>
      <c r="E557" t="s">
        <v>89</v>
      </c>
      <c r="F557" t="s">
        <v>258</v>
      </c>
      <c r="G557">
        <v>15</v>
      </c>
    </row>
    <row r="558" spans="1:7">
      <c r="A558" s="8">
        <v>45813</v>
      </c>
      <c r="B558" t="s">
        <v>2819</v>
      </c>
      <c r="C558">
        <v>6</v>
      </c>
      <c r="D558" t="s">
        <v>2830</v>
      </c>
      <c r="E558" t="s">
        <v>81</v>
      </c>
      <c r="F558" t="s">
        <v>1059</v>
      </c>
      <c r="G558">
        <v>141</v>
      </c>
    </row>
    <row r="559" spans="1:7">
      <c r="A559" s="8">
        <v>45813</v>
      </c>
      <c r="B559" t="s">
        <v>2819</v>
      </c>
      <c r="C559">
        <v>6</v>
      </c>
      <c r="D559" t="s">
        <v>2830</v>
      </c>
      <c r="E559" t="s">
        <v>81</v>
      </c>
      <c r="F559" t="s">
        <v>27</v>
      </c>
      <c r="G559">
        <v>1</v>
      </c>
    </row>
    <row r="560" spans="1:7">
      <c r="A560" s="8">
        <v>45813</v>
      </c>
      <c r="B560" t="s">
        <v>2819</v>
      </c>
      <c r="C560">
        <v>6</v>
      </c>
      <c r="D560" t="s">
        <v>2830</v>
      </c>
      <c r="E560" t="s">
        <v>81</v>
      </c>
      <c r="F560" t="s">
        <v>258</v>
      </c>
      <c r="G560">
        <v>176</v>
      </c>
    </row>
    <row r="561" spans="1:7">
      <c r="A561" s="8">
        <v>45813</v>
      </c>
      <c r="B561" t="s">
        <v>2819</v>
      </c>
      <c r="C561">
        <v>6</v>
      </c>
      <c r="D561" t="s">
        <v>2830</v>
      </c>
      <c r="E561" t="s">
        <v>81</v>
      </c>
      <c r="F561" t="s">
        <v>80</v>
      </c>
      <c r="G561">
        <v>11</v>
      </c>
    </row>
    <row r="562" spans="1:7">
      <c r="A562" s="8">
        <v>45813</v>
      </c>
      <c r="B562" t="s">
        <v>2822</v>
      </c>
      <c r="C562">
        <v>6</v>
      </c>
      <c r="D562" t="s">
        <v>2830</v>
      </c>
      <c r="E562" t="s">
        <v>81</v>
      </c>
      <c r="F562" t="s">
        <v>133</v>
      </c>
      <c r="G562">
        <v>4</v>
      </c>
    </row>
    <row r="563" spans="1:7">
      <c r="A563" s="8">
        <v>45813</v>
      </c>
      <c r="B563" t="s">
        <v>2822</v>
      </c>
      <c r="C563">
        <v>6</v>
      </c>
      <c r="D563" t="s">
        <v>2830</v>
      </c>
      <c r="E563" t="s">
        <v>81</v>
      </c>
      <c r="F563" t="s">
        <v>1059</v>
      </c>
      <c r="G563">
        <v>19</v>
      </c>
    </row>
    <row r="564" spans="1:7">
      <c r="A564" s="8">
        <v>45813</v>
      </c>
      <c r="B564" t="s">
        <v>80</v>
      </c>
      <c r="C564">
        <v>6</v>
      </c>
      <c r="D564" t="s">
        <v>2830</v>
      </c>
      <c r="E564" t="s">
        <v>81</v>
      </c>
      <c r="F564" t="s">
        <v>1059</v>
      </c>
      <c r="G564">
        <v>1</v>
      </c>
    </row>
    <row r="565" spans="1:7">
      <c r="A565" s="8">
        <v>45813</v>
      </c>
      <c r="B565" t="s">
        <v>2822</v>
      </c>
      <c r="C565">
        <v>7</v>
      </c>
      <c r="D565" t="s">
        <v>2816</v>
      </c>
      <c r="E565" t="s">
        <v>2828</v>
      </c>
      <c r="F565" t="s">
        <v>1059</v>
      </c>
      <c r="G565">
        <v>976</v>
      </c>
    </row>
    <row r="566" spans="1:7">
      <c r="A566" s="8">
        <v>45813</v>
      </c>
      <c r="B566" t="s">
        <v>2822</v>
      </c>
      <c r="C566">
        <v>7</v>
      </c>
      <c r="D566" t="s">
        <v>2816</v>
      </c>
      <c r="E566" t="s">
        <v>2828</v>
      </c>
      <c r="F566" t="s">
        <v>258</v>
      </c>
      <c r="G566">
        <v>515</v>
      </c>
    </row>
    <row r="567" spans="1:7">
      <c r="A567" s="8">
        <v>45813</v>
      </c>
      <c r="B567" t="s">
        <v>2822</v>
      </c>
      <c r="C567">
        <v>8</v>
      </c>
      <c r="D567" t="s">
        <v>2830</v>
      </c>
      <c r="E567" t="s">
        <v>265</v>
      </c>
      <c r="F567" t="s">
        <v>133</v>
      </c>
      <c r="G567">
        <v>1252</v>
      </c>
    </row>
    <row r="568" spans="1:7">
      <c r="A568" s="8">
        <v>45813</v>
      </c>
      <c r="B568" t="s">
        <v>2822</v>
      </c>
      <c r="C568">
        <v>8</v>
      </c>
      <c r="D568" t="s">
        <v>2830</v>
      </c>
      <c r="E568" t="s">
        <v>265</v>
      </c>
      <c r="F568" t="s">
        <v>1059</v>
      </c>
      <c r="G568">
        <v>747</v>
      </c>
    </row>
    <row r="569" spans="1:7">
      <c r="A569" s="8">
        <v>45813</v>
      </c>
      <c r="B569" t="s">
        <v>2822</v>
      </c>
      <c r="C569">
        <v>8</v>
      </c>
      <c r="D569" t="s">
        <v>2830</v>
      </c>
      <c r="E569" t="s">
        <v>265</v>
      </c>
      <c r="F569" t="s">
        <v>27</v>
      </c>
      <c r="G569">
        <v>493</v>
      </c>
    </row>
    <row r="570" spans="1:7">
      <c r="A570" s="8">
        <v>45813</v>
      </c>
      <c r="B570" t="s">
        <v>2822</v>
      </c>
      <c r="C570">
        <v>8</v>
      </c>
      <c r="D570" t="s">
        <v>2830</v>
      </c>
      <c r="E570" t="s">
        <v>265</v>
      </c>
      <c r="F570" t="s">
        <v>258</v>
      </c>
      <c r="G570">
        <v>1368</v>
      </c>
    </row>
    <row r="571" spans="1:7">
      <c r="A571" s="8">
        <v>45813</v>
      </c>
      <c r="B571" t="s">
        <v>80</v>
      </c>
      <c r="C571">
        <v>8</v>
      </c>
      <c r="D571" t="s">
        <v>2830</v>
      </c>
      <c r="E571" t="s">
        <v>265</v>
      </c>
      <c r="F571" t="s">
        <v>133</v>
      </c>
      <c r="G571">
        <v>18</v>
      </c>
    </row>
    <row r="572" spans="1:7">
      <c r="A572" s="8">
        <v>45813</v>
      </c>
      <c r="B572" t="s">
        <v>80</v>
      </c>
      <c r="C572">
        <v>8</v>
      </c>
      <c r="D572" t="s">
        <v>2830</v>
      </c>
      <c r="E572" t="s">
        <v>265</v>
      </c>
      <c r="F572" t="s">
        <v>1059</v>
      </c>
      <c r="G572">
        <v>8</v>
      </c>
    </row>
    <row r="573" spans="1:7">
      <c r="A573" s="8">
        <v>45813</v>
      </c>
      <c r="B573" t="s">
        <v>80</v>
      </c>
      <c r="C573">
        <v>8</v>
      </c>
      <c r="D573" t="s">
        <v>2830</v>
      </c>
      <c r="E573" t="s">
        <v>265</v>
      </c>
      <c r="F573" t="s">
        <v>27</v>
      </c>
      <c r="G573">
        <v>9</v>
      </c>
    </row>
    <row r="574" spans="1:7">
      <c r="A574" s="8">
        <v>45813</v>
      </c>
      <c r="B574" t="s">
        <v>80</v>
      </c>
      <c r="C574">
        <v>8</v>
      </c>
      <c r="D574" t="s">
        <v>2830</v>
      </c>
      <c r="E574" t="s">
        <v>265</v>
      </c>
      <c r="F574" t="s">
        <v>258</v>
      </c>
      <c r="G574">
        <v>18</v>
      </c>
    </row>
    <row r="575" spans="1:7">
      <c r="A575" s="8">
        <v>45813</v>
      </c>
      <c r="B575" t="s">
        <v>2819</v>
      </c>
      <c r="C575">
        <v>9</v>
      </c>
      <c r="D575" t="s">
        <v>2830</v>
      </c>
      <c r="E575" t="s">
        <v>111</v>
      </c>
      <c r="F575" t="s">
        <v>1059</v>
      </c>
      <c r="G575">
        <v>4</v>
      </c>
    </row>
    <row r="576" spans="1:7">
      <c r="A576" s="8">
        <v>45813</v>
      </c>
      <c r="B576" t="s">
        <v>2819</v>
      </c>
      <c r="C576">
        <v>9</v>
      </c>
      <c r="D576" t="s">
        <v>2830</v>
      </c>
      <c r="E576" t="s">
        <v>111</v>
      </c>
      <c r="F576" t="s">
        <v>258</v>
      </c>
      <c r="G576">
        <v>4</v>
      </c>
    </row>
    <row r="577" spans="1:7">
      <c r="A577" s="8">
        <v>45813</v>
      </c>
      <c r="B577" t="s">
        <v>80</v>
      </c>
      <c r="C577">
        <v>11</v>
      </c>
      <c r="D577" t="s">
        <v>2830</v>
      </c>
      <c r="E577" t="s">
        <v>28</v>
      </c>
      <c r="F577" t="s">
        <v>1059</v>
      </c>
      <c r="G577">
        <v>1</v>
      </c>
    </row>
    <row r="578" spans="1:7">
      <c r="A578" s="8">
        <v>45814</v>
      </c>
      <c r="B578" t="s">
        <v>2797</v>
      </c>
      <c r="C578">
        <v>2</v>
      </c>
      <c r="D578" t="s">
        <v>2816</v>
      </c>
      <c r="E578" t="s">
        <v>2817</v>
      </c>
      <c r="F578" t="s">
        <v>1059</v>
      </c>
      <c r="G578">
        <v>76</v>
      </c>
    </row>
    <row r="579" spans="1:7">
      <c r="A579" s="8">
        <v>45814</v>
      </c>
      <c r="B579" t="s">
        <v>2797</v>
      </c>
      <c r="C579">
        <v>2</v>
      </c>
      <c r="D579" t="s">
        <v>2816</v>
      </c>
      <c r="E579" t="s">
        <v>2817</v>
      </c>
      <c r="F579" t="s">
        <v>258</v>
      </c>
      <c r="G579">
        <v>28</v>
      </c>
    </row>
    <row r="580" spans="1:7">
      <c r="A580" s="8">
        <v>45814</v>
      </c>
      <c r="B580" t="s">
        <v>2819</v>
      </c>
      <c r="C580">
        <v>2</v>
      </c>
      <c r="D580" t="s">
        <v>2816</v>
      </c>
      <c r="E580" t="s">
        <v>2817</v>
      </c>
      <c r="F580" t="s">
        <v>1059</v>
      </c>
      <c r="G580">
        <v>5</v>
      </c>
    </row>
    <row r="581" spans="1:7">
      <c r="A581" s="8">
        <v>45814</v>
      </c>
      <c r="B581" t="s">
        <v>2820</v>
      </c>
      <c r="C581">
        <v>2</v>
      </c>
      <c r="D581" t="s">
        <v>2816</v>
      </c>
      <c r="E581" t="s">
        <v>2817</v>
      </c>
      <c r="F581" t="s">
        <v>1059</v>
      </c>
      <c r="G581">
        <v>10</v>
      </c>
    </row>
    <row r="582" spans="1:7">
      <c r="A582" s="8">
        <v>45814</v>
      </c>
      <c r="B582" t="s">
        <v>2819</v>
      </c>
      <c r="C582">
        <v>3</v>
      </c>
      <c r="D582" t="s">
        <v>2816</v>
      </c>
      <c r="E582" t="s">
        <v>2827</v>
      </c>
      <c r="F582" t="s">
        <v>1059</v>
      </c>
      <c r="G582">
        <v>60</v>
      </c>
    </row>
    <row r="583" spans="1:7">
      <c r="A583" s="8">
        <v>45814</v>
      </c>
      <c r="B583" t="s">
        <v>2819</v>
      </c>
      <c r="C583">
        <v>3</v>
      </c>
      <c r="D583" t="s">
        <v>2816</v>
      </c>
      <c r="E583" t="s">
        <v>2827</v>
      </c>
      <c r="F583" t="s">
        <v>27</v>
      </c>
      <c r="G583">
        <v>2</v>
      </c>
    </row>
    <row r="584" spans="1:7">
      <c r="A584" s="8">
        <v>45814</v>
      </c>
      <c r="B584" t="s">
        <v>2819</v>
      </c>
      <c r="C584">
        <v>3</v>
      </c>
      <c r="D584" t="s">
        <v>2816</v>
      </c>
      <c r="E584" t="s">
        <v>2827</v>
      </c>
      <c r="F584" t="s">
        <v>80</v>
      </c>
      <c r="G584">
        <v>49</v>
      </c>
    </row>
    <row r="585" spans="1:7">
      <c r="A585" s="8">
        <v>45814</v>
      </c>
      <c r="B585" t="s">
        <v>2796</v>
      </c>
      <c r="C585">
        <v>4</v>
      </c>
      <c r="D585" t="s">
        <v>2830</v>
      </c>
      <c r="E585" t="s">
        <v>134</v>
      </c>
      <c r="F585" t="s">
        <v>133</v>
      </c>
      <c r="G585">
        <v>86</v>
      </c>
    </row>
    <row r="586" spans="1:7">
      <c r="A586" s="8">
        <v>45814</v>
      </c>
      <c r="B586" t="s">
        <v>2796</v>
      </c>
      <c r="C586">
        <v>4</v>
      </c>
      <c r="D586" t="s">
        <v>2830</v>
      </c>
      <c r="E586" t="s">
        <v>134</v>
      </c>
      <c r="F586" t="s">
        <v>1059</v>
      </c>
      <c r="G586">
        <v>26</v>
      </c>
    </row>
    <row r="587" spans="1:7">
      <c r="A587" s="8">
        <v>45814</v>
      </c>
      <c r="B587" t="s">
        <v>2796</v>
      </c>
      <c r="C587">
        <v>4</v>
      </c>
      <c r="D587" t="s">
        <v>2830</v>
      </c>
      <c r="E587" t="s">
        <v>134</v>
      </c>
      <c r="F587" t="s">
        <v>469</v>
      </c>
      <c r="G587">
        <v>7</v>
      </c>
    </row>
    <row r="588" spans="1:7">
      <c r="A588" s="8">
        <v>45814</v>
      </c>
      <c r="B588" t="s">
        <v>2820</v>
      </c>
      <c r="C588">
        <v>4</v>
      </c>
      <c r="D588" t="s">
        <v>2830</v>
      </c>
      <c r="E588" t="s">
        <v>134</v>
      </c>
      <c r="F588" t="s">
        <v>133</v>
      </c>
      <c r="G588">
        <v>48</v>
      </c>
    </row>
    <row r="589" spans="1:7">
      <c r="A589" s="8">
        <v>45814</v>
      </c>
      <c r="B589" t="s">
        <v>2820</v>
      </c>
      <c r="C589">
        <v>4</v>
      </c>
      <c r="D589" t="s">
        <v>2830</v>
      </c>
      <c r="E589" t="s">
        <v>134</v>
      </c>
      <c r="F589" t="s">
        <v>1059</v>
      </c>
      <c r="G589">
        <v>64</v>
      </c>
    </row>
    <row r="590" spans="1:7">
      <c r="A590" s="8">
        <v>45814</v>
      </c>
      <c r="B590" t="s">
        <v>2820</v>
      </c>
      <c r="C590">
        <v>4</v>
      </c>
      <c r="D590" t="s">
        <v>2830</v>
      </c>
      <c r="E590" t="s">
        <v>134</v>
      </c>
      <c r="F590" t="s">
        <v>469</v>
      </c>
      <c r="G590">
        <v>7</v>
      </c>
    </row>
    <row r="591" spans="1:7">
      <c r="A591" s="8">
        <v>45814</v>
      </c>
      <c r="B591" t="s">
        <v>2820</v>
      </c>
      <c r="C591">
        <v>4</v>
      </c>
      <c r="D591" t="s">
        <v>2830</v>
      </c>
      <c r="E591" t="s">
        <v>134</v>
      </c>
      <c r="F591" t="s">
        <v>258</v>
      </c>
      <c r="G591">
        <v>63</v>
      </c>
    </row>
    <row r="592" spans="1:7">
      <c r="A592" s="8">
        <v>45814</v>
      </c>
      <c r="B592" t="s">
        <v>2797</v>
      </c>
      <c r="C592">
        <v>5</v>
      </c>
      <c r="D592" t="s">
        <v>2830</v>
      </c>
      <c r="E592" t="s">
        <v>89</v>
      </c>
      <c r="F592" t="s">
        <v>133</v>
      </c>
      <c r="G592">
        <v>36</v>
      </c>
    </row>
    <row r="593" spans="1:7">
      <c r="A593" s="8">
        <v>45814</v>
      </c>
      <c r="B593" t="s">
        <v>2797</v>
      </c>
      <c r="C593">
        <v>5</v>
      </c>
      <c r="D593" t="s">
        <v>2830</v>
      </c>
      <c r="E593" t="s">
        <v>89</v>
      </c>
      <c r="F593" t="s">
        <v>1059</v>
      </c>
      <c r="G593">
        <v>14</v>
      </c>
    </row>
    <row r="594" spans="1:7">
      <c r="A594" s="8">
        <v>45814</v>
      </c>
      <c r="B594" t="s">
        <v>2821</v>
      </c>
      <c r="C594">
        <v>5</v>
      </c>
      <c r="D594" t="s">
        <v>2830</v>
      </c>
      <c r="E594" t="s">
        <v>89</v>
      </c>
      <c r="F594" t="s">
        <v>133</v>
      </c>
      <c r="G594">
        <v>14</v>
      </c>
    </row>
    <row r="595" spans="1:7">
      <c r="A595" s="8">
        <v>45814</v>
      </c>
      <c r="B595" t="s">
        <v>2821</v>
      </c>
      <c r="C595">
        <v>5</v>
      </c>
      <c r="D595" t="s">
        <v>2830</v>
      </c>
      <c r="E595" t="s">
        <v>89</v>
      </c>
      <c r="F595" t="s">
        <v>1059</v>
      </c>
      <c r="G595">
        <v>14</v>
      </c>
    </row>
    <row r="596" spans="1:7">
      <c r="A596" s="8">
        <v>45814</v>
      </c>
      <c r="B596" t="s">
        <v>2821</v>
      </c>
      <c r="C596">
        <v>5</v>
      </c>
      <c r="D596" t="s">
        <v>2830</v>
      </c>
      <c r="E596" t="s">
        <v>89</v>
      </c>
      <c r="F596" t="s">
        <v>469</v>
      </c>
      <c r="G596">
        <v>19</v>
      </c>
    </row>
    <row r="597" spans="1:7">
      <c r="A597" s="8">
        <v>45814</v>
      </c>
      <c r="B597" t="s">
        <v>2819</v>
      </c>
      <c r="C597">
        <v>6</v>
      </c>
      <c r="D597" t="s">
        <v>2830</v>
      </c>
      <c r="E597" t="s">
        <v>81</v>
      </c>
      <c r="F597" t="s">
        <v>133</v>
      </c>
      <c r="G597">
        <v>89</v>
      </c>
    </row>
    <row r="598" spans="1:7">
      <c r="A598" s="8">
        <v>45814</v>
      </c>
      <c r="B598" t="s">
        <v>2819</v>
      </c>
      <c r="C598">
        <v>6</v>
      </c>
      <c r="D598" t="s">
        <v>2830</v>
      </c>
      <c r="E598" t="s">
        <v>81</v>
      </c>
      <c r="F598" t="s">
        <v>1059</v>
      </c>
      <c r="G598">
        <v>300</v>
      </c>
    </row>
    <row r="599" spans="1:7">
      <c r="A599" s="8">
        <v>45814</v>
      </c>
      <c r="B599" t="s">
        <v>2819</v>
      </c>
      <c r="C599">
        <v>6</v>
      </c>
      <c r="D599" t="s">
        <v>2830</v>
      </c>
      <c r="E599" t="s">
        <v>81</v>
      </c>
      <c r="F599" t="s">
        <v>258</v>
      </c>
      <c r="G599">
        <v>219</v>
      </c>
    </row>
    <row r="600" spans="1:7">
      <c r="A600" s="8">
        <v>45814</v>
      </c>
      <c r="B600" t="s">
        <v>2819</v>
      </c>
      <c r="C600">
        <v>6</v>
      </c>
      <c r="D600" t="s">
        <v>2830</v>
      </c>
      <c r="E600" t="s">
        <v>81</v>
      </c>
      <c r="F600" t="s">
        <v>80</v>
      </c>
      <c r="G600">
        <v>89</v>
      </c>
    </row>
    <row r="601" spans="1:7">
      <c r="A601" s="8">
        <v>45814</v>
      </c>
      <c r="B601" t="s">
        <v>2822</v>
      </c>
      <c r="C601">
        <v>6</v>
      </c>
      <c r="D601" t="s">
        <v>2830</v>
      </c>
      <c r="E601" t="s">
        <v>81</v>
      </c>
      <c r="F601" t="s">
        <v>1059</v>
      </c>
      <c r="G601">
        <v>30</v>
      </c>
    </row>
    <row r="602" spans="1:7">
      <c r="A602" s="8">
        <v>45814</v>
      </c>
      <c r="B602" t="s">
        <v>2822</v>
      </c>
      <c r="C602">
        <v>7</v>
      </c>
      <c r="D602" t="s">
        <v>2816</v>
      </c>
      <c r="E602" t="s">
        <v>2828</v>
      </c>
      <c r="F602" t="s">
        <v>1059</v>
      </c>
      <c r="G602">
        <v>769</v>
      </c>
    </row>
    <row r="603" spans="1:7">
      <c r="A603" s="8">
        <v>45814</v>
      </c>
      <c r="B603" t="s">
        <v>2822</v>
      </c>
      <c r="C603">
        <v>7</v>
      </c>
      <c r="D603" t="s">
        <v>2816</v>
      </c>
      <c r="E603" t="s">
        <v>2828</v>
      </c>
      <c r="F603" t="s">
        <v>27</v>
      </c>
      <c r="G603">
        <v>42</v>
      </c>
    </row>
    <row r="604" spans="1:7">
      <c r="A604" s="8">
        <v>45814</v>
      </c>
      <c r="B604" t="s">
        <v>2822</v>
      </c>
      <c r="C604">
        <v>7</v>
      </c>
      <c r="D604" t="s">
        <v>2816</v>
      </c>
      <c r="E604" t="s">
        <v>2828</v>
      </c>
      <c r="F604" t="s">
        <v>258</v>
      </c>
      <c r="G604">
        <v>369</v>
      </c>
    </row>
    <row r="605" spans="1:7">
      <c r="A605" s="8">
        <v>45814</v>
      </c>
      <c r="B605" t="s">
        <v>2822</v>
      </c>
      <c r="C605">
        <v>8</v>
      </c>
      <c r="D605" t="s">
        <v>2830</v>
      </c>
      <c r="E605" t="s">
        <v>265</v>
      </c>
      <c r="F605" t="s">
        <v>133</v>
      </c>
      <c r="G605">
        <v>460</v>
      </c>
    </row>
    <row r="606" spans="1:7">
      <c r="A606" s="8">
        <v>45814</v>
      </c>
      <c r="B606" t="s">
        <v>2822</v>
      </c>
      <c r="C606">
        <v>8</v>
      </c>
      <c r="D606" t="s">
        <v>2830</v>
      </c>
      <c r="E606" t="s">
        <v>265</v>
      </c>
      <c r="F606" t="s">
        <v>1059</v>
      </c>
      <c r="G606">
        <v>136</v>
      </c>
    </row>
    <row r="607" spans="1:7">
      <c r="A607" s="8">
        <v>45814</v>
      </c>
      <c r="B607" t="s">
        <v>2822</v>
      </c>
      <c r="C607">
        <v>8</v>
      </c>
      <c r="D607" t="s">
        <v>2830</v>
      </c>
      <c r="E607" t="s">
        <v>265</v>
      </c>
      <c r="F607" t="s">
        <v>27</v>
      </c>
      <c r="G607">
        <v>92</v>
      </c>
    </row>
    <row r="608" spans="1:7">
      <c r="A608" s="8">
        <v>45814</v>
      </c>
      <c r="B608" t="s">
        <v>2822</v>
      </c>
      <c r="C608">
        <v>8</v>
      </c>
      <c r="D608" t="s">
        <v>2830</v>
      </c>
      <c r="E608" t="s">
        <v>265</v>
      </c>
      <c r="F608" t="s">
        <v>258</v>
      </c>
      <c r="G608">
        <v>477</v>
      </c>
    </row>
    <row r="609" spans="1:7">
      <c r="A609" s="8">
        <v>45814</v>
      </c>
      <c r="B609" t="s">
        <v>2819</v>
      </c>
      <c r="C609">
        <v>9</v>
      </c>
      <c r="D609" t="s">
        <v>2830</v>
      </c>
      <c r="E609" t="s">
        <v>111</v>
      </c>
      <c r="F609" t="s">
        <v>258</v>
      </c>
      <c r="G609">
        <v>3</v>
      </c>
    </row>
    <row r="610" spans="1:7">
      <c r="A610" s="8">
        <v>45814</v>
      </c>
      <c r="B610" t="s">
        <v>80</v>
      </c>
      <c r="C610">
        <v>11</v>
      </c>
      <c r="D610" t="s">
        <v>2830</v>
      </c>
      <c r="E610" t="s">
        <v>28</v>
      </c>
      <c r="F610" t="s">
        <v>1059</v>
      </c>
      <c r="G610">
        <v>5</v>
      </c>
    </row>
    <row r="611" spans="1:7">
      <c r="A611" s="8">
        <v>45814</v>
      </c>
      <c r="B611" t="s">
        <v>80</v>
      </c>
      <c r="C611">
        <v>11</v>
      </c>
      <c r="D611" t="s">
        <v>2830</v>
      </c>
      <c r="E611" t="s">
        <v>28</v>
      </c>
      <c r="F611" t="s">
        <v>80</v>
      </c>
      <c r="G611">
        <v>6</v>
      </c>
    </row>
    <row r="612" spans="1:7">
      <c r="A612" s="8">
        <v>45815</v>
      </c>
      <c r="B612" t="s">
        <v>2796</v>
      </c>
      <c r="C612">
        <v>2</v>
      </c>
      <c r="D612" t="s">
        <v>2816</v>
      </c>
      <c r="E612" t="s">
        <v>2817</v>
      </c>
      <c r="F612" t="s">
        <v>1059</v>
      </c>
      <c r="G612">
        <v>1</v>
      </c>
    </row>
    <row r="613" spans="1:7">
      <c r="A613" s="8">
        <v>45815</v>
      </c>
      <c r="B613" t="s">
        <v>2819</v>
      </c>
      <c r="C613">
        <v>3</v>
      </c>
      <c r="D613" t="s">
        <v>2816</v>
      </c>
      <c r="E613" t="s">
        <v>2827</v>
      </c>
      <c r="F613" t="s">
        <v>1059</v>
      </c>
      <c r="G613">
        <v>15</v>
      </c>
    </row>
    <row r="614" spans="1:7">
      <c r="A614" s="8">
        <v>45815</v>
      </c>
      <c r="B614" t="s">
        <v>2796</v>
      </c>
      <c r="C614">
        <v>4</v>
      </c>
      <c r="D614" t="s">
        <v>2830</v>
      </c>
      <c r="E614" t="s">
        <v>134</v>
      </c>
      <c r="F614" t="s">
        <v>133</v>
      </c>
      <c r="G614">
        <v>9</v>
      </c>
    </row>
    <row r="615" spans="1:7">
      <c r="A615" s="8">
        <v>45815</v>
      </c>
      <c r="B615" t="s">
        <v>2820</v>
      </c>
      <c r="C615">
        <v>4</v>
      </c>
      <c r="D615" t="s">
        <v>2830</v>
      </c>
      <c r="E615" t="s">
        <v>134</v>
      </c>
      <c r="F615" t="s">
        <v>258</v>
      </c>
      <c r="G615">
        <v>64</v>
      </c>
    </row>
    <row r="616" spans="1:7">
      <c r="A616" s="8">
        <v>45815</v>
      </c>
      <c r="B616" t="s">
        <v>2819</v>
      </c>
      <c r="C616">
        <v>6</v>
      </c>
      <c r="D616" t="s">
        <v>2830</v>
      </c>
      <c r="E616" t="s">
        <v>81</v>
      </c>
      <c r="F616" t="s">
        <v>258</v>
      </c>
      <c r="G616">
        <v>13</v>
      </c>
    </row>
    <row r="617" spans="1:7">
      <c r="A617" s="8">
        <v>45816</v>
      </c>
      <c r="B617" t="s">
        <v>2819</v>
      </c>
      <c r="C617">
        <v>3</v>
      </c>
      <c r="D617" t="s">
        <v>2816</v>
      </c>
      <c r="E617" t="s">
        <v>2827</v>
      </c>
      <c r="F617" t="s">
        <v>1059</v>
      </c>
      <c r="G617">
        <v>8</v>
      </c>
    </row>
    <row r="618" spans="1:7">
      <c r="A618" s="8">
        <v>45816</v>
      </c>
      <c r="B618" t="s">
        <v>2796</v>
      </c>
      <c r="C618">
        <v>4</v>
      </c>
      <c r="D618" t="s">
        <v>2830</v>
      </c>
      <c r="E618" t="s">
        <v>134</v>
      </c>
      <c r="F618" t="s">
        <v>1059</v>
      </c>
      <c r="G618">
        <v>68</v>
      </c>
    </row>
    <row r="619" spans="1:7">
      <c r="A619" s="8">
        <v>45816</v>
      </c>
      <c r="B619" t="s">
        <v>2820</v>
      </c>
      <c r="C619">
        <v>4</v>
      </c>
      <c r="D619" t="s">
        <v>2830</v>
      </c>
      <c r="E619" t="s">
        <v>134</v>
      </c>
      <c r="F619" t="s">
        <v>133</v>
      </c>
      <c r="G619">
        <v>70</v>
      </c>
    </row>
    <row r="620" spans="1:7">
      <c r="A620" s="8">
        <v>45816</v>
      </c>
      <c r="B620" t="s">
        <v>2820</v>
      </c>
      <c r="C620">
        <v>4</v>
      </c>
      <c r="D620" t="s">
        <v>2830</v>
      </c>
      <c r="E620" t="s">
        <v>134</v>
      </c>
      <c r="F620" t="s">
        <v>258</v>
      </c>
      <c r="G620">
        <v>32</v>
      </c>
    </row>
    <row r="621" spans="1:7">
      <c r="A621" s="8">
        <v>45816</v>
      </c>
      <c r="B621" t="s">
        <v>2797</v>
      </c>
      <c r="C621">
        <v>5</v>
      </c>
      <c r="D621" t="s">
        <v>2830</v>
      </c>
      <c r="E621" t="s">
        <v>89</v>
      </c>
      <c r="F621" t="s">
        <v>133</v>
      </c>
      <c r="G621">
        <v>34</v>
      </c>
    </row>
    <row r="622" spans="1:7">
      <c r="A622" s="8">
        <v>45816</v>
      </c>
      <c r="B622" t="s">
        <v>2797</v>
      </c>
      <c r="C622">
        <v>5</v>
      </c>
      <c r="D622" t="s">
        <v>2830</v>
      </c>
      <c r="E622" t="s">
        <v>89</v>
      </c>
      <c r="F622" t="s">
        <v>1059</v>
      </c>
      <c r="G622">
        <v>33</v>
      </c>
    </row>
    <row r="623" spans="1:7">
      <c r="A623" s="8">
        <v>45816</v>
      </c>
      <c r="B623" t="s">
        <v>2819</v>
      </c>
      <c r="C623">
        <v>6</v>
      </c>
      <c r="D623" t="s">
        <v>2830</v>
      </c>
      <c r="E623" t="s">
        <v>81</v>
      </c>
      <c r="F623" t="s">
        <v>1059</v>
      </c>
      <c r="G623">
        <v>93</v>
      </c>
    </row>
    <row r="624" spans="1:7">
      <c r="A624" s="8">
        <v>45816</v>
      </c>
      <c r="B624" t="s">
        <v>2819</v>
      </c>
      <c r="C624">
        <v>9</v>
      </c>
      <c r="D624" t="s">
        <v>2830</v>
      </c>
      <c r="E624" t="s">
        <v>111</v>
      </c>
      <c r="F624" t="s">
        <v>1059</v>
      </c>
      <c r="G624">
        <v>7</v>
      </c>
    </row>
    <row r="625" spans="1:7">
      <c r="A625" s="8">
        <v>45816</v>
      </c>
      <c r="B625" t="s">
        <v>2819</v>
      </c>
      <c r="C625">
        <v>9</v>
      </c>
      <c r="D625" t="s">
        <v>2830</v>
      </c>
      <c r="E625" t="s">
        <v>111</v>
      </c>
      <c r="F625" t="s">
        <v>258</v>
      </c>
      <c r="G625">
        <v>4</v>
      </c>
    </row>
    <row r="626" spans="1:7">
      <c r="A626" s="8">
        <v>45817</v>
      </c>
      <c r="B626" t="s">
        <v>2829</v>
      </c>
      <c r="C626">
        <v>1</v>
      </c>
      <c r="D626" t="s">
        <v>2830</v>
      </c>
      <c r="E626" t="s">
        <v>70</v>
      </c>
      <c r="F626" t="s">
        <v>1059</v>
      </c>
      <c r="G626">
        <v>9</v>
      </c>
    </row>
    <row r="627" spans="1:7">
      <c r="A627" s="8">
        <v>45817</v>
      </c>
      <c r="B627" t="s">
        <v>2797</v>
      </c>
      <c r="C627">
        <v>2</v>
      </c>
      <c r="D627" t="s">
        <v>2816</v>
      </c>
      <c r="E627" t="s">
        <v>2817</v>
      </c>
      <c r="F627" t="s">
        <v>1059</v>
      </c>
      <c r="G627">
        <v>60</v>
      </c>
    </row>
    <row r="628" spans="1:7">
      <c r="A628" s="8">
        <v>45817</v>
      </c>
      <c r="B628" t="s">
        <v>2797</v>
      </c>
      <c r="C628">
        <v>2</v>
      </c>
      <c r="D628" t="s">
        <v>2816</v>
      </c>
      <c r="E628" t="s">
        <v>2817</v>
      </c>
      <c r="F628" t="s">
        <v>258</v>
      </c>
      <c r="G628">
        <v>19</v>
      </c>
    </row>
    <row r="629" spans="1:7">
      <c r="A629" s="8">
        <v>45817</v>
      </c>
      <c r="B629" t="s">
        <v>2797</v>
      </c>
      <c r="C629">
        <v>2</v>
      </c>
      <c r="D629" t="s">
        <v>2816</v>
      </c>
      <c r="E629" t="s">
        <v>2817</v>
      </c>
      <c r="F629" t="s">
        <v>80</v>
      </c>
      <c r="G629">
        <v>31</v>
      </c>
    </row>
    <row r="630" spans="1:7">
      <c r="A630" s="8">
        <v>45817</v>
      </c>
      <c r="B630" t="s">
        <v>2819</v>
      </c>
      <c r="C630">
        <v>2</v>
      </c>
      <c r="D630" t="s">
        <v>2816</v>
      </c>
      <c r="E630" t="s">
        <v>2817</v>
      </c>
      <c r="F630" t="s">
        <v>258</v>
      </c>
      <c r="G630">
        <v>17</v>
      </c>
    </row>
    <row r="631" spans="1:7">
      <c r="A631" s="8">
        <v>45817</v>
      </c>
      <c r="B631" t="s">
        <v>2796</v>
      </c>
      <c r="C631">
        <v>2</v>
      </c>
      <c r="D631" t="s">
        <v>2816</v>
      </c>
      <c r="E631" t="s">
        <v>2817</v>
      </c>
      <c r="F631" t="s">
        <v>1059</v>
      </c>
      <c r="G631">
        <v>111</v>
      </c>
    </row>
    <row r="632" spans="1:7">
      <c r="A632" s="8">
        <v>45817</v>
      </c>
      <c r="B632" t="s">
        <v>2796</v>
      </c>
      <c r="C632">
        <v>2</v>
      </c>
      <c r="D632" t="s">
        <v>2816</v>
      </c>
      <c r="E632" t="s">
        <v>2817</v>
      </c>
      <c r="F632" t="s">
        <v>258</v>
      </c>
      <c r="G632">
        <v>31</v>
      </c>
    </row>
    <row r="633" spans="1:7">
      <c r="A633" s="8">
        <v>45817</v>
      </c>
      <c r="B633" t="s">
        <v>2820</v>
      </c>
      <c r="C633">
        <v>2</v>
      </c>
      <c r="D633" t="s">
        <v>2816</v>
      </c>
      <c r="E633" t="s">
        <v>2817</v>
      </c>
      <c r="F633" t="s">
        <v>258</v>
      </c>
      <c r="G633">
        <v>28</v>
      </c>
    </row>
    <row r="634" spans="1:7">
      <c r="A634" s="8">
        <v>45817</v>
      </c>
      <c r="B634" t="s">
        <v>2819</v>
      </c>
      <c r="C634">
        <v>3</v>
      </c>
      <c r="D634" t="s">
        <v>2816</v>
      </c>
      <c r="E634" t="s">
        <v>2827</v>
      </c>
      <c r="F634" t="s">
        <v>1059</v>
      </c>
      <c r="G634">
        <v>99</v>
      </c>
    </row>
    <row r="635" spans="1:7">
      <c r="A635" s="8">
        <v>45817</v>
      </c>
      <c r="B635" t="s">
        <v>2819</v>
      </c>
      <c r="C635">
        <v>3</v>
      </c>
      <c r="D635" t="s">
        <v>2816</v>
      </c>
      <c r="E635" t="s">
        <v>2827</v>
      </c>
      <c r="F635" t="s">
        <v>27</v>
      </c>
      <c r="G635">
        <v>3</v>
      </c>
    </row>
    <row r="636" spans="1:7">
      <c r="A636" s="8">
        <v>45817</v>
      </c>
      <c r="B636" t="s">
        <v>2819</v>
      </c>
      <c r="C636">
        <v>3</v>
      </c>
      <c r="D636" t="s">
        <v>2816</v>
      </c>
      <c r="E636" t="s">
        <v>2827</v>
      </c>
      <c r="F636" t="s">
        <v>80</v>
      </c>
      <c r="G636">
        <v>32</v>
      </c>
    </row>
    <row r="637" spans="1:7">
      <c r="A637" s="8">
        <v>45817</v>
      </c>
      <c r="B637" t="s">
        <v>2796</v>
      </c>
      <c r="C637">
        <v>4</v>
      </c>
      <c r="D637" t="s">
        <v>2830</v>
      </c>
      <c r="E637" t="s">
        <v>134</v>
      </c>
      <c r="F637" t="s">
        <v>133</v>
      </c>
      <c r="G637">
        <v>44</v>
      </c>
    </row>
    <row r="638" spans="1:7">
      <c r="A638" s="8">
        <v>45817</v>
      </c>
      <c r="B638" t="s">
        <v>2796</v>
      </c>
      <c r="C638">
        <v>4</v>
      </c>
      <c r="D638" t="s">
        <v>2830</v>
      </c>
      <c r="E638" t="s">
        <v>134</v>
      </c>
      <c r="F638" t="s">
        <v>1059</v>
      </c>
      <c r="G638">
        <v>39</v>
      </c>
    </row>
    <row r="639" spans="1:7">
      <c r="A639" s="8">
        <v>45817</v>
      </c>
      <c r="B639" t="s">
        <v>2796</v>
      </c>
      <c r="C639">
        <v>4</v>
      </c>
      <c r="D639" t="s">
        <v>2830</v>
      </c>
      <c r="E639" t="s">
        <v>134</v>
      </c>
      <c r="F639" t="s">
        <v>27</v>
      </c>
      <c r="G639">
        <v>1</v>
      </c>
    </row>
    <row r="640" spans="1:7">
      <c r="A640" s="8">
        <v>45817</v>
      </c>
      <c r="B640" t="s">
        <v>2820</v>
      </c>
      <c r="C640">
        <v>4</v>
      </c>
      <c r="D640" t="s">
        <v>2830</v>
      </c>
      <c r="E640" t="s">
        <v>134</v>
      </c>
      <c r="F640" t="s">
        <v>133</v>
      </c>
      <c r="G640">
        <v>98</v>
      </c>
    </row>
    <row r="641" spans="1:7">
      <c r="A641" s="8">
        <v>45817</v>
      </c>
      <c r="B641" t="s">
        <v>2820</v>
      </c>
      <c r="C641">
        <v>4</v>
      </c>
      <c r="D641" t="s">
        <v>2830</v>
      </c>
      <c r="E641" t="s">
        <v>134</v>
      </c>
      <c r="F641" t="s">
        <v>1059</v>
      </c>
      <c r="G641">
        <v>130</v>
      </c>
    </row>
    <row r="642" spans="1:7">
      <c r="A642" s="8">
        <v>45817</v>
      </c>
      <c r="B642" t="s">
        <v>2820</v>
      </c>
      <c r="C642">
        <v>4</v>
      </c>
      <c r="D642" t="s">
        <v>2830</v>
      </c>
      <c r="E642" t="s">
        <v>134</v>
      </c>
      <c r="F642" t="s">
        <v>27</v>
      </c>
      <c r="G642">
        <v>34</v>
      </c>
    </row>
    <row r="643" spans="1:7">
      <c r="A643" s="8">
        <v>45817</v>
      </c>
      <c r="B643" t="s">
        <v>2820</v>
      </c>
      <c r="C643">
        <v>4</v>
      </c>
      <c r="D643" t="s">
        <v>2830</v>
      </c>
      <c r="E643" t="s">
        <v>134</v>
      </c>
      <c r="F643" t="s">
        <v>469</v>
      </c>
      <c r="G643">
        <v>43</v>
      </c>
    </row>
    <row r="644" spans="1:7">
      <c r="A644" s="8">
        <v>45817</v>
      </c>
      <c r="B644" t="s">
        <v>2820</v>
      </c>
      <c r="C644">
        <v>4</v>
      </c>
      <c r="D644" t="s">
        <v>2830</v>
      </c>
      <c r="E644" t="s">
        <v>134</v>
      </c>
      <c r="F644" t="s">
        <v>258</v>
      </c>
      <c r="G644">
        <v>138</v>
      </c>
    </row>
    <row r="645" spans="1:7">
      <c r="A645" s="8">
        <v>45817</v>
      </c>
      <c r="B645" t="s">
        <v>2820</v>
      </c>
      <c r="C645">
        <v>4</v>
      </c>
      <c r="D645" t="s">
        <v>2830</v>
      </c>
      <c r="E645" t="s">
        <v>134</v>
      </c>
      <c r="F645" t="s">
        <v>80</v>
      </c>
      <c r="G645">
        <v>12</v>
      </c>
    </row>
    <row r="646" spans="1:7">
      <c r="A646" s="8">
        <v>45817</v>
      </c>
      <c r="B646" t="s">
        <v>2797</v>
      </c>
      <c r="C646">
        <v>5</v>
      </c>
      <c r="D646" t="s">
        <v>2830</v>
      </c>
      <c r="E646" t="s">
        <v>89</v>
      </c>
      <c r="F646" t="s">
        <v>133</v>
      </c>
      <c r="G646">
        <v>15</v>
      </c>
    </row>
    <row r="647" spans="1:7">
      <c r="A647" s="8">
        <v>45817</v>
      </c>
      <c r="B647" t="s">
        <v>2797</v>
      </c>
      <c r="C647">
        <v>5</v>
      </c>
      <c r="D647" t="s">
        <v>2830</v>
      </c>
      <c r="E647" t="s">
        <v>89</v>
      </c>
      <c r="F647" t="s">
        <v>1059</v>
      </c>
      <c r="G647">
        <v>25</v>
      </c>
    </row>
    <row r="648" spans="1:7">
      <c r="A648" s="8">
        <v>45817</v>
      </c>
      <c r="B648" t="s">
        <v>2797</v>
      </c>
      <c r="C648">
        <v>5</v>
      </c>
      <c r="D648" t="s">
        <v>2830</v>
      </c>
      <c r="E648" t="s">
        <v>89</v>
      </c>
      <c r="F648" t="s">
        <v>80</v>
      </c>
      <c r="G648">
        <v>30</v>
      </c>
    </row>
    <row r="649" spans="1:7">
      <c r="A649" s="8">
        <v>45817</v>
      </c>
      <c r="B649" t="s">
        <v>2821</v>
      </c>
      <c r="C649">
        <v>5</v>
      </c>
      <c r="D649" t="s">
        <v>2830</v>
      </c>
      <c r="E649" t="s">
        <v>89</v>
      </c>
      <c r="F649" t="s">
        <v>133</v>
      </c>
      <c r="G649">
        <v>17</v>
      </c>
    </row>
    <row r="650" spans="1:7">
      <c r="A650" s="8">
        <v>45817</v>
      </c>
      <c r="B650" t="s">
        <v>2821</v>
      </c>
      <c r="C650">
        <v>5</v>
      </c>
      <c r="D650" t="s">
        <v>2830</v>
      </c>
      <c r="E650" t="s">
        <v>89</v>
      </c>
      <c r="F650" t="s">
        <v>1059</v>
      </c>
      <c r="G650">
        <v>14</v>
      </c>
    </row>
    <row r="651" spans="1:7">
      <c r="A651" s="8">
        <v>45817</v>
      </c>
      <c r="B651" t="s">
        <v>2821</v>
      </c>
      <c r="C651">
        <v>5</v>
      </c>
      <c r="D651" t="s">
        <v>2830</v>
      </c>
      <c r="E651" t="s">
        <v>89</v>
      </c>
      <c r="F651" t="s">
        <v>258</v>
      </c>
      <c r="G651">
        <v>48</v>
      </c>
    </row>
    <row r="652" spans="1:7">
      <c r="A652" s="8">
        <v>45817</v>
      </c>
      <c r="B652" t="s">
        <v>2819</v>
      </c>
      <c r="C652">
        <v>6</v>
      </c>
      <c r="D652" t="s">
        <v>2830</v>
      </c>
      <c r="E652" t="s">
        <v>81</v>
      </c>
      <c r="F652" t="s">
        <v>1059</v>
      </c>
      <c r="G652">
        <v>296</v>
      </c>
    </row>
    <row r="653" spans="1:7">
      <c r="A653" s="8">
        <v>45817</v>
      </c>
      <c r="B653" t="s">
        <v>2819</v>
      </c>
      <c r="C653">
        <v>6</v>
      </c>
      <c r="D653" t="s">
        <v>2830</v>
      </c>
      <c r="E653" t="s">
        <v>81</v>
      </c>
      <c r="F653" t="s">
        <v>27</v>
      </c>
      <c r="G653">
        <v>17</v>
      </c>
    </row>
    <row r="654" spans="1:7">
      <c r="A654" s="8">
        <v>45817</v>
      </c>
      <c r="B654" t="s">
        <v>2819</v>
      </c>
      <c r="C654">
        <v>6</v>
      </c>
      <c r="D654" t="s">
        <v>2830</v>
      </c>
      <c r="E654" t="s">
        <v>81</v>
      </c>
      <c r="F654" t="s">
        <v>258</v>
      </c>
      <c r="G654">
        <v>230</v>
      </c>
    </row>
    <row r="655" spans="1:7">
      <c r="A655" s="8">
        <v>45817</v>
      </c>
      <c r="B655" t="s">
        <v>2819</v>
      </c>
      <c r="C655">
        <v>6</v>
      </c>
      <c r="D655" t="s">
        <v>2830</v>
      </c>
      <c r="E655" t="s">
        <v>81</v>
      </c>
      <c r="F655" t="s">
        <v>80</v>
      </c>
      <c r="G655">
        <v>55</v>
      </c>
    </row>
    <row r="656" spans="1:7">
      <c r="A656" s="8">
        <v>45817</v>
      </c>
      <c r="B656" t="s">
        <v>2822</v>
      </c>
      <c r="C656">
        <v>6</v>
      </c>
      <c r="D656" t="s">
        <v>2830</v>
      </c>
      <c r="E656" t="s">
        <v>81</v>
      </c>
      <c r="F656" t="s">
        <v>1059</v>
      </c>
      <c r="G656">
        <v>1</v>
      </c>
    </row>
    <row r="657" spans="1:7">
      <c r="A657" s="8">
        <v>45817</v>
      </c>
      <c r="B657" t="s">
        <v>2822</v>
      </c>
      <c r="C657">
        <v>7</v>
      </c>
      <c r="D657" t="s">
        <v>2816</v>
      </c>
      <c r="E657" t="s">
        <v>2828</v>
      </c>
      <c r="F657" t="s">
        <v>1059</v>
      </c>
      <c r="G657">
        <v>828</v>
      </c>
    </row>
    <row r="658" spans="1:7">
      <c r="A658" s="8">
        <v>45817</v>
      </c>
      <c r="B658" t="s">
        <v>2822</v>
      </c>
      <c r="C658">
        <v>7</v>
      </c>
      <c r="D658" t="s">
        <v>2816</v>
      </c>
      <c r="E658" t="s">
        <v>2828</v>
      </c>
      <c r="F658" t="s">
        <v>27</v>
      </c>
      <c r="G658">
        <v>22</v>
      </c>
    </row>
    <row r="659" spans="1:7">
      <c r="A659" s="8">
        <v>45817</v>
      </c>
      <c r="B659" t="s">
        <v>2822</v>
      </c>
      <c r="C659">
        <v>7</v>
      </c>
      <c r="D659" t="s">
        <v>2816</v>
      </c>
      <c r="E659" t="s">
        <v>2828</v>
      </c>
      <c r="F659" t="s">
        <v>258</v>
      </c>
      <c r="G659">
        <v>549</v>
      </c>
    </row>
    <row r="660" spans="1:7">
      <c r="A660" s="8">
        <v>45817</v>
      </c>
      <c r="B660" t="s">
        <v>2822</v>
      </c>
      <c r="C660">
        <v>8</v>
      </c>
      <c r="D660" t="s">
        <v>2830</v>
      </c>
      <c r="E660" t="s">
        <v>265</v>
      </c>
      <c r="F660" t="s">
        <v>133</v>
      </c>
      <c r="G660">
        <v>1218</v>
      </c>
    </row>
    <row r="661" spans="1:7">
      <c r="A661" s="8">
        <v>45817</v>
      </c>
      <c r="B661" t="s">
        <v>2822</v>
      </c>
      <c r="C661">
        <v>8</v>
      </c>
      <c r="D661" t="s">
        <v>2830</v>
      </c>
      <c r="E661" t="s">
        <v>265</v>
      </c>
      <c r="F661" t="s">
        <v>1059</v>
      </c>
      <c r="G661">
        <v>796</v>
      </c>
    </row>
    <row r="662" spans="1:7">
      <c r="A662" s="8">
        <v>45817</v>
      </c>
      <c r="B662" t="s">
        <v>2822</v>
      </c>
      <c r="C662">
        <v>8</v>
      </c>
      <c r="D662" t="s">
        <v>2830</v>
      </c>
      <c r="E662" t="s">
        <v>265</v>
      </c>
      <c r="F662" t="s">
        <v>27</v>
      </c>
      <c r="G662">
        <v>6</v>
      </c>
    </row>
    <row r="663" spans="1:7">
      <c r="A663" s="8">
        <v>45817</v>
      </c>
      <c r="B663" t="s">
        <v>2822</v>
      </c>
      <c r="C663">
        <v>8</v>
      </c>
      <c r="D663" t="s">
        <v>2830</v>
      </c>
      <c r="E663" t="s">
        <v>265</v>
      </c>
      <c r="F663" t="s">
        <v>258</v>
      </c>
      <c r="G663">
        <v>1187</v>
      </c>
    </row>
    <row r="664" spans="1:7">
      <c r="A664" s="8">
        <v>45817</v>
      </c>
      <c r="B664" t="s">
        <v>2819</v>
      </c>
      <c r="C664">
        <v>9</v>
      </c>
      <c r="D664" t="s">
        <v>2830</v>
      </c>
      <c r="E664" t="s">
        <v>111</v>
      </c>
      <c r="F664" t="s">
        <v>1059</v>
      </c>
      <c r="G664">
        <v>9</v>
      </c>
    </row>
    <row r="665" spans="1:7">
      <c r="A665" s="8">
        <v>45818</v>
      </c>
      <c r="B665" t="s">
        <v>2797</v>
      </c>
      <c r="C665">
        <v>2</v>
      </c>
      <c r="D665" t="s">
        <v>2816</v>
      </c>
      <c r="E665" t="s">
        <v>2817</v>
      </c>
      <c r="F665" t="s">
        <v>1059</v>
      </c>
      <c r="G665">
        <v>84</v>
      </c>
    </row>
    <row r="666" spans="1:7">
      <c r="A666" s="8">
        <v>45818</v>
      </c>
      <c r="B666" t="s">
        <v>2797</v>
      </c>
      <c r="C666">
        <v>2</v>
      </c>
      <c r="D666" t="s">
        <v>2816</v>
      </c>
      <c r="E666" t="s">
        <v>2817</v>
      </c>
      <c r="F666" t="s">
        <v>258</v>
      </c>
      <c r="G666">
        <v>2</v>
      </c>
    </row>
    <row r="667" spans="1:7">
      <c r="A667" s="8">
        <v>45818</v>
      </c>
      <c r="B667" t="s">
        <v>2797</v>
      </c>
      <c r="C667">
        <v>2</v>
      </c>
      <c r="D667" t="s">
        <v>2816</v>
      </c>
      <c r="E667" t="s">
        <v>2817</v>
      </c>
      <c r="F667" t="s">
        <v>80</v>
      </c>
      <c r="G667">
        <v>10</v>
      </c>
    </row>
    <row r="668" spans="1:7">
      <c r="A668" s="8">
        <v>45818</v>
      </c>
      <c r="B668" t="s">
        <v>2819</v>
      </c>
      <c r="C668">
        <v>2</v>
      </c>
      <c r="D668" t="s">
        <v>2816</v>
      </c>
      <c r="E668" t="s">
        <v>2817</v>
      </c>
      <c r="F668" t="s">
        <v>1059</v>
      </c>
      <c r="G668">
        <v>21</v>
      </c>
    </row>
    <row r="669" spans="1:7">
      <c r="A669" s="8">
        <v>45818</v>
      </c>
      <c r="B669" t="s">
        <v>2819</v>
      </c>
      <c r="C669">
        <v>2</v>
      </c>
      <c r="D669" t="s">
        <v>2816</v>
      </c>
      <c r="E669" t="s">
        <v>2817</v>
      </c>
      <c r="F669" t="s">
        <v>258</v>
      </c>
      <c r="G669">
        <v>2</v>
      </c>
    </row>
    <row r="670" spans="1:7">
      <c r="A670" s="8">
        <v>45818</v>
      </c>
      <c r="B670" t="s">
        <v>2796</v>
      </c>
      <c r="C670">
        <v>2</v>
      </c>
      <c r="D670" t="s">
        <v>2816</v>
      </c>
      <c r="E670" t="s">
        <v>2817</v>
      </c>
      <c r="F670" t="s">
        <v>1059</v>
      </c>
      <c r="G670">
        <v>68</v>
      </c>
    </row>
    <row r="671" spans="1:7">
      <c r="A671" s="8">
        <v>45818</v>
      </c>
      <c r="B671" t="s">
        <v>2796</v>
      </c>
      <c r="C671">
        <v>2</v>
      </c>
      <c r="D671" t="s">
        <v>2816</v>
      </c>
      <c r="E671" t="s">
        <v>2817</v>
      </c>
      <c r="F671" t="s">
        <v>27</v>
      </c>
      <c r="G671">
        <v>1</v>
      </c>
    </row>
    <row r="672" spans="1:7">
      <c r="A672" s="8">
        <v>45818</v>
      </c>
      <c r="B672" t="s">
        <v>2796</v>
      </c>
      <c r="C672">
        <v>2</v>
      </c>
      <c r="D672" t="s">
        <v>2816</v>
      </c>
      <c r="E672" t="s">
        <v>2817</v>
      </c>
      <c r="F672" t="s">
        <v>258</v>
      </c>
      <c r="G672">
        <v>45</v>
      </c>
    </row>
    <row r="673" spans="1:7">
      <c r="A673" s="8">
        <v>45818</v>
      </c>
      <c r="B673" t="s">
        <v>2820</v>
      </c>
      <c r="C673">
        <v>2</v>
      </c>
      <c r="D673" t="s">
        <v>2816</v>
      </c>
      <c r="E673" t="s">
        <v>2817</v>
      </c>
      <c r="F673" t="s">
        <v>1059</v>
      </c>
      <c r="G673">
        <v>32</v>
      </c>
    </row>
    <row r="674" spans="1:7">
      <c r="A674" s="8">
        <v>45818</v>
      </c>
      <c r="B674" t="s">
        <v>2820</v>
      </c>
      <c r="C674">
        <v>2</v>
      </c>
      <c r="D674" t="s">
        <v>2816</v>
      </c>
      <c r="E674" t="s">
        <v>2817</v>
      </c>
      <c r="F674" t="s">
        <v>258</v>
      </c>
      <c r="G674">
        <v>2</v>
      </c>
    </row>
    <row r="675" spans="1:7">
      <c r="A675" s="8">
        <v>45818</v>
      </c>
      <c r="B675" t="s">
        <v>2819</v>
      </c>
      <c r="C675">
        <v>3</v>
      </c>
      <c r="D675" t="s">
        <v>2816</v>
      </c>
      <c r="E675" t="s">
        <v>2827</v>
      </c>
      <c r="F675" t="s">
        <v>1059</v>
      </c>
      <c r="G675">
        <v>110</v>
      </c>
    </row>
    <row r="676" spans="1:7">
      <c r="A676" s="8">
        <v>45818</v>
      </c>
      <c r="B676" t="s">
        <v>2819</v>
      </c>
      <c r="C676">
        <v>3</v>
      </c>
      <c r="D676" t="s">
        <v>2816</v>
      </c>
      <c r="E676" t="s">
        <v>2827</v>
      </c>
      <c r="F676" t="s">
        <v>27</v>
      </c>
      <c r="G676">
        <v>2</v>
      </c>
    </row>
    <row r="677" spans="1:7">
      <c r="A677" s="8">
        <v>45818</v>
      </c>
      <c r="B677" t="s">
        <v>2819</v>
      </c>
      <c r="C677">
        <v>3</v>
      </c>
      <c r="D677" t="s">
        <v>2816</v>
      </c>
      <c r="E677" t="s">
        <v>2827</v>
      </c>
      <c r="F677" t="s">
        <v>258</v>
      </c>
      <c r="G677">
        <v>6</v>
      </c>
    </row>
    <row r="678" spans="1:7">
      <c r="A678" s="8">
        <v>45818</v>
      </c>
      <c r="B678" t="s">
        <v>2819</v>
      </c>
      <c r="C678">
        <v>3</v>
      </c>
      <c r="D678" t="s">
        <v>2816</v>
      </c>
      <c r="E678" t="s">
        <v>2827</v>
      </c>
      <c r="F678" t="s">
        <v>80</v>
      </c>
      <c r="G678">
        <v>2</v>
      </c>
    </row>
    <row r="679" spans="1:7">
      <c r="A679" s="8">
        <v>45818</v>
      </c>
      <c r="B679" t="s">
        <v>2796</v>
      </c>
      <c r="C679">
        <v>4</v>
      </c>
      <c r="D679" t="s">
        <v>2830</v>
      </c>
      <c r="E679" t="s">
        <v>134</v>
      </c>
      <c r="F679" t="s">
        <v>133</v>
      </c>
      <c r="G679">
        <v>128</v>
      </c>
    </row>
    <row r="680" spans="1:7">
      <c r="A680" s="8">
        <v>45818</v>
      </c>
      <c r="B680" t="s">
        <v>2796</v>
      </c>
      <c r="C680">
        <v>4</v>
      </c>
      <c r="D680" t="s">
        <v>2830</v>
      </c>
      <c r="E680" t="s">
        <v>134</v>
      </c>
      <c r="F680" t="s">
        <v>1059</v>
      </c>
      <c r="G680">
        <v>17</v>
      </c>
    </row>
    <row r="681" spans="1:7">
      <c r="A681" s="8">
        <v>45818</v>
      </c>
      <c r="B681" t="s">
        <v>2796</v>
      </c>
      <c r="C681">
        <v>4</v>
      </c>
      <c r="D681" t="s">
        <v>2830</v>
      </c>
      <c r="E681" t="s">
        <v>134</v>
      </c>
      <c r="F681" t="s">
        <v>27</v>
      </c>
      <c r="G681">
        <v>1</v>
      </c>
    </row>
    <row r="682" spans="1:7">
      <c r="A682" s="8">
        <v>45818</v>
      </c>
      <c r="B682" t="s">
        <v>2820</v>
      </c>
      <c r="C682">
        <v>4</v>
      </c>
      <c r="D682" t="s">
        <v>2830</v>
      </c>
      <c r="E682" t="s">
        <v>134</v>
      </c>
      <c r="F682" t="s">
        <v>133</v>
      </c>
      <c r="G682">
        <v>142</v>
      </c>
    </row>
    <row r="683" spans="1:7">
      <c r="A683" s="8">
        <v>45818</v>
      </c>
      <c r="B683" t="s">
        <v>2820</v>
      </c>
      <c r="C683">
        <v>4</v>
      </c>
      <c r="D683" t="s">
        <v>2830</v>
      </c>
      <c r="E683" t="s">
        <v>134</v>
      </c>
      <c r="F683" t="s">
        <v>1059</v>
      </c>
      <c r="G683">
        <v>235</v>
      </c>
    </row>
    <row r="684" spans="1:7">
      <c r="A684" s="8">
        <v>45818</v>
      </c>
      <c r="B684" t="s">
        <v>2820</v>
      </c>
      <c r="C684">
        <v>4</v>
      </c>
      <c r="D684" t="s">
        <v>2830</v>
      </c>
      <c r="E684" t="s">
        <v>134</v>
      </c>
      <c r="F684" t="s">
        <v>27</v>
      </c>
      <c r="G684">
        <v>24</v>
      </c>
    </row>
    <row r="685" spans="1:7">
      <c r="A685" s="8">
        <v>45818</v>
      </c>
      <c r="B685" t="s">
        <v>2820</v>
      </c>
      <c r="C685">
        <v>4</v>
      </c>
      <c r="D685" t="s">
        <v>2830</v>
      </c>
      <c r="E685" t="s">
        <v>134</v>
      </c>
      <c r="F685" t="s">
        <v>469</v>
      </c>
      <c r="G685">
        <v>10</v>
      </c>
    </row>
    <row r="686" spans="1:7">
      <c r="A686" s="8">
        <v>45818</v>
      </c>
      <c r="B686" t="s">
        <v>2820</v>
      </c>
      <c r="C686">
        <v>4</v>
      </c>
      <c r="D686" t="s">
        <v>2830</v>
      </c>
      <c r="E686" t="s">
        <v>134</v>
      </c>
      <c r="F686" t="s">
        <v>258</v>
      </c>
      <c r="G686">
        <v>133</v>
      </c>
    </row>
    <row r="687" spans="1:7">
      <c r="A687" s="8">
        <v>45818</v>
      </c>
      <c r="B687" t="s">
        <v>2797</v>
      </c>
      <c r="C687">
        <v>5</v>
      </c>
      <c r="D687" t="s">
        <v>2830</v>
      </c>
      <c r="E687" t="s">
        <v>89</v>
      </c>
      <c r="F687" t="s">
        <v>133</v>
      </c>
      <c r="G687">
        <v>82</v>
      </c>
    </row>
    <row r="688" spans="1:7">
      <c r="A688" s="8">
        <v>45818</v>
      </c>
      <c r="B688" t="s">
        <v>2797</v>
      </c>
      <c r="C688">
        <v>5</v>
      </c>
      <c r="D688" t="s">
        <v>2830</v>
      </c>
      <c r="E688" t="s">
        <v>89</v>
      </c>
      <c r="F688" t="s">
        <v>1059</v>
      </c>
      <c r="G688">
        <v>105</v>
      </c>
    </row>
    <row r="689" spans="1:7">
      <c r="A689" s="8">
        <v>45818</v>
      </c>
      <c r="B689" t="s">
        <v>2797</v>
      </c>
      <c r="C689">
        <v>5</v>
      </c>
      <c r="D689" t="s">
        <v>2830</v>
      </c>
      <c r="E689" t="s">
        <v>89</v>
      </c>
      <c r="F689" t="s">
        <v>80</v>
      </c>
      <c r="G689">
        <v>10</v>
      </c>
    </row>
    <row r="690" spans="1:7">
      <c r="A690" s="8">
        <v>45818</v>
      </c>
      <c r="B690" t="s">
        <v>2821</v>
      </c>
      <c r="C690">
        <v>5</v>
      </c>
      <c r="D690" t="s">
        <v>2830</v>
      </c>
      <c r="E690" t="s">
        <v>89</v>
      </c>
      <c r="F690" t="s">
        <v>133</v>
      </c>
      <c r="G690">
        <v>39</v>
      </c>
    </row>
    <row r="691" spans="1:7">
      <c r="A691" s="8">
        <v>45818</v>
      </c>
      <c r="B691" t="s">
        <v>2821</v>
      </c>
      <c r="C691">
        <v>5</v>
      </c>
      <c r="D691" t="s">
        <v>2830</v>
      </c>
      <c r="E691" t="s">
        <v>89</v>
      </c>
      <c r="F691" t="s">
        <v>1059</v>
      </c>
      <c r="G691">
        <v>27</v>
      </c>
    </row>
    <row r="692" spans="1:7">
      <c r="A692" s="8">
        <v>45818</v>
      </c>
      <c r="B692" t="s">
        <v>2821</v>
      </c>
      <c r="C692">
        <v>5</v>
      </c>
      <c r="D692" t="s">
        <v>2830</v>
      </c>
      <c r="E692" t="s">
        <v>89</v>
      </c>
      <c r="F692" t="s">
        <v>258</v>
      </c>
      <c r="G692">
        <v>46</v>
      </c>
    </row>
    <row r="693" spans="1:7">
      <c r="A693" s="8">
        <v>45818</v>
      </c>
      <c r="B693" t="s">
        <v>2819</v>
      </c>
      <c r="C693">
        <v>6</v>
      </c>
      <c r="D693" t="s">
        <v>2830</v>
      </c>
      <c r="E693" t="s">
        <v>81</v>
      </c>
      <c r="F693" t="s">
        <v>133</v>
      </c>
      <c r="G693">
        <v>10</v>
      </c>
    </row>
    <row r="694" spans="1:7">
      <c r="A694" s="8">
        <v>45818</v>
      </c>
      <c r="B694" t="s">
        <v>2819</v>
      </c>
      <c r="C694">
        <v>6</v>
      </c>
      <c r="D694" t="s">
        <v>2830</v>
      </c>
      <c r="E694" t="s">
        <v>81</v>
      </c>
      <c r="F694" t="s">
        <v>1059</v>
      </c>
      <c r="G694">
        <v>114</v>
      </c>
    </row>
    <row r="695" spans="1:7">
      <c r="A695" s="8">
        <v>45818</v>
      </c>
      <c r="B695" t="s">
        <v>2819</v>
      </c>
      <c r="C695">
        <v>6</v>
      </c>
      <c r="D695" t="s">
        <v>2830</v>
      </c>
      <c r="E695" t="s">
        <v>81</v>
      </c>
      <c r="F695" t="s">
        <v>27</v>
      </c>
      <c r="G695">
        <v>4</v>
      </c>
    </row>
    <row r="696" spans="1:7">
      <c r="A696" s="8">
        <v>45818</v>
      </c>
      <c r="B696" t="s">
        <v>2819</v>
      </c>
      <c r="C696">
        <v>6</v>
      </c>
      <c r="D696" t="s">
        <v>2830</v>
      </c>
      <c r="E696" t="s">
        <v>81</v>
      </c>
      <c r="F696" t="s">
        <v>258</v>
      </c>
      <c r="G696">
        <v>158</v>
      </c>
    </row>
    <row r="697" spans="1:7">
      <c r="A697" s="8">
        <v>45818</v>
      </c>
      <c r="B697" t="s">
        <v>2819</v>
      </c>
      <c r="C697">
        <v>6</v>
      </c>
      <c r="D697" t="s">
        <v>2830</v>
      </c>
      <c r="E697" t="s">
        <v>81</v>
      </c>
      <c r="F697" t="s">
        <v>80</v>
      </c>
      <c r="G697">
        <v>4</v>
      </c>
    </row>
    <row r="698" spans="1:7">
      <c r="A698" s="8">
        <v>45818</v>
      </c>
      <c r="B698" t="s">
        <v>2822</v>
      </c>
      <c r="C698">
        <v>7</v>
      </c>
      <c r="D698" t="s">
        <v>2816</v>
      </c>
      <c r="E698" t="s">
        <v>2828</v>
      </c>
      <c r="F698" t="s">
        <v>1059</v>
      </c>
      <c r="G698">
        <v>1426</v>
      </c>
    </row>
    <row r="699" spans="1:7">
      <c r="A699" s="8">
        <v>45818</v>
      </c>
      <c r="B699" t="s">
        <v>2822</v>
      </c>
      <c r="C699">
        <v>7</v>
      </c>
      <c r="D699" t="s">
        <v>2816</v>
      </c>
      <c r="E699" t="s">
        <v>2828</v>
      </c>
      <c r="F699" t="s">
        <v>258</v>
      </c>
      <c r="G699">
        <v>705</v>
      </c>
    </row>
    <row r="700" spans="1:7">
      <c r="A700" s="8">
        <v>45818</v>
      </c>
      <c r="B700" t="s">
        <v>2822</v>
      </c>
      <c r="C700">
        <v>8</v>
      </c>
      <c r="D700" t="s">
        <v>2830</v>
      </c>
      <c r="E700" t="s">
        <v>265</v>
      </c>
      <c r="F700" t="s">
        <v>133</v>
      </c>
      <c r="G700">
        <v>465</v>
      </c>
    </row>
    <row r="701" spans="1:7">
      <c r="A701" s="8">
        <v>45818</v>
      </c>
      <c r="B701" t="s">
        <v>2822</v>
      </c>
      <c r="C701">
        <v>8</v>
      </c>
      <c r="D701" t="s">
        <v>2830</v>
      </c>
      <c r="E701" t="s">
        <v>265</v>
      </c>
      <c r="F701" t="s">
        <v>1059</v>
      </c>
      <c r="G701">
        <v>896</v>
      </c>
    </row>
    <row r="702" spans="1:7">
      <c r="A702" s="8">
        <v>45818</v>
      </c>
      <c r="B702" t="s">
        <v>2822</v>
      </c>
      <c r="C702">
        <v>8</v>
      </c>
      <c r="D702" t="s">
        <v>2830</v>
      </c>
      <c r="E702" t="s">
        <v>265</v>
      </c>
      <c r="F702" t="s">
        <v>27</v>
      </c>
      <c r="G702">
        <v>21</v>
      </c>
    </row>
    <row r="703" spans="1:7">
      <c r="A703" s="8">
        <v>45818</v>
      </c>
      <c r="B703" t="s">
        <v>2822</v>
      </c>
      <c r="C703">
        <v>8</v>
      </c>
      <c r="D703" t="s">
        <v>2830</v>
      </c>
      <c r="E703" t="s">
        <v>265</v>
      </c>
      <c r="F703" t="s">
        <v>258</v>
      </c>
      <c r="G703">
        <v>468</v>
      </c>
    </row>
    <row r="704" spans="1:7">
      <c r="A704" s="8">
        <v>45818</v>
      </c>
      <c r="B704" t="s">
        <v>2819</v>
      </c>
      <c r="C704">
        <v>9</v>
      </c>
      <c r="D704" t="s">
        <v>2830</v>
      </c>
      <c r="E704" t="s">
        <v>111</v>
      </c>
      <c r="F704" t="s">
        <v>258</v>
      </c>
      <c r="G704">
        <v>17</v>
      </c>
    </row>
    <row r="705" spans="1:7">
      <c r="A705" s="8">
        <v>45818</v>
      </c>
      <c r="B705" t="s">
        <v>80</v>
      </c>
      <c r="C705">
        <v>11</v>
      </c>
      <c r="D705" t="s">
        <v>2830</v>
      </c>
      <c r="E705" t="s">
        <v>28</v>
      </c>
      <c r="F705" t="s">
        <v>1059</v>
      </c>
      <c r="G705">
        <v>4</v>
      </c>
    </row>
    <row r="706" spans="1:7">
      <c r="A706" s="8">
        <v>45819</v>
      </c>
      <c r="B706" t="s">
        <v>2797</v>
      </c>
      <c r="C706">
        <v>2</v>
      </c>
      <c r="D706" t="s">
        <v>2816</v>
      </c>
      <c r="E706" t="s">
        <v>2817</v>
      </c>
      <c r="F706" t="s">
        <v>80</v>
      </c>
      <c r="G706">
        <v>13</v>
      </c>
    </row>
    <row r="707" spans="1:7">
      <c r="A707" s="8">
        <v>45819</v>
      </c>
      <c r="B707" t="s">
        <v>2819</v>
      </c>
      <c r="C707">
        <v>2</v>
      </c>
      <c r="D707" t="s">
        <v>2816</v>
      </c>
      <c r="E707" t="s">
        <v>2817</v>
      </c>
      <c r="F707" t="s">
        <v>1059</v>
      </c>
      <c r="G707">
        <v>3</v>
      </c>
    </row>
    <row r="708" spans="1:7">
      <c r="A708" s="8">
        <v>45819</v>
      </c>
      <c r="B708" t="s">
        <v>2819</v>
      </c>
      <c r="C708">
        <v>2</v>
      </c>
      <c r="D708" t="s">
        <v>2816</v>
      </c>
      <c r="E708" t="s">
        <v>2817</v>
      </c>
      <c r="F708" t="s">
        <v>258</v>
      </c>
      <c r="G708">
        <v>5</v>
      </c>
    </row>
    <row r="709" spans="1:7">
      <c r="A709" s="8">
        <v>45819</v>
      </c>
      <c r="B709" t="s">
        <v>2796</v>
      </c>
      <c r="C709">
        <v>2</v>
      </c>
      <c r="D709" t="s">
        <v>2816</v>
      </c>
      <c r="E709" t="s">
        <v>2817</v>
      </c>
      <c r="F709" t="s">
        <v>1059</v>
      </c>
      <c r="G709">
        <v>90</v>
      </c>
    </row>
    <row r="710" spans="1:7">
      <c r="A710" s="8">
        <v>45819</v>
      </c>
      <c r="B710" t="s">
        <v>2796</v>
      </c>
      <c r="C710">
        <v>2</v>
      </c>
      <c r="D710" t="s">
        <v>2816</v>
      </c>
      <c r="E710" t="s">
        <v>2817</v>
      </c>
      <c r="F710" t="s">
        <v>258</v>
      </c>
      <c r="G710">
        <v>69</v>
      </c>
    </row>
    <row r="711" spans="1:7">
      <c r="A711" s="8">
        <v>45819</v>
      </c>
      <c r="B711" t="s">
        <v>2796</v>
      </c>
      <c r="C711">
        <v>2</v>
      </c>
      <c r="D711" t="s">
        <v>2816</v>
      </c>
      <c r="E711" t="s">
        <v>2817</v>
      </c>
      <c r="F711" t="s">
        <v>80</v>
      </c>
      <c r="G711">
        <v>4</v>
      </c>
    </row>
    <row r="712" spans="1:7">
      <c r="A712" s="8">
        <v>45819</v>
      </c>
      <c r="B712" t="s">
        <v>2820</v>
      </c>
      <c r="C712">
        <v>2</v>
      </c>
      <c r="D712" t="s">
        <v>2816</v>
      </c>
      <c r="E712" t="s">
        <v>2817</v>
      </c>
      <c r="F712" t="s">
        <v>1059</v>
      </c>
      <c r="G712">
        <v>4</v>
      </c>
    </row>
    <row r="713" spans="1:7">
      <c r="A713" s="8">
        <v>45819</v>
      </c>
      <c r="B713" t="s">
        <v>2820</v>
      </c>
      <c r="C713">
        <v>2</v>
      </c>
      <c r="D713" t="s">
        <v>2816</v>
      </c>
      <c r="E713" t="s">
        <v>2817</v>
      </c>
      <c r="F713" t="s">
        <v>258</v>
      </c>
      <c r="G713">
        <v>8</v>
      </c>
    </row>
    <row r="714" spans="1:7">
      <c r="A714" s="8">
        <v>45819</v>
      </c>
      <c r="B714" t="s">
        <v>2819</v>
      </c>
      <c r="C714">
        <v>3</v>
      </c>
      <c r="D714" t="s">
        <v>2816</v>
      </c>
      <c r="E714" t="s">
        <v>2827</v>
      </c>
      <c r="F714" t="s">
        <v>1059</v>
      </c>
      <c r="G714">
        <v>143</v>
      </c>
    </row>
    <row r="715" spans="1:7">
      <c r="A715" s="8">
        <v>45819</v>
      </c>
      <c r="B715" t="s">
        <v>2819</v>
      </c>
      <c r="C715">
        <v>3</v>
      </c>
      <c r="D715" t="s">
        <v>2816</v>
      </c>
      <c r="E715" t="s">
        <v>2827</v>
      </c>
      <c r="F715" t="s">
        <v>27</v>
      </c>
      <c r="G715">
        <v>1</v>
      </c>
    </row>
    <row r="716" spans="1:7">
      <c r="A716" s="8">
        <v>45819</v>
      </c>
      <c r="B716" t="s">
        <v>2819</v>
      </c>
      <c r="C716">
        <v>3</v>
      </c>
      <c r="D716" t="s">
        <v>2816</v>
      </c>
      <c r="E716" t="s">
        <v>2827</v>
      </c>
      <c r="F716" t="s">
        <v>80</v>
      </c>
      <c r="G716">
        <v>13</v>
      </c>
    </row>
    <row r="717" spans="1:7">
      <c r="A717" s="8">
        <v>45819</v>
      </c>
      <c r="B717" t="s">
        <v>2796</v>
      </c>
      <c r="C717">
        <v>4</v>
      </c>
      <c r="D717" t="s">
        <v>2830</v>
      </c>
      <c r="E717" t="s">
        <v>134</v>
      </c>
      <c r="F717" t="s">
        <v>133</v>
      </c>
      <c r="G717">
        <v>115</v>
      </c>
    </row>
    <row r="718" spans="1:7">
      <c r="A718" s="8">
        <v>45819</v>
      </c>
      <c r="B718" t="s">
        <v>2796</v>
      </c>
      <c r="C718">
        <v>4</v>
      </c>
      <c r="D718" t="s">
        <v>2830</v>
      </c>
      <c r="E718" t="s">
        <v>134</v>
      </c>
      <c r="F718" t="s">
        <v>1059</v>
      </c>
      <c r="G718">
        <v>142</v>
      </c>
    </row>
    <row r="719" spans="1:7">
      <c r="A719" s="8">
        <v>45819</v>
      </c>
      <c r="B719" t="s">
        <v>2796</v>
      </c>
      <c r="C719">
        <v>4</v>
      </c>
      <c r="D719" t="s">
        <v>2830</v>
      </c>
      <c r="E719" t="s">
        <v>134</v>
      </c>
      <c r="F719" t="s">
        <v>27</v>
      </c>
      <c r="G719">
        <v>20</v>
      </c>
    </row>
    <row r="720" spans="1:7">
      <c r="A720" s="8">
        <v>45819</v>
      </c>
      <c r="B720" t="s">
        <v>2796</v>
      </c>
      <c r="C720">
        <v>4</v>
      </c>
      <c r="D720" t="s">
        <v>2830</v>
      </c>
      <c r="E720" t="s">
        <v>134</v>
      </c>
      <c r="F720" t="s">
        <v>469</v>
      </c>
      <c r="G720">
        <v>1</v>
      </c>
    </row>
    <row r="721" spans="1:7">
      <c r="A721" s="8">
        <v>45819</v>
      </c>
      <c r="B721" t="s">
        <v>2796</v>
      </c>
      <c r="C721">
        <v>4</v>
      </c>
      <c r="D721" t="s">
        <v>2830</v>
      </c>
      <c r="E721" t="s">
        <v>134</v>
      </c>
      <c r="F721" t="s">
        <v>258</v>
      </c>
      <c r="G721">
        <v>5</v>
      </c>
    </row>
    <row r="722" spans="1:7">
      <c r="A722" s="8">
        <v>45819</v>
      </c>
      <c r="B722" t="s">
        <v>2796</v>
      </c>
      <c r="C722">
        <v>4</v>
      </c>
      <c r="D722" t="s">
        <v>2830</v>
      </c>
      <c r="E722" t="s">
        <v>134</v>
      </c>
      <c r="F722" t="s">
        <v>80</v>
      </c>
      <c r="G722">
        <v>4</v>
      </c>
    </row>
    <row r="723" spans="1:7">
      <c r="A723" s="8">
        <v>45819</v>
      </c>
      <c r="B723" t="s">
        <v>2820</v>
      </c>
      <c r="C723">
        <v>4</v>
      </c>
      <c r="D723" t="s">
        <v>2830</v>
      </c>
      <c r="E723" t="s">
        <v>134</v>
      </c>
      <c r="F723" t="s">
        <v>133</v>
      </c>
      <c r="G723">
        <v>112</v>
      </c>
    </row>
    <row r="724" spans="1:7">
      <c r="A724" s="8">
        <v>45819</v>
      </c>
      <c r="B724" t="s">
        <v>2820</v>
      </c>
      <c r="C724">
        <v>4</v>
      </c>
      <c r="D724" t="s">
        <v>2830</v>
      </c>
      <c r="E724" t="s">
        <v>134</v>
      </c>
      <c r="F724" t="s">
        <v>1059</v>
      </c>
      <c r="G724">
        <v>104</v>
      </c>
    </row>
    <row r="725" spans="1:7">
      <c r="A725" s="8">
        <v>45819</v>
      </c>
      <c r="B725" t="s">
        <v>2820</v>
      </c>
      <c r="C725">
        <v>4</v>
      </c>
      <c r="D725" t="s">
        <v>2830</v>
      </c>
      <c r="E725" t="s">
        <v>134</v>
      </c>
      <c r="F725" t="s">
        <v>27</v>
      </c>
      <c r="G725">
        <v>5</v>
      </c>
    </row>
    <row r="726" spans="1:7">
      <c r="A726" s="8">
        <v>45819</v>
      </c>
      <c r="B726" t="s">
        <v>2820</v>
      </c>
      <c r="C726">
        <v>4</v>
      </c>
      <c r="D726" t="s">
        <v>2830</v>
      </c>
      <c r="E726" t="s">
        <v>134</v>
      </c>
      <c r="F726" t="s">
        <v>469</v>
      </c>
      <c r="G726">
        <v>20</v>
      </c>
    </row>
    <row r="727" spans="1:7">
      <c r="A727" s="8">
        <v>45819</v>
      </c>
      <c r="B727" t="s">
        <v>2820</v>
      </c>
      <c r="C727">
        <v>4</v>
      </c>
      <c r="D727" t="s">
        <v>2830</v>
      </c>
      <c r="E727" t="s">
        <v>134</v>
      </c>
      <c r="F727" t="s">
        <v>258</v>
      </c>
      <c r="G727">
        <v>220</v>
      </c>
    </row>
    <row r="728" spans="1:7">
      <c r="A728" s="8">
        <v>45819</v>
      </c>
      <c r="B728" t="s">
        <v>2820</v>
      </c>
      <c r="C728">
        <v>4</v>
      </c>
      <c r="D728" t="s">
        <v>2830</v>
      </c>
      <c r="E728" t="s">
        <v>134</v>
      </c>
      <c r="F728" t="s">
        <v>80</v>
      </c>
      <c r="G728">
        <v>51</v>
      </c>
    </row>
    <row r="729" spans="1:7">
      <c r="A729" s="8">
        <v>45819</v>
      </c>
      <c r="B729" t="s">
        <v>2797</v>
      </c>
      <c r="C729">
        <v>5</v>
      </c>
      <c r="D729" t="s">
        <v>2830</v>
      </c>
      <c r="E729" t="s">
        <v>89</v>
      </c>
      <c r="F729" t="s">
        <v>133</v>
      </c>
      <c r="G729">
        <v>40</v>
      </c>
    </row>
    <row r="730" spans="1:7">
      <c r="A730" s="8">
        <v>45819</v>
      </c>
      <c r="B730" t="s">
        <v>2797</v>
      </c>
      <c r="C730">
        <v>5</v>
      </c>
      <c r="D730" t="s">
        <v>2830</v>
      </c>
      <c r="E730" t="s">
        <v>89</v>
      </c>
      <c r="F730" t="s">
        <v>1059</v>
      </c>
      <c r="G730">
        <v>46</v>
      </c>
    </row>
    <row r="731" spans="1:7">
      <c r="A731" s="8">
        <v>45819</v>
      </c>
      <c r="B731" t="s">
        <v>2797</v>
      </c>
      <c r="C731">
        <v>5</v>
      </c>
      <c r="D731" t="s">
        <v>2830</v>
      </c>
      <c r="E731" t="s">
        <v>89</v>
      </c>
      <c r="F731" t="s">
        <v>80</v>
      </c>
      <c r="G731">
        <v>13</v>
      </c>
    </row>
    <row r="732" spans="1:7">
      <c r="A732" s="8">
        <v>45819</v>
      </c>
      <c r="B732" t="s">
        <v>2821</v>
      </c>
      <c r="C732">
        <v>5</v>
      </c>
      <c r="D732" t="s">
        <v>2830</v>
      </c>
      <c r="E732" t="s">
        <v>89</v>
      </c>
      <c r="F732" t="s">
        <v>133</v>
      </c>
      <c r="G732">
        <v>40</v>
      </c>
    </row>
    <row r="733" spans="1:7">
      <c r="A733" s="8">
        <v>45819</v>
      </c>
      <c r="B733" t="s">
        <v>2821</v>
      </c>
      <c r="C733">
        <v>5</v>
      </c>
      <c r="D733" t="s">
        <v>2830</v>
      </c>
      <c r="E733" t="s">
        <v>89</v>
      </c>
      <c r="F733" t="s">
        <v>1059</v>
      </c>
      <c r="G733">
        <v>49</v>
      </c>
    </row>
    <row r="734" spans="1:7">
      <c r="A734" s="8">
        <v>45819</v>
      </c>
      <c r="B734" t="s">
        <v>2821</v>
      </c>
      <c r="C734">
        <v>5</v>
      </c>
      <c r="D734" t="s">
        <v>2830</v>
      </c>
      <c r="E734" t="s">
        <v>89</v>
      </c>
      <c r="F734" t="s">
        <v>469</v>
      </c>
      <c r="G734">
        <v>4</v>
      </c>
    </row>
    <row r="735" spans="1:7">
      <c r="A735" s="8">
        <v>45819</v>
      </c>
      <c r="B735" t="s">
        <v>2821</v>
      </c>
      <c r="C735">
        <v>5</v>
      </c>
      <c r="D735" t="s">
        <v>2830</v>
      </c>
      <c r="E735" t="s">
        <v>89</v>
      </c>
      <c r="F735" t="s">
        <v>258</v>
      </c>
      <c r="G735">
        <v>62</v>
      </c>
    </row>
    <row r="736" spans="1:7">
      <c r="A736" s="8">
        <v>45819</v>
      </c>
      <c r="B736" t="s">
        <v>2821</v>
      </c>
      <c r="C736">
        <v>5</v>
      </c>
      <c r="D736" t="s">
        <v>2830</v>
      </c>
      <c r="E736" t="s">
        <v>89</v>
      </c>
      <c r="F736" t="s">
        <v>80</v>
      </c>
      <c r="G736">
        <v>4</v>
      </c>
    </row>
    <row r="737" spans="1:7">
      <c r="A737" s="8">
        <v>45819</v>
      </c>
      <c r="B737" t="s">
        <v>2819</v>
      </c>
      <c r="C737">
        <v>6</v>
      </c>
      <c r="D737" t="s">
        <v>2830</v>
      </c>
      <c r="E737" t="s">
        <v>81</v>
      </c>
      <c r="F737" t="s">
        <v>133</v>
      </c>
      <c r="G737">
        <v>166</v>
      </c>
    </row>
    <row r="738" spans="1:7">
      <c r="A738" s="8">
        <v>45819</v>
      </c>
      <c r="B738" t="s">
        <v>2819</v>
      </c>
      <c r="C738">
        <v>6</v>
      </c>
      <c r="D738" t="s">
        <v>2830</v>
      </c>
      <c r="E738" t="s">
        <v>81</v>
      </c>
      <c r="F738" t="s">
        <v>1059</v>
      </c>
      <c r="G738">
        <v>381</v>
      </c>
    </row>
    <row r="739" spans="1:7">
      <c r="A739" s="8">
        <v>45819</v>
      </c>
      <c r="B739" t="s">
        <v>2819</v>
      </c>
      <c r="C739">
        <v>6</v>
      </c>
      <c r="D739" t="s">
        <v>2830</v>
      </c>
      <c r="E739" t="s">
        <v>81</v>
      </c>
      <c r="F739" t="s">
        <v>27</v>
      </c>
      <c r="G739">
        <v>2</v>
      </c>
    </row>
    <row r="740" spans="1:7">
      <c r="A740" s="8">
        <v>45819</v>
      </c>
      <c r="B740" t="s">
        <v>2819</v>
      </c>
      <c r="C740">
        <v>6</v>
      </c>
      <c r="D740" t="s">
        <v>2830</v>
      </c>
      <c r="E740" t="s">
        <v>81</v>
      </c>
      <c r="F740" t="s">
        <v>258</v>
      </c>
      <c r="G740">
        <v>326</v>
      </c>
    </row>
    <row r="741" spans="1:7">
      <c r="A741" s="8">
        <v>45819</v>
      </c>
      <c r="B741" t="s">
        <v>2819</v>
      </c>
      <c r="C741">
        <v>6</v>
      </c>
      <c r="D741" t="s">
        <v>2830</v>
      </c>
      <c r="E741" t="s">
        <v>81</v>
      </c>
      <c r="F741" t="s">
        <v>80</v>
      </c>
      <c r="G741">
        <v>18</v>
      </c>
    </row>
    <row r="742" spans="1:7">
      <c r="A742" s="8">
        <v>45819</v>
      </c>
      <c r="B742" t="s">
        <v>2822</v>
      </c>
      <c r="C742">
        <v>6</v>
      </c>
      <c r="D742" t="s">
        <v>2830</v>
      </c>
      <c r="E742" t="s">
        <v>81</v>
      </c>
      <c r="F742" t="s">
        <v>133</v>
      </c>
      <c r="G742">
        <v>1</v>
      </c>
    </row>
    <row r="743" spans="1:7">
      <c r="A743" s="8">
        <v>45819</v>
      </c>
      <c r="B743" t="s">
        <v>2822</v>
      </c>
      <c r="C743">
        <v>6</v>
      </c>
      <c r="D743" t="s">
        <v>2830</v>
      </c>
      <c r="E743" t="s">
        <v>81</v>
      </c>
      <c r="F743" t="s">
        <v>1059</v>
      </c>
      <c r="G743">
        <v>3</v>
      </c>
    </row>
    <row r="744" spans="1:7">
      <c r="A744" s="8">
        <v>45819</v>
      </c>
      <c r="B744" t="s">
        <v>2822</v>
      </c>
      <c r="C744">
        <v>7</v>
      </c>
      <c r="D744" t="s">
        <v>2816</v>
      </c>
      <c r="E744" t="s">
        <v>2828</v>
      </c>
      <c r="F744" t="s">
        <v>1059</v>
      </c>
      <c r="G744">
        <v>318</v>
      </c>
    </row>
    <row r="745" spans="1:7">
      <c r="A745" s="8">
        <v>45819</v>
      </c>
      <c r="B745" t="s">
        <v>2822</v>
      </c>
      <c r="C745">
        <v>7</v>
      </c>
      <c r="D745" t="s">
        <v>2816</v>
      </c>
      <c r="E745" t="s">
        <v>2828</v>
      </c>
      <c r="F745" t="s">
        <v>27</v>
      </c>
      <c r="G745">
        <v>10</v>
      </c>
    </row>
    <row r="746" spans="1:7">
      <c r="A746" s="8">
        <v>45819</v>
      </c>
      <c r="B746" t="s">
        <v>2822</v>
      </c>
      <c r="C746">
        <v>7</v>
      </c>
      <c r="D746" t="s">
        <v>2816</v>
      </c>
      <c r="E746" t="s">
        <v>2828</v>
      </c>
      <c r="F746" t="s">
        <v>258</v>
      </c>
      <c r="G746">
        <v>53</v>
      </c>
    </row>
    <row r="747" spans="1:7">
      <c r="A747" s="8">
        <v>45819</v>
      </c>
      <c r="B747" t="s">
        <v>2822</v>
      </c>
      <c r="C747">
        <v>8</v>
      </c>
      <c r="D747" t="s">
        <v>2830</v>
      </c>
      <c r="E747" t="s">
        <v>265</v>
      </c>
      <c r="F747" t="s">
        <v>133</v>
      </c>
      <c r="G747">
        <v>1469</v>
      </c>
    </row>
    <row r="748" spans="1:7">
      <c r="A748" s="8">
        <v>45819</v>
      </c>
      <c r="B748" t="s">
        <v>2822</v>
      </c>
      <c r="C748">
        <v>8</v>
      </c>
      <c r="D748" t="s">
        <v>2830</v>
      </c>
      <c r="E748" t="s">
        <v>265</v>
      </c>
      <c r="F748" t="s">
        <v>1059</v>
      </c>
      <c r="G748">
        <v>1357</v>
      </c>
    </row>
    <row r="749" spans="1:7">
      <c r="A749" s="8">
        <v>45819</v>
      </c>
      <c r="B749" t="s">
        <v>2822</v>
      </c>
      <c r="C749">
        <v>8</v>
      </c>
      <c r="D749" t="s">
        <v>2830</v>
      </c>
      <c r="E749" t="s">
        <v>265</v>
      </c>
      <c r="F749" t="s">
        <v>27</v>
      </c>
      <c r="G749">
        <v>46</v>
      </c>
    </row>
    <row r="750" spans="1:7">
      <c r="A750" s="8">
        <v>45819</v>
      </c>
      <c r="B750" t="s">
        <v>2822</v>
      </c>
      <c r="C750">
        <v>8</v>
      </c>
      <c r="D750" t="s">
        <v>2830</v>
      </c>
      <c r="E750" t="s">
        <v>265</v>
      </c>
      <c r="F750" t="s">
        <v>258</v>
      </c>
      <c r="G750">
        <v>1440</v>
      </c>
    </row>
    <row r="751" spans="1:7">
      <c r="A751" s="8">
        <v>45819</v>
      </c>
      <c r="B751" t="s">
        <v>2819</v>
      </c>
      <c r="C751">
        <v>9</v>
      </c>
      <c r="D751" t="s">
        <v>2830</v>
      </c>
      <c r="E751" t="s">
        <v>111</v>
      </c>
      <c r="F751" t="s">
        <v>1059</v>
      </c>
      <c r="G751">
        <v>3</v>
      </c>
    </row>
    <row r="752" spans="1:7">
      <c r="A752" s="8">
        <v>45819</v>
      </c>
      <c r="B752" t="s">
        <v>2819</v>
      </c>
      <c r="C752">
        <v>9</v>
      </c>
      <c r="D752" t="s">
        <v>2830</v>
      </c>
      <c r="E752" t="s">
        <v>111</v>
      </c>
      <c r="F752" t="s">
        <v>27</v>
      </c>
      <c r="G752">
        <v>2</v>
      </c>
    </row>
    <row r="753" spans="1:7">
      <c r="A753" s="8">
        <v>45819</v>
      </c>
      <c r="B753" t="s">
        <v>2819</v>
      </c>
      <c r="C753">
        <v>9</v>
      </c>
      <c r="D753" t="s">
        <v>2830</v>
      </c>
      <c r="E753" t="s">
        <v>111</v>
      </c>
      <c r="F753" t="s">
        <v>258</v>
      </c>
      <c r="G753">
        <v>10</v>
      </c>
    </row>
    <row r="754" spans="1:7">
      <c r="A754" s="8">
        <v>45819</v>
      </c>
      <c r="B754" t="s">
        <v>80</v>
      </c>
      <c r="C754">
        <v>11</v>
      </c>
      <c r="D754" t="s">
        <v>2830</v>
      </c>
      <c r="E754" t="s">
        <v>28</v>
      </c>
      <c r="F754" t="s">
        <v>1059</v>
      </c>
      <c r="G754">
        <v>4</v>
      </c>
    </row>
    <row r="755" spans="1:7">
      <c r="A755" s="8">
        <v>45820</v>
      </c>
      <c r="B755" t="s">
        <v>2829</v>
      </c>
      <c r="C755">
        <v>1</v>
      </c>
      <c r="D755" t="s">
        <v>2830</v>
      </c>
      <c r="E755" t="s">
        <v>70</v>
      </c>
      <c r="F755" t="s">
        <v>1059</v>
      </c>
      <c r="G755">
        <v>12</v>
      </c>
    </row>
    <row r="756" spans="1:7">
      <c r="A756" s="8">
        <v>45820</v>
      </c>
      <c r="B756" t="s">
        <v>2797</v>
      </c>
      <c r="C756">
        <v>2</v>
      </c>
      <c r="D756" t="s">
        <v>2816</v>
      </c>
      <c r="E756" t="s">
        <v>2817</v>
      </c>
      <c r="F756" t="s">
        <v>1059</v>
      </c>
      <c r="G756">
        <v>155</v>
      </c>
    </row>
    <row r="757" spans="1:7">
      <c r="A757" s="8">
        <v>45820</v>
      </c>
      <c r="B757" t="s">
        <v>2797</v>
      </c>
      <c r="C757">
        <v>2</v>
      </c>
      <c r="D757" t="s">
        <v>2816</v>
      </c>
      <c r="E757" t="s">
        <v>2817</v>
      </c>
      <c r="F757" t="s">
        <v>258</v>
      </c>
      <c r="G757">
        <v>41</v>
      </c>
    </row>
    <row r="758" spans="1:7">
      <c r="A758" s="8">
        <v>45820</v>
      </c>
      <c r="B758" t="s">
        <v>2797</v>
      </c>
      <c r="C758">
        <v>2</v>
      </c>
      <c r="D758" t="s">
        <v>2816</v>
      </c>
      <c r="E758" t="s">
        <v>2817</v>
      </c>
      <c r="F758" t="s">
        <v>80</v>
      </c>
      <c r="G758">
        <v>12</v>
      </c>
    </row>
    <row r="759" spans="1:7">
      <c r="A759" s="8">
        <v>45820</v>
      </c>
      <c r="B759" t="s">
        <v>2819</v>
      </c>
      <c r="C759">
        <v>2</v>
      </c>
      <c r="D759" t="s">
        <v>2816</v>
      </c>
      <c r="E759" t="s">
        <v>2817</v>
      </c>
      <c r="F759" t="s">
        <v>1059</v>
      </c>
      <c r="G759">
        <v>8</v>
      </c>
    </row>
    <row r="760" spans="1:7">
      <c r="A760" s="8">
        <v>45820</v>
      </c>
      <c r="B760" t="s">
        <v>2819</v>
      </c>
      <c r="C760">
        <v>2</v>
      </c>
      <c r="D760" t="s">
        <v>2816</v>
      </c>
      <c r="E760" t="s">
        <v>2817</v>
      </c>
      <c r="F760" t="s">
        <v>80</v>
      </c>
      <c r="G760">
        <v>1</v>
      </c>
    </row>
    <row r="761" spans="1:7">
      <c r="A761" s="8">
        <v>45820</v>
      </c>
      <c r="B761" t="s">
        <v>2796</v>
      </c>
      <c r="C761">
        <v>2</v>
      </c>
      <c r="D761" t="s">
        <v>2816</v>
      </c>
      <c r="E761" t="s">
        <v>2817</v>
      </c>
      <c r="F761" t="s">
        <v>1059</v>
      </c>
      <c r="G761">
        <v>47</v>
      </c>
    </row>
    <row r="762" spans="1:7">
      <c r="A762" s="8">
        <v>45820</v>
      </c>
      <c r="B762" t="s">
        <v>2796</v>
      </c>
      <c r="C762">
        <v>2</v>
      </c>
      <c r="D762" t="s">
        <v>2816</v>
      </c>
      <c r="E762" t="s">
        <v>2817</v>
      </c>
      <c r="F762" t="s">
        <v>27</v>
      </c>
      <c r="G762">
        <v>12</v>
      </c>
    </row>
    <row r="763" spans="1:7">
      <c r="A763" s="8">
        <v>45820</v>
      </c>
      <c r="B763" t="s">
        <v>2796</v>
      </c>
      <c r="C763">
        <v>2</v>
      </c>
      <c r="D763" t="s">
        <v>2816</v>
      </c>
      <c r="E763" t="s">
        <v>2817</v>
      </c>
      <c r="F763" t="s">
        <v>258</v>
      </c>
      <c r="G763">
        <v>32</v>
      </c>
    </row>
    <row r="764" spans="1:7">
      <c r="A764" s="8">
        <v>45820</v>
      </c>
      <c r="B764" t="s">
        <v>2796</v>
      </c>
      <c r="C764">
        <v>2</v>
      </c>
      <c r="D764" t="s">
        <v>2816</v>
      </c>
      <c r="E764" t="s">
        <v>2817</v>
      </c>
      <c r="F764" t="s">
        <v>80</v>
      </c>
      <c r="G764">
        <v>10</v>
      </c>
    </row>
    <row r="765" spans="1:7">
      <c r="A765" s="8">
        <v>45820</v>
      </c>
      <c r="B765" t="s">
        <v>2820</v>
      </c>
      <c r="C765">
        <v>2</v>
      </c>
      <c r="D765" t="s">
        <v>2816</v>
      </c>
      <c r="E765" t="s">
        <v>2817</v>
      </c>
      <c r="F765" t="s">
        <v>1059</v>
      </c>
      <c r="G765">
        <v>12</v>
      </c>
    </row>
    <row r="766" spans="1:7">
      <c r="A766" s="8">
        <v>45820</v>
      </c>
      <c r="B766" t="s">
        <v>2819</v>
      </c>
      <c r="C766">
        <v>3</v>
      </c>
      <c r="D766" t="s">
        <v>2816</v>
      </c>
      <c r="E766" t="s">
        <v>2827</v>
      </c>
      <c r="F766" t="s">
        <v>1059</v>
      </c>
      <c r="G766">
        <v>78</v>
      </c>
    </row>
    <row r="767" spans="1:7">
      <c r="A767" s="8">
        <v>45820</v>
      </c>
      <c r="B767" t="s">
        <v>2819</v>
      </c>
      <c r="C767">
        <v>3</v>
      </c>
      <c r="D767" t="s">
        <v>2816</v>
      </c>
      <c r="E767" t="s">
        <v>2827</v>
      </c>
      <c r="F767" t="s">
        <v>27</v>
      </c>
      <c r="G767">
        <v>1</v>
      </c>
    </row>
    <row r="768" spans="1:7">
      <c r="A768" s="8">
        <v>45820</v>
      </c>
      <c r="B768" t="s">
        <v>2819</v>
      </c>
      <c r="C768">
        <v>3</v>
      </c>
      <c r="D768" t="s">
        <v>2816</v>
      </c>
      <c r="E768" t="s">
        <v>2827</v>
      </c>
      <c r="F768" t="s">
        <v>80</v>
      </c>
      <c r="G768">
        <v>16</v>
      </c>
    </row>
    <row r="769" spans="1:7">
      <c r="A769" s="8">
        <v>45820</v>
      </c>
      <c r="B769" t="s">
        <v>2796</v>
      </c>
      <c r="C769">
        <v>4</v>
      </c>
      <c r="D769" t="s">
        <v>2830</v>
      </c>
      <c r="E769" t="s">
        <v>134</v>
      </c>
      <c r="F769" t="s">
        <v>133</v>
      </c>
      <c r="G769">
        <v>78</v>
      </c>
    </row>
    <row r="770" spans="1:7">
      <c r="A770" s="8">
        <v>45820</v>
      </c>
      <c r="B770" t="s">
        <v>2796</v>
      </c>
      <c r="C770">
        <v>4</v>
      </c>
      <c r="D770" t="s">
        <v>2830</v>
      </c>
      <c r="E770" t="s">
        <v>134</v>
      </c>
      <c r="F770" t="s">
        <v>1059</v>
      </c>
      <c r="G770">
        <v>79</v>
      </c>
    </row>
    <row r="771" spans="1:7">
      <c r="A771" s="8">
        <v>45820</v>
      </c>
      <c r="B771" t="s">
        <v>2796</v>
      </c>
      <c r="C771">
        <v>4</v>
      </c>
      <c r="D771" t="s">
        <v>2830</v>
      </c>
      <c r="E771" t="s">
        <v>134</v>
      </c>
      <c r="F771" t="s">
        <v>27</v>
      </c>
      <c r="G771">
        <v>19</v>
      </c>
    </row>
    <row r="772" spans="1:7">
      <c r="A772" s="8">
        <v>45820</v>
      </c>
      <c r="B772" t="s">
        <v>2796</v>
      </c>
      <c r="C772">
        <v>4</v>
      </c>
      <c r="D772" t="s">
        <v>2830</v>
      </c>
      <c r="E772" t="s">
        <v>134</v>
      </c>
      <c r="F772" t="s">
        <v>80</v>
      </c>
      <c r="G772">
        <v>9</v>
      </c>
    </row>
    <row r="773" spans="1:7">
      <c r="A773" s="8">
        <v>45820</v>
      </c>
      <c r="B773" t="s">
        <v>2820</v>
      </c>
      <c r="C773">
        <v>4</v>
      </c>
      <c r="D773" t="s">
        <v>2830</v>
      </c>
      <c r="E773" t="s">
        <v>134</v>
      </c>
      <c r="F773" t="s">
        <v>133</v>
      </c>
      <c r="G773">
        <v>390</v>
      </c>
    </row>
    <row r="774" spans="1:7">
      <c r="A774" s="8">
        <v>45820</v>
      </c>
      <c r="B774" t="s">
        <v>2820</v>
      </c>
      <c r="C774">
        <v>4</v>
      </c>
      <c r="D774" t="s">
        <v>2830</v>
      </c>
      <c r="E774" t="s">
        <v>134</v>
      </c>
      <c r="F774" t="s">
        <v>1059</v>
      </c>
      <c r="G774">
        <v>511</v>
      </c>
    </row>
    <row r="775" spans="1:7">
      <c r="A775" s="8">
        <v>45820</v>
      </c>
      <c r="B775" t="s">
        <v>2820</v>
      </c>
      <c r="C775">
        <v>4</v>
      </c>
      <c r="D775" t="s">
        <v>2830</v>
      </c>
      <c r="E775" t="s">
        <v>134</v>
      </c>
      <c r="F775" t="s">
        <v>469</v>
      </c>
      <c r="G775">
        <v>129</v>
      </c>
    </row>
    <row r="776" spans="1:7">
      <c r="A776" s="8">
        <v>45820</v>
      </c>
      <c r="B776" t="s">
        <v>2820</v>
      </c>
      <c r="C776">
        <v>4</v>
      </c>
      <c r="D776" t="s">
        <v>2830</v>
      </c>
      <c r="E776" t="s">
        <v>134</v>
      </c>
      <c r="F776" t="s">
        <v>258</v>
      </c>
      <c r="G776">
        <v>344</v>
      </c>
    </row>
    <row r="777" spans="1:7">
      <c r="A777" s="8">
        <v>45820</v>
      </c>
      <c r="B777" t="s">
        <v>2820</v>
      </c>
      <c r="C777">
        <v>4</v>
      </c>
      <c r="D777" t="s">
        <v>2830</v>
      </c>
      <c r="E777" t="s">
        <v>134</v>
      </c>
      <c r="F777" t="s">
        <v>80</v>
      </c>
      <c r="G777">
        <v>3</v>
      </c>
    </row>
    <row r="778" spans="1:7">
      <c r="A778" s="8">
        <v>45820</v>
      </c>
      <c r="B778" t="s">
        <v>2797</v>
      </c>
      <c r="C778">
        <v>5</v>
      </c>
      <c r="D778" t="s">
        <v>2830</v>
      </c>
      <c r="E778" t="s">
        <v>89</v>
      </c>
      <c r="F778" t="s">
        <v>133</v>
      </c>
      <c r="G778">
        <v>34</v>
      </c>
    </row>
    <row r="779" spans="1:7">
      <c r="A779" s="8">
        <v>45820</v>
      </c>
      <c r="B779" t="s">
        <v>2797</v>
      </c>
      <c r="C779">
        <v>5</v>
      </c>
      <c r="D779" t="s">
        <v>2830</v>
      </c>
      <c r="E779" t="s">
        <v>89</v>
      </c>
      <c r="F779" t="s">
        <v>1059</v>
      </c>
      <c r="G779">
        <v>159</v>
      </c>
    </row>
    <row r="780" spans="1:7">
      <c r="A780" s="8">
        <v>45820</v>
      </c>
      <c r="B780" t="s">
        <v>2797</v>
      </c>
      <c r="C780">
        <v>5</v>
      </c>
      <c r="D780" t="s">
        <v>2830</v>
      </c>
      <c r="E780" t="s">
        <v>89</v>
      </c>
      <c r="F780" t="s">
        <v>80</v>
      </c>
      <c r="G780">
        <v>11</v>
      </c>
    </row>
    <row r="781" spans="1:7">
      <c r="A781" s="8">
        <v>45820</v>
      </c>
      <c r="B781" t="s">
        <v>2821</v>
      </c>
      <c r="C781">
        <v>5</v>
      </c>
      <c r="D781" t="s">
        <v>2830</v>
      </c>
      <c r="E781" t="s">
        <v>89</v>
      </c>
      <c r="F781" t="s">
        <v>133</v>
      </c>
      <c r="G781">
        <v>62</v>
      </c>
    </row>
    <row r="782" spans="1:7">
      <c r="A782" s="8">
        <v>45820</v>
      </c>
      <c r="B782" t="s">
        <v>2821</v>
      </c>
      <c r="C782">
        <v>5</v>
      </c>
      <c r="D782" t="s">
        <v>2830</v>
      </c>
      <c r="E782" t="s">
        <v>89</v>
      </c>
      <c r="F782" t="s">
        <v>1059</v>
      </c>
      <c r="G782">
        <v>107</v>
      </c>
    </row>
    <row r="783" spans="1:7">
      <c r="A783" s="8">
        <v>45820</v>
      </c>
      <c r="B783" t="s">
        <v>2821</v>
      </c>
      <c r="C783">
        <v>5</v>
      </c>
      <c r="D783" t="s">
        <v>2830</v>
      </c>
      <c r="E783" t="s">
        <v>89</v>
      </c>
      <c r="F783" t="s">
        <v>469</v>
      </c>
      <c r="G783">
        <v>4</v>
      </c>
    </row>
    <row r="784" spans="1:7">
      <c r="A784" s="8">
        <v>45820</v>
      </c>
      <c r="B784" t="s">
        <v>2821</v>
      </c>
      <c r="C784">
        <v>5</v>
      </c>
      <c r="D784" t="s">
        <v>2830</v>
      </c>
      <c r="E784" t="s">
        <v>89</v>
      </c>
      <c r="F784" t="s">
        <v>258</v>
      </c>
      <c r="G784">
        <v>50</v>
      </c>
    </row>
    <row r="785" spans="1:7">
      <c r="A785" s="8">
        <v>45820</v>
      </c>
      <c r="B785" t="s">
        <v>2821</v>
      </c>
      <c r="C785">
        <v>5</v>
      </c>
      <c r="D785" t="s">
        <v>2830</v>
      </c>
      <c r="E785" t="s">
        <v>89</v>
      </c>
      <c r="F785" t="s">
        <v>80</v>
      </c>
      <c r="G785">
        <v>10</v>
      </c>
    </row>
    <row r="786" spans="1:7">
      <c r="A786" s="8">
        <v>45820</v>
      </c>
      <c r="B786" t="s">
        <v>2819</v>
      </c>
      <c r="C786">
        <v>6</v>
      </c>
      <c r="D786" t="s">
        <v>2830</v>
      </c>
      <c r="E786" t="s">
        <v>81</v>
      </c>
      <c r="F786" t="s">
        <v>133</v>
      </c>
      <c r="G786">
        <v>68</v>
      </c>
    </row>
    <row r="787" spans="1:7">
      <c r="A787" s="8">
        <v>45820</v>
      </c>
      <c r="B787" t="s">
        <v>2819</v>
      </c>
      <c r="C787">
        <v>6</v>
      </c>
      <c r="D787" t="s">
        <v>2830</v>
      </c>
      <c r="E787" t="s">
        <v>81</v>
      </c>
      <c r="F787" t="s">
        <v>1059</v>
      </c>
      <c r="G787">
        <v>278</v>
      </c>
    </row>
    <row r="788" spans="1:7">
      <c r="A788" s="8">
        <v>45820</v>
      </c>
      <c r="B788" t="s">
        <v>2819</v>
      </c>
      <c r="C788">
        <v>6</v>
      </c>
      <c r="D788" t="s">
        <v>2830</v>
      </c>
      <c r="E788" t="s">
        <v>81</v>
      </c>
      <c r="F788" t="s">
        <v>258</v>
      </c>
      <c r="G788">
        <v>146</v>
      </c>
    </row>
    <row r="789" spans="1:7">
      <c r="A789" s="8">
        <v>45820</v>
      </c>
      <c r="B789" t="s">
        <v>2819</v>
      </c>
      <c r="C789">
        <v>6</v>
      </c>
      <c r="D789" t="s">
        <v>2830</v>
      </c>
      <c r="E789" t="s">
        <v>81</v>
      </c>
      <c r="F789" t="s">
        <v>80</v>
      </c>
      <c r="G789">
        <v>22</v>
      </c>
    </row>
    <row r="790" spans="1:7">
      <c r="A790" s="8">
        <v>45820</v>
      </c>
      <c r="B790" t="s">
        <v>2819</v>
      </c>
      <c r="C790">
        <v>7</v>
      </c>
      <c r="D790" t="s">
        <v>2816</v>
      </c>
      <c r="E790" t="s">
        <v>2828</v>
      </c>
      <c r="F790" t="s">
        <v>1059</v>
      </c>
      <c r="G790">
        <v>2</v>
      </c>
    </row>
    <row r="791" spans="1:7">
      <c r="A791" s="8">
        <v>45820</v>
      </c>
      <c r="B791" t="s">
        <v>2822</v>
      </c>
      <c r="C791">
        <v>7</v>
      </c>
      <c r="D791" t="s">
        <v>2816</v>
      </c>
      <c r="E791" t="s">
        <v>2828</v>
      </c>
      <c r="F791" t="s">
        <v>1059</v>
      </c>
      <c r="G791">
        <v>523</v>
      </c>
    </row>
    <row r="792" spans="1:7">
      <c r="A792" s="8">
        <v>45820</v>
      </c>
      <c r="B792" t="s">
        <v>2822</v>
      </c>
      <c r="C792">
        <v>7</v>
      </c>
      <c r="D792" t="s">
        <v>2816</v>
      </c>
      <c r="E792" t="s">
        <v>2828</v>
      </c>
      <c r="F792" t="s">
        <v>258</v>
      </c>
      <c r="G792">
        <v>236</v>
      </c>
    </row>
    <row r="793" spans="1:7">
      <c r="A793" s="8">
        <v>45820</v>
      </c>
      <c r="B793" t="s">
        <v>2822</v>
      </c>
      <c r="C793">
        <v>8</v>
      </c>
      <c r="D793" t="s">
        <v>2830</v>
      </c>
      <c r="E793" t="s">
        <v>265</v>
      </c>
      <c r="F793" t="s">
        <v>133</v>
      </c>
      <c r="G793">
        <v>539</v>
      </c>
    </row>
    <row r="794" spans="1:7">
      <c r="A794" s="8">
        <v>45820</v>
      </c>
      <c r="B794" t="s">
        <v>2822</v>
      </c>
      <c r="C794">
        <v>8</v>
      </c>
      <c r="D794" t="s">
        <v>2830</v>
      </c>
      <c r="E794" t="s">
        <v>265</v>
      </c>
      <c r="F794" t="s">
        <v>1059</v>
      </c>
      <c r="G794">
        <v>498</v>
      </c>
    </row>
    <row r="795" spans="1:7">
      <c r="A795" s="8">
        <v>45820</v>
      </c>
      <c r="B795" t="s">
        <v>2822</v>
      </c>
      <c r="C795">
        <v>8</v>
      </c>
      <c r="D795" t="s">
        <v>2830</v>
      </c>
      <c r="E795" t="s">
        <v>265</v>
      </c>
      <c r="F795" t="s">
        <v>27</v>
      </c>
      <c r="G795">
        <v>6</v>
      </c>
    </row>
    <row r="796" spans="1:7">
      <c r="A796" s="8">
        <v>45820</v>
      </c>
      <c r="B796" t="s">
        <v>2822</v>
      </c>
      <c r="C796">
        <v>8</v>
      </c>
      <c r="D796" t="s">
        <v>2830</v>
      </c>
      <c r="E796" t="s">
        <v>265</v>
      </c>
      <c r="F796" t="s">
        <v>258</v>
      </c>
      <c r="G796">
        <v>622</v>
      </c>
    </row>
    <row r="797" spans="1:7">
      <c r="A797" s="8">
        <v>45820</v>
      </c>
      <c r="B797" t="s">
        <v>2819</v>
      </c>
      <c r="C797">
        <v>9</v>
      </c>
      <c r="D797" t="s">
        <v>2830</v>
      </c>
      <c r="E797" t="s">
        <v>111</v>
      </c>
      <c r="F797" t="s">
        <v>1059</v>
      </c>
      <c r="G797">
        <v>29</v>
      </c>
    </row>
    <row r="798" spans="1:7">
      <c r="A798" s="8">
        <v>45821</v>
      </c>
      <c r="B798" t="s">
        <v>2829</v>
      </c>
      <c r="C798">
        <v>1</v>
      </c>
      <c r="D798" t="s">
        <v>2830</v>
      </c>
      <c r="E798" t="s">
        <v>70</v>
      </c>
      <c r="F798" t="s">
        <v>1059</v>
      </c>
      <c r="G798">
        <v>1</v>
      </c>
    </row>
    <row r="799" spans="1:7">
      <c r="A799" s="8">
        <v>45821</v>
      </c>
      <c r="B799" t="s">
        <v>2797</v>
      </c>
      <c r="C799">
        <v>2</v>
      </c>
      <c r="D799" t="s">
        <v>2816</v>
      </c>
      <c r="E799" t="s">
        <v>2817</v>
      </c>
      <c r="F799" t="s">
        <v>1059</v>
      </c>
      <c r="G799">
        <v>254</v>
      </c>
    </row>
    <row r="800" spans="1:7">
      <c r="A800" s="8">
        <v>45821</v>
      </c>
      <c r="B800" t="s">
        <v>2797</v>
      </c>
      <c r="C800">
        <v>2</v>
      </c>
      <c r="D800" t="s">
        <v>2816</v>
      </c>
      <c r="E800" t="s">
        <v>2817</v>
      </c>
      <c r="F800" t="s">
        <v>258</v>
      </c>
      <c r="G800">
        <v>99</v>
      </c>
    </row>
    <row r="801" spans="1:7">
      <c r="A801" s="8">
        <v>45821</v>
      </c>
      <c r="B801" t="s">
        <v>2797</v>
      </c>
      <c r="C801">
        <v>2</v>
      </c>
      <c r="D801" t="s">
        <v>2816</v>
      </c>
      <c r="E801" t="s">
        <v>2817</v>
      </c>
      <c r="F801" t="s">
        <v>80</v>
      </c>
      <c r="G801">
        <v>17</v>
      </c>
    </row>
    <row r="802" spans="1:7">
      <c r="A802" s="8">
        <v>45821</v>
      </c>
      <c r="B802" t="s">
        <v>2819</v>
      </c>
      <c r="C802">
        <v>2</v>
      </c>
      <c r="D802" t="s">
        <v>2816</v>
      </c>
      <c r="E802" t="s">
        <v>2817</v>
      </c>
      <c r="F802" t="s">
        <v>80</v>
      </c>
      <c r="G802">
        <v>1</v>
      </c>
    </row>
    <row r="803" spans="1:7">
      <c r="A803" s="8">
        <v>45821</v>
      </c>
      <c r="B803" t="s">
        <v>2796</v>
      </c>
      <c r="C803">
        <v>2</v>
      </c>
      <c r="D803" t="s">
        <v>2816</v>
      </c>
      <c r="E803" t="s">
        <v>2817</v>
      </c>
      <c r="F803" t="s">
        <v>1059</v>
      </c>
      <c r="G803">
        <v>160</v>
      </c>
    </row>
    <row r="804" spans="1:7">
      <c r="A804" s="8">
        <v>45821</v>
      </c>
      <c r="B804" t="s">
        <v>2796</v>
      </c>
      <c r="C804">
        <v>2</v>
      </c>
      <c r="D804" t="s">
        <v>2816</v>
      </c>
      <c r="E804" t="s">
        <v>2817</v>
      </c>
      <c r="F804" t="s">
        <v>469</v>
      </c>
      <c r="G804">
        <v>1</v>
      </c>
    </row>
    <row r="805" spans="1:7">
      <c r="A805" s="8">
        <v>45821</v>
      </c>
      <c r="B805" t="s">
        <v>2796</v>
      </c>
      <c r="C805">
        <v>2</v>
      </c>
      <c r="D805" t="s">
        <v>2816</v>
      </c>
      <c r="E805" t="s">
        <v>2817</v>
      </c>
      <c r="F805" t="s">
        <v>258</v>
      </c>
      <c r="G805">
        <v>106</v>
      </c>
    </row>
    <row r="806" spans="1:7">
      <c r="A806" s="8">
        <v>45821</v>
      </c>
      <c r="B806" t="s">
        <v>2819</v>
      </c>
      <c r="C806">
        <v>3</v>
      </c>
      <c r="D806" t="s">
        <v>2816</v>
      </c>
      <c r="E806" t="s">
        <v>2827</v>
      </c>
      <c r="F806" t="s">
        <v>1059</v>
      </c>
      <c r="G806">
        <v>123</v>
      </c>
    </row>
    <row r="807" spans="1:7">
      <c r="A807" s="8">
        <v>45821</v>
      </c>
      <c r="B807" t="s">
        <v>2819</v>
      </c>
      <c r="C807">
        <v>3</v>
      </c>
      <c r="D807" t="s">
        <v>2816</v>
      </c>
      <c r="E807" t="s">
        <v>2827</v>
      </c>
      <c r="F807" t="s">
        <v>258</v>
      </c>
      <c r="G807">
        <v>10</v>
      </c>
    </row>
    <row r="808" spans="1:7">
      <c r="A808" s="8">
        <v>45821</v>
      </c>
      <c r="B808" t="s">
        <v>2819</v>
      </c>
      <c r="C808">
        <v>3</v>
      </c>
      <c r="D808" t="s">
        <v>2816</v>
      </c>
      <c r="E808" t="s">
        <v>2827</v>
      </c>
      <c r="F808" t="s">
        <v>80</v>
      </c>
      <c r="G808">
        <v>19</v>
      </c>
    </row>
    <row r="809" spans="1:7">
      <c r="A809" s="8">
        <v>45821</v>
      </c>
      <c r="B809" t="s">
        <v>2796</v>
      </c>
      <c r="C809">
        <v>4</v>
      </c>
      <c r="D809" t="s">
        <v>2830</v>
      </c>
      <c r="E809" t="s">
        <v>134</v>
      </c>
      <c r="F809" t="s">
        <v>133</v>
      </c>
      <c r="G809">
        <v>32</v>
      </c>
    </row>
    <row r="810" spans="1:7">
      <c r="A810" s="8">
        <v>45821</v>
      </c>
      <c r="B810" t="s">
        <v>2796</v>
      </c>
      <c r="C810">
        <v>4</v>
      </c>
      <c r="D810" t="s">
        <v>2830</v>
      </c>
      <c r="E810" t="s">
        <v>134</v>
      </c>
      <c r="F810" t="s">
        <v>1059</v>
      </c>
      <c r="G810">
        <v>45</v>
      </c>
    </row>
    <row r="811" spans="1:7">
      <c r="A811" s="8">
        <v>45821</v>
      </c>
      <c r="B811" t="s">
        <v>2820</v>
      </c>
      <c r="C811">
        <v>4</v>
      </c>
      <c r="D811" t="s">
        <v>2830</v>
      </c>
      <c r="E811" t="s">
        <v>134</v>
      </c>
      <c r="F811" t="s">
        <v>133</v>
      </c>
      <c r="G811">
        <v>59</v>
      </c>
    </row>
    <row r="812" spans="1:7">
      <c r="A812" s="8">
        <v>45821</v>
      </c>
      <c r="B812" t="s">
        <v>2820</v>
      </c>
      <c r="C812">
        <v>4</v>
      </c>
      <c r="D812" t="s">
        <v>2830</v>
      </c>
      <c r="E812" t="s">
        <v>134</v>
      </c>
      <c r="F812" t="s">
        <v>1059</v>
      </c>
      <c r="G812">
        <v>465</v>
      </c>
    </row>
    <row r="813" spans="1:7">
      <c r="A813" s="8">
        <v>45821</v>
      </c>
      <c r="B813" t="s">
        <v>2820</v>
      </c>
      <c r="C813">
        <v>4</v>
      </c>
      <c r="D813" t="s">
        <v>2830</v>
      </c>
      <c r="E813" t="s">
        <v>134</v>
      </c>
      <c r="F813" t="s">
        <v>27</v>
      </c>
      <c r="G813">
        <v>6</v>
      </c>
    </row>
    <row r="814" spans="1:7">
      <c r="A814" s="8">
        <v>45821</v>
      </c>
      <c r="B814" t="s">
        <v>2820</v>
      </c>
      <c r="C814">
        <v>4</v>
      </c>
      <c r="D814" t="s">
        <v>2830</v>
      </c>
      <c r="E814" t="s">
        <v>134</v>
      </c>
      <c r="F814" t="s">
        <v>469</v>
      </c>
      <c r="G814">
        <v>146</v>
      </c>
    </row>
    <row r="815" spans="1:7">
      <c r="A815" s="8">
        <v>45821</v>
      </c>
      <c r="B815" t="s">
        <v>2820</v>
      </c>
      <c r="C815">
        <v>4</v>
      </c>
      <c r="D815" t="s">
        <v>2830</v>
      </c>
      <c r="E815" t="s">
        <v>134</v>
      </c>
      <c r="F815" t="s">
        <v>258</v>
      </c>
      <c r="G815">
        <v>264</v>
      </c>
    </row>
    <row r="816" spans="1:7">
      <c r="A816" s="8">
        <v>45821</v>
      </c>
      <c r="B816" t="s">
        <v>2797</v>
      </c>
      <c r="C816">
        <v>5</v>
      </c>
      <c r="D816" t="s">
        <v>2830</v>
      </c>
      <c r="E816" t="s">
        <v>89</v>
      </c>
      <c r="F816" t="s">
        <v>1059</v>
      </c>
      <c r="G816">
        <v>147</v>
      </c>
    </row>
    <row r="817" spans="1:7">
      <c r="A817" s="8">
        <v>45821</v>
      </c>
      <c r="B817" t="s">
        <v>2797</v>
      </c>
      <c r="C817">
        <v>5</v>
      </c>
      <c r="D817" t="s">
        <v>2830</v>
      </c>
      <c r="E817" t="s">
        <v>89</v>
      </c>
      <c r="F817" t="s">
        <v>80</v>
      </c>
      <c r="G817">
        <v>17</v>
      </c>
    </row>
    <row r="818" spans="1:7">
      <c r="A818" s="8">
        <v>45821</v>
      </c>
      <c r="B818" t="s">
        <v>2821</v>
      </c>
      <c r="C818">
        <v>5</v>
      </c>
      <c r="D818" t="s">
        <v>2830</v>
      </c>
      <c r="E818" t="s">
        <v>89</v>
      </c>
      <c r="F818" t="s">
        <v>133</v>
      </c>
      <c r="G818">
        <v>41</v>
      </c>
    </row>
    <row r="819" spans="1:7">
      <c r="A819" s="8">
        <v>45821</v>
      </c>
      <c r="B819" t="s">
        <v>2821</v>
      </c>
      <c r="C819">
        <v>5</v>
      </c>
      <c r="D819" t="s">
        <v>2830</v>
      </c>
      <c r="E819" t="s">
        <v>89</v>
      </c>
      <c r="F819" t="s">
        <v>1059</v>
      </c>
      <c r="G819">
        <v>87</v>
      </c>
    </row>
    <row r="820" spans="1:7">
      <c r="A820" s="8">
        <v>45821</v>
      </c>
      <c r="B820" t="s">
        <v>2821</v>
      </c>
      <c r="C820">
        <v>5</v>
      </c>
      <c r="D820" t="s">
        <v>2830</v>
      </c>
      <c r="E820" t="s">
        <v>89</v>
      </c>
      <c r="F820" t="s">
        <v>469</v>
      </c>
      <c r="G820">
        <v>1</v>
      </c>
    </row>
    <row r="821" spans="1:7">
      <c r="A821" s="8">
        <v>45821</v>
      </c>
      <c r="B821" t="s">
        <v>2821</v>
      </c>
      <c r="C821">
        <v>5</v>
      </c>
      <c r="D821" t="s">
        <v>2830</v>
      </c>
      <c r="E821" t="s">
        <v>89</v>
      </c>
      <c r="F821" t="s">
        <v>258</v>
      </c>
      <c r="G821">
        <v>34</v>
      </c>
    </row>
    <row r="822" spans="1:7">
      <c r="A822" s="8">
        <v>45821</v>
      </c>
      <c r="B822" t="s">
        <v>2819</v>
      </c>
      <c r="C822">
        <v>6</v>
      </c>
      <c r="D822" t="s">
        <v>2830</v>
      </c>
      <c r="E822" t="s">
        <v>81</v>
      </c>
      <c r="F822" t="s">
        <v>1059</v>
      </c>
      <c r="G822">
        <v>306</v>
      </c>
    </row>
    <row r="823" spans="1:7">
      <c r="A823" s="8">
        <v>45821</v>
      </c>
      <c r="B823" t="s">
        <v>2819</v>
      </c>
      <c r="C823">
        <v>6</v>
      </c>
      <c r="D823" t="s">
        <v>2830</v>
      </c>
      <c r="E823" t="s">
        <v>81</v>
      </c>
      <c r="F823" t="s">
        <v>27</v>
      </c>
      <c r="G823">
        <v>1</v>
      </c>
    </row>
    <row r="824" spans="1:7">
      <c r="A824" s="8">
        <v>45821</v>
      </c>
      <c r="B824" t="s">
        <v>2819</v>
      </c>
      <c r="C824">
        <v>6</v>
      </c>
      <c r="D824" t="s">
        <v>2830</v>
      </c>
      <c r="E824" t="s">
        <v>81</v>
      </c>
      <c r="F824" t="s">
        <v>258</v>
      </c>
      <c r="G824">
        <v>158</v>
      </c>
    </row>
    <row r="825" spans="1:7">
      <c r="A825" s="8">
        <v>45821</v>
      </c>
      <c r="B825" t="s">
        <v>2819</v>
      </c>
      <c r="C825">
        <v>6</v>
      </c>
      <c r="D825" t="s">
        <v>2830</v>
      </c>
      <c r="E825" t="s">
        <v>81</v>
      </c>
      <c r="F825" t="s">
        <v>80</v>
      </c>
      <c r="G825">
        <v>27</v>
      </c>
    </row>
    <row r="826" spans="1:7">
      <c r="A826" s="8">
        <v>45821</v>
      </c>
      <c r="B826" t="s">
        <v>2822</v>
      </c>
      <c r="C826">
        <v>6</v>
      </c>
      <c r="D826" t="s">
        <v>2830</v>
      </c>
      <c r="E826" t="s">
        <v>81</v>
      </c>
      <c r="F826" t="s">
        <v>133</v>
      </c>
      <c r="G826">
        <v>6</v>
      </c>
    </row>
    <row r="827" spans="1:7">
      <c r="A827" s="8">
        <v>45821</v>
      </c>
      <c r="B827" t="s">
        <v>2822</v>
      </c>
      <c r="C827">
        <v>6</v>
      </c>
      <c r="D827" t="s">
        <v>2830</v>
      </c>
      <c r="E827" t="s">
        <v>81</v>
      </c>
      <c r="F827" t="s">
        <v>1059</v>
      </c>
      <c r="G827">
        <v>9</v>
      </c>
    </row>
    <row r="828" spans="1:7">
      <c r="A828" s="8">
        <v>45821</v>
      </c>
      <c r="B828" t="s">
        <v>2819</v>
      </c>
      <c r="C828">
        <v>7</v>
      </c>
      <c r="D828" t="s">
        <v>2816</v>
      </c>
      <c r="E828" t="s">
        <v>2828</v>
      </c>
      <c r="F828" t="s">
        <v>1059</v>
      </c>
      <c r="G828">
        <v>14</v>
      </c>
    </row>
    <row r="829" spans="1:7">
      <c r="A829" s="8">
        <v>45821</v>
      </c>
      <c r="B829" t="s">
        <v>2822</v>
      </c>
      <c r="C829">
        <v>7</v>
      </c>
      <c r="D829" t="s">
        <v>2816</v>
      </c>
      <c r="E829" t="s">
        <v>2828</v>
      </c>
      <c r="F829" t="s">
        <v>1059</v>
      </c>
      <c r="G829">
        <v>412</v>
      </c>
    </row>
    <row r="830" spans="1:7">
      <c r="A830" s="8">
        <v>45821</v>
      </c>
      <c r="B830" t="s">
        <v>2822</v>
      </c>
      <c r="C830">
        <v>7</v>
      </c>
      <c r="D830" t="s">
        <v>2816</v>
      </c>
      <c r="E830" t="s">
        <v>2828</v>
      </c>
      <c r="F830" t="s">
        <v>258</v>
      </c>
      <c r="G830">
        <v>97</v>
      </c>
    </row>
    <row r="831" spans="1:7">
      <c r="A831" s="8">
        <v>45821</v>
      </c>
      <c r="B831" t="s">
        <v>2822</v>
      </c>
      <c r="C831">
        <v>8</v>
      </c>
      <c r="D831" t="s">
        <v>2830</v>
      </c>
      <c r="E831" t="s">
        <v>265</v>
      </c>
      <c r="F831" t="s">
        <v>133</v>
      </c>
      <c r="G831">
        <v>104</v>
      </c>
    </row>
    <row r="832" spans="1:7">
      <c r="A832" s="8">
        <v>45821</v>
      </c>
      <c r="B832" t="s">
        <v>2822</v>
      </c>
      <c r="C832">
        <v>8</v>
      </c>
      <c r="D832" t="s">
        <v>2830</v>
      </c>
      <c r="E832" t="s">
        <v>265</v>
      </c>
      <c r="F832" t="s">
        <v>1059</v>
      </c>
      <c r="G832">
        <v>109</v>
      </c>
    </row>
    <row r="833" spans="1:7">
      <c r="A833" s="8">
        <v>45821</v>
      </c>
      <c r="B833" t="s">
        <v>2822</v>
      </c>
      <c r="C833">
        <v>8</v>
      </c>
      <c r="D833" t="s">
        <v>2830</v>
      </c>
      <c r="E833" t="s">
        <v>265</v>
      </c>
      <c r="F833" t="s">
        <v>258</v>
      </c>
      <c r="G833">
        <v>188</v>
      </c>
    </row>
    <row r="834" spans="1:7">
      <c r="A834" s="8">
        <v>45821</v>
      </c>
      <c r="B834" t="s">
        <v>2819</v>
      </c>
      <c r="C834">
        <v>9</v>
      </c>
      <c r="D834" t="s">
        <v>2830</v>
      </c>
      <c r="E834" t="s">
        <v>111</v>
      </c>
      <c r="F834" t="s">
        <v>1059</v>
      </c>
      <c r="G834">
        <v>9</v>
      </c>
    </row>
    <row r="835" spans="1:7">
      <c r="A835" s="8">
        <v>45821</v>
      </c>
      <c r="B835" t="s">
        <v>2819</v>
      </c>
      <c r="C835">
        <v>9</v>
      </c>
      <c r="D835" t="s">
        <v>2830</v>
      </c>
      <c r="E835" t="s">
        <v>111</v>
      </c>
      <c r="F835" t="s">
        <v>258</v>
      </c>
      <c r="G835">
        <v>12</v>
      </c>
    </row>
    <row r="836" spans="1:7">
      <c r="A836" s="8">
        <v>45821</v>
      </c>
      <c r="B836" t="s">
        <v>2819</v>
      </c>
      <c r="C836">
        <v>9</v>
      </c>
      <c r="D836" t="s">
        <v>2830</v>
      </c>
      <c r="E836" t="s">
        <v>111</v>
      </c>
      <c r="F836" t="s">
        <v>80</v>
      </c>
      <c r="G836">
        <v>3</v>
      </c>
    </row>
    <row r="837" spans="1:7">
      <c r="A837" s="8">
        <v>45821</v>
      </c>
      <c r="B837" t="s">
        <v>2821</v>
      </c>
      <c r="C837">
        <v>11</v>
      </c>
      <c r="D837" t="s">
        <v>2830</v>
      </c>
      <c r="E837" t="s">
        <v>28</v>
      </c>
      <c r="F837" t="s">
        <v>1059</v>
      </c>
      <c r="G837">
        <v>45</v>
      </c>
    </row>
    <row r="838" spans="1:7">
      <c r="A838" s="8">
        <v>45821</v>
      </c>
      <c r="B838" t="s">
        <v>80</v>
      </c>
      <c r="C838">
        <v>11</v>
      </c>
      <c r="D838" t="s">
        <v>2830</v>
      </c>
      <c r="E838" t="s">
        <v>28</v>
      </c>
      <c r="F838" t="s">
        <v>1059</v>
      </c>
      <c r="G838">
        <v>14</v>
      </c>
    </row>
    <row r="839" spans="1:7">
      <c r="A839" s="8">
        <v>45822</v>
      </c>
      <c r="B839" t="s">
        <v>2819</v>
      </c>
      <c r="C839">
        <v>3</v>
      </c>
      <c r="D839" t="s">
        <v>2816</v>
      </c>
      <c r="E839" t="s">
        <v>2827</v>
      </c>
      <c r="F839" t="s">
        <v>1059</v>
      </c>
      <c r="G839">
        <v>32</v>
      </c>
    </row>
    <row r="840" spans="1:7">
      <c r="A840" s="8">
        <v>45822</v>
      </c>
      <c r="B840" t="s">
        <v>2820</v>
      </c>
      <c r="C840">
        <v>4</v>
      </c>
      <c r="D840" t="s">
        <v>2830</v>
      </c>
      <c r="E840" t="s">
        <v>134</v>
      </c>
      <c r="F840" t="s">
        <v>27</v>
      </c>
      <c r="G840">
        <v>6</v>
      </c>
    </row>
    <row r="841" spans="1:7">
      <c r="A841" s="8">
        <v>45822</v>
      </c>
      <c r="B841" t="s">
        <v>2820</v>
      </c>
      <c r="C841">
        <v>4</v>
      </c>
      <c r="D841" t="s">
        <v>2830</v>
      </c>
      <c r="E841" t="s">
        <v>134</v>
      </c>
      <c r="F841" t="s">
        <v>258</v>
      </c>
      <c r="G841">
        <v>75</v>
      </c>
    </row>
    <row r="842" spans="1:7">
      <c r="A842" s="8">
        <v>45822</v>
      </c>
      <c r="B842" t="s">
        <v>2819</v>
      </c>
      <c r="C842">
        <v>6</v>
      </c>
      <c r="D842" t="s">
        <v>2830</v>
      </c>
      <c r="E842" t="s">
        <v>81</v>
      </c>
      <c r="F842" t="s">
        <v>258</v>
      </c>
      <c r="G842">
        <v>14</v>
      </c>
    </row>
    <row r="843" spans="1:7">
      <c r="A843" s="8">
        <v>45823</v>
      </c>
      <c r="B843" t="s">
        <v>2829</v>
      </c>
      <c r="C843">
        <v>1</v>
      </c>
      <c r="D843" t="s">
        <v>2830</v>
      </c>
      <c r="E843" t="s">
        <v>70</v>
      </c>
      <c r="F843" t="s">
        <v>1059</v>
      </c>
      <c r="G843">
        <v>17</v>
      </c>
    </row>
    <row r="844" spans="1:7">
      <c r="A844" s="8">
        <v>45823</v>
      </c>
      <c r="B844" t="s">
        <v>2796</v>
      </c>
      <c r="C844">
        <v>2</v>
      </c>
      <c r="D844" t="s">
        <v>2816</v>
      </c>
      <c r="E844" t="s">
        <v>2817</v>
      </c>
      <c r="F844" t="s">
        <v>1059</v>
      </c>
      <c r="G844">
        <v>73</v>
      </c>
    </row>
    <row r="845" spans="1:7">
      <c r="A845" s="8">
        <v>45823</v>
      </c>
      <c r="B845" t="s">
        <v>2796</v>
      </c>
      <c r="C845">
        <v>2</v>
      </c>
      <c r="D845" t="s">
        <v>2816</v>
      </c>
      <c r="E845" t="s">
        <v>2817</v>
      </c>
      <c r="F845" t="s">
        <v>258</v>
      </c>
      <c r="G845">
        <v>24</v>
      </c>
    </row>
    <row r="846" spans="1:7">
      <c r="A846" s="8">
        <v>45823</v>
      </c>
      <c r="B846" t="s">
        <v>2820</v>
      </c>
      <c r="C846">
        <v>4</v>
      </c>
      <c r="D846" t="s">
        <v>2830</v>
      </c>
      <c r="E846" t="s">
        <v>134</v>
      </c>
      <c r="F846" t="s">
        <v>133</v>
      </c>
      <c r="G846">
        <v>177</v>
      </c>
    </row>
    <row r="847" spans="1:7">
      <c r="A847" s="8">
        <v>45823</v>
      </c>
      <c r="B847" t="s">
        <v>2797</v>
      </c>
      <c r="C847">
        <v>5</v>
      </c>
      <c r="D847" t="s">
        <v>2830</v>
      </c>
      <c r="E847" t="s">
        <v>89</v>
      </c>
      <c r="F847" t="s">
        <v>133</v>
      </c>
      <c r="G847">
        <v>94</v>
      </c>
    </row>
    <row r="848" spans="1:7">
      <c r="A848" s="8">
        <v>45823</v>
      </c>
      <c r="B848" t="s">
        <v>2797</v>
      </c>
      <c r="C848">
        <v>5</v>
      </c>
      <c r="D848" t="s">
        <v>2830</v>
      </c>
      <c r="E848" t="s">
        <v>89</v>
      </c>
      <c r="F848" t="s">
        <v>1059</v>
      </c>
      <c r="G848">
        <v>48</v>
      </c>
    </row>
    <row r="849" spans="1:7">
      <c r="A849" s="8">
        <v>45823</v>
      </c>
      <c r="B849" t="s">
        <v>2821</v>
      </c>
      <c r="C849">
        <v>5</v>
      </c>
      <c r="D849" t="s">
        <v>2830</v>
      </c>
      <c r="E849" t="s">
        <v>89</v>
      </c>
      <c r="F849" t="s">
        <v>133</v>
      </c>
      <c r="G849">
        <v>44</v>
      </c>
    </row>
    <row r="850" spans="1:7">
      <c r="A850" s="8">
        <v>45823</v>
      </c>
      <c r="B850" t="s">
        <v>2821</v>
      </c>
      <c r="C850">
        <v>5</v>
      </c>
      <c r="D850" t="s">
        <v>2830</v>
      </c>
      <c r="E850" t="s">
        <v>89</v>
      </c>
      <c r="F850" t="s">
        <v>1059</v>
      </c>
      <c r="G850">
        <v>11</v>
      </c>
    </row>
    <row r="851" spans="1:7">
      <c r="A851" s="8">
        <v>45823</v>
      </c>
      <c r="B851" t="s">
        <v>2819</v>
      </c>
      <c r="C851">
        <v>6</v>
      </c>
      <c r="D851" t="s">
        <v>2830</v>
      </c>
      <c r="E851" t="s">
        <v>81</v>
      </c>
      <c r="F851" t="s">
        <v>1059</v>
      </c>
      <c r="G851">
        <v>11</v>
      </c>
    </row>
    <row r="852" spans="1:7">
      <c r="A852" s="8">
        <v>45823</v>
      </c>
      <c r="B852" t="s">
        <v>2819</v>
      </c>
      <c r="C852">
        <v>9</v>
      </c>
      <c r="D852" t="s">
        <v>2830</v>
      </c>
      <c r="E852" t="s">
        <v>111</v>
      </c>
      <c r="F852" t="s">
        <v>258</v>
      </c>
      <c r="G852">
        <v>2</v>
      </c>
    </row>
    <row r="853" spans="1:7">
      <c r="A853" s="8">
        <v>45823</v>
      </c>
      <c r="B853" t="s">
        <v>80</v>
      </c>
      <c r="C853">
        <v>11</v>
      </c>
      <c r="D853" t="s">
        <v>2830</v>
      </c>
      <c r="E853" t="s">
        <v>28</v>
      </c>
      <c r="F853" t="s">
        <v>1059</v>
      </c>
      <c r="G853">
        <v>4</v>
      </c>
    </row>
    <row r="854" spans="1:7">
      <c r="A854" s="8">
        <v>45824</v>
      </c>
      <c r="B854" t="s">
        <v>2829</v>
      </c>
      <c r="C854">
        <v>1</v>
      </c>
      <c r="D854" t="s">
        <v>2830</v>
      </c>
      <c r="E854" t="s">
        <v>70</v>
      </c>
      <c r="F854" t="s">
        <v>1059</v>
      </c>
      <c r="G854">
        <v>3</v>
      </c>
    </row>
    <row r="855" spans="1:7">
      <c r="A855" s="8">
        <v>45824</v>
      </c>
      <c r="B855" t="s">
        <v>2797</v>
      </c>
      <c r="C855">
        <v>2</v>
      </c>
      <c r="D855" t="s">
        <v>2816</v>
      </c>
      <c r="E855" t="s">
        <v>2817</v>
      </c>
      <c r="F855" t="s">
        <v>1059</v>
      </c>
      <c r="G855">
        <v>36</v>
      </c>
    </row>
    <row r="856" spans="1:7">
      <c r="A856" s="8">
        <v>45824</v>
      </c>
      <c r="B856" t="s">
        <v>2797</v>
      </c>
      <c r="C856">
        <v>2</v>
      </c>
      <c r="D856" t="s">
        <v>2816</v>
      </c>
      <c r="E856" t="s">
        <v>2817</v>
      </c>
      <c r="F856" t="s">
        <v>469</v>
      </c>
      <c r="G856">
        <v>2</v>
      </c>
    </row>
    <row r="857" spans="1:7">
      <c r="A857" s="8">
        <v>45824</v>
      </c>
      <c r="B857" t="s">
        <v>2797</v>
      </c>
      <c r="C857">
        <v>2</v>
      </c>
      <c r="D857" t="s">
        <v>2816</v>
      </c>
      <c r="E857" t="s">
        <v>2817</v>
      </c>
      <c r="F857" t="s">
        <v>258</v>
      </c>
      <c r="G857">
        <v>13</v>
      </c>
    </row>
    <row r="858" spans="1:7">
      <c r="A858" s="8">
        <v>45824</v>
      </c>
      <c r="B858" t="s">
        <v>2819</v>
      </c>
      <c r="C858">
        <v>2</v>
      </c>
      <c r="D858" t="s">
        <v>2816</v>
      </c>
      <c r="E858" t="s">
        <v>2817</v>
      </c>
      <c r="F858" t="s">
        <v>1059</v>
      </c>
      <c r="G858">
        <v>1</v>
      </c>
    </row>
    <row r="859" spans="1:7">
      <c r="A859" s="8">
        <v>45824</v>
      </c>
      <c r="B859" t="s">
        <v>2819</v>
      </c>
      <c r="C859">
        <v>2</v>
      </c>
      <c r="D859" t="s">
        <v>2816</v>
      </c>
      <c r="E859" t="s">
        <v>2817</v>
      </c>
      <c r="F859" t="s">
        <v>258</v>
      </c>
      <c r="G859">
        <v>19</v>
      </c>
    </row>
    <row r="860" spans="1:7">
      <c r="A860" s="8">
        <v>45824</v>
      </c>
      <c r="B860" t="s">
        <v>2796</v>
      </c>
      <c r="C860">
        <v>2</v>
      </c>
      <c r="D860" t="s">
        <v>2816</v>
      </c>
      <c r="E860" t="s">
        <v>2817</v>
      </c>
      <c r="F860" t="s">
        <v>469</v>
      </c>
      <c r="G860">
        <v>4</v>
      </c>
    </row>
    <row r="861" spans="1:7">
      <c r="A861" s="8">
        <v>45824</v>
      </c>
      <c r="B861" t="s">
        <v>2820</v>
      </c>
      <c r="C861">
        <v>2</v>
      </c>
      <c r="D861" t="s">
        <v>2816</v>
      </c>
      <c r="E861" t="s">
        <v>2817</v>
      </c>
      <c r="F861" t="s">
        <v>258</v>
      </c>
      <c r="G861">
        <v>14</v>
      </c>
    </row>
    <row r="862" spans="1:7">
      <c r="A862" s="8">
        <v>45824</v>
      </c>
      <c r="B862" t="s">
        <v>2819</v>
      </c>
      <c r="C862">
        <v>3</v>
      </c>
      <c r="D862" t="s">
        <v>2816</v>
      </c>
      <c r="E862" t="s">
        <v>2827</v>
      </c>
      <c r="F862" t="s">
        <v>1059</v>
      </c>
      <c r="G862">
        <v>70</v>
      </c>
    </row>
    <row r="863" spans="1:7">
      <c r="A863" s="8">
        <v>45824</v>
      </c>
      <c r="B863" t="s">
        <v>2819</v>
      </c>
      <c r="C863">
        <v>3</v>
      </c>
      <c r="D863" t="s">
        <v>2816</v>
      </c>
      <c r="E863" t="s">
        <v>2827</v>
      </c>
      <c r="F863" t="s">
        <v>27</v>
      </c>
      <c r="G863">
        <v>5</v>
      </c>
    </row>
    <row r="864" spans="1:7">
      <c r="A864" s="8">
        <v>45824</v>
      </c>
      <c r="B864" t="s">
        <v>2819</v>
      </c>
      <c r="C864">
        <v>3</v>
      </c>
      <c r="D864" t="s">
        <v>2816</v>
      </c>
      <c r="E864" t="s">
        <v>2827</v>
      </c>
      <c r="F864" t="s">
        <v>80</v>
      </c>
      <c r="G864">
        <v>44</v>
      </c>
    </row>
    <row r="865" spans="1:7">
      <c r="A865" s="8">
        <v>45824</v>
      </c>
      <c r="B865" t="s">
        <v>2796</v>
      </c>
      <c r="C865">
        <v>4</v>
      </c>
      <c r="D865" t="s">
        <v>2830</v>
      </c>
      <c r="E865" t="s">
        <v>134</v>
      </c>
      <c r="F865" t="s">
        <v>133</v>
      </c>
      <c r="G865">
        <v>133</v>
      </c>
    </row>
    <row r="866" spans="1:7">
      <c r="A866" s="8">
        <v>45824</v>
      </c>
      <c r="B866" t="s">
        <v>2796</v>
      </c>
      <c r="C866">
        <v>4</v>
      </c>
      <c r="D866" t="s">
        <v>2830</v>
      </c>
      <c r="E866" t="s">
        <v>134</v>
      </c>
      <c r="F866" t="s">
        <v>1059</v>
      </c>
      <c r="G866">
        <v>85</v>
      </c>
    </row>
    <row r="867" spans="1:7">
      <c r="A867" s="8">
        <v>45824</v>
      </c>
      <c r="B867" t="s">
        <v>2796</v>
      </c>
      <c r="C867">
        <v>4</v>
      </c>
      <c r="D867" t="s">
        <v>2830</v>
      </c>
      <c r="E867" t="s">
        <v>134</v>
      </c>
      <c r="F867" t="s">
        <v>27</v>
      </c>
      <c r="G867">
        <v>1</v>
      </c>
    </row>
    <row r="868" spans="1:7">
      <c r="A868" s="8">
        <v>45824</v>
      </c>
      <c r="B868" t="s">
        <v>2796</v>
      </c>
      <c r="C868">
        <v>4</v>
      </c>
      <c r="D868" t="s">
        <v>2830</v>
      </c>
      <c r="E868" t="s">
        <v>134</v>
      </c>
      <c r="F868" t="s">
        <v>469</v>
      </c>
      <c r="G868">
        <v>2</v>
      </c>
    </row>
    <row r="869" spans="1:7">
      <c r="A869" s="8">
        <v>45824</v>
      </c>
      <c r="B869" t="s">
        <v>2820</v>
      </c>
      <c r="C869">
        <v>4</v>
      </c>
      <c r="D869" t="s">
        <v>2830</v>
      </c>
      <c r="E869" t="s">
        <v>134</v>
      </c>
      <c r="F869" t="s">
        <v>133</v>
      </c>
      <c r="G869">
        <v>229</v>
      </c>
    </row>
    <row r="870" spans="1:7">
      <c r="A870" s="8">
        <v>45824</v>
      </c>
      <c r="B870" t="s">
        <v>2820</v>
      </c>
      <c r="C870">
        <v>4</v>
      </c>
      <c r="D870" t="s">
        <v>2830</v>
      </c>
      <c r="E870" t="s">
        <v>134</v>
      </c>
      <c r="F870" t="s">
        <v>1059</v>
      </c>
      <c r="G870">
        <v>315</v>
      </c>
    </row>
    <row r="871" spans="1:7">
      <c r="A871" s="8">
        <v>45824</v>
      </c>
      <c r="B871" t="s">
        <v>2820</v>
      </c>
      <c r="C871">
        <v>4</v>
      </c>
      <c r="D871" t="s">
        <v>2830</v>
      </c>
      <c r="E871" t="s">
        <v>134</v>
      </c>
      <c r="F871" t="s">
        <v>27</v>
      </c>
      <c r="G871">
        <v>5</v>
      </c>
    </row>
    <row r="872" spans="1:7">
      <c r="A872" s="8">
        <v>45824</v>
      </c>
      <c r="B872" t="s">
        <v>2820</v>
      </c>
      <c r="C872">
        <v>4</v>
      </c>
      <c r="D872" t="s">
        <v>2830</v>
      </c>
      <c r="E872" t="s">
        <v>134</v>
      </c>
      <c r="F872" t="s">
        <v>469</v>
      </c>
      <c r="G872">
        <v>80</v>
      </c>
    </row>
    <row r="873" spans="1:7">
      <c r="A873" s="8">
        <v>45824</v>
      </c>
      <c r="B873" t="s">
        <v>2820</v>
      </c>
      <c r="C873">
        <v>4</v>
      </c>
      <c r="D873" t="s">
        <v>2830</v>
      </c>
      <c r="E873" t="s">
        <v>134</v>
      </c>
      <c r="F873" t="s">
        <v>258</v>
      </c>
      <c r="G873">
        <v>174</v>
      </c>
    </row>
    <row r="874" spans="1:7">
      <c r="A874" s="8">
        <v>45824</v>
      </c>
      <c r="B874" t="s">
        <v>2797</v>
      </c>
      <c r="C874">
        <v>5</v>
      </c>
      <c r="D874" t="s">
        <v>2830</v>
      </c>
      <c r="E874" t="s">
        <v>89</v>
      </c>
      <c r="F874" t="s">
        <v>133</v>
      </c>
      <c r="G874">
        <v>33</v>
      </c>
    </row>
    <row r="875" spans="1:7">
      <c r="A875" s="8">
        <v>45824</v>
      </c>
      <c r="B875" t="s">
        <v>2797</v>
      </c>
      <c r="C875">
        <v>5</v>
      </c>
      <c r="D875" t="s">
        <v>2830</v>
      </c>
      <c r="E875" t="s">
        <v>89</v>
      </c>
      <c r="F875" t="s">
        <v>1059</v>
      </c>
      <c r="G875">
        <v>76</v>
      </c>
    </row>
    <row r="876" spans="1:7">
      <c r="A876" s="8">
        <v>45824</v>
      </c>
      <c r="B876" t="s">
        <v>2821</v>
      </c>
      <c r="C876">
        <v>5</v>
      </c>
      <c r="D876" t="s">
        <v>2830</v>
      </c>
      <c r="E876" t="s">
        <v>89</v>
      </c>
      <c r="F876" t="s">
        <v>133</v>
      </c>
      <c r="G876">
        <v>1</v>
      </c>
    </row>
    <row r="877" spans="1:7">
      <c r="A877" s="8">
        <v>45824</v>
      </c>
      <c r="B877" t="s">
        <v>2821</v>
      </c>
      <c r="C877">
        <v>5</v>
      </c>
      <c r="D877" t="s">
        <v>2830</v>
      </c>
      <c r="E877" t="s">
        <v>89</v>
      </c>
      <c r="F877" t="s">
        <v>1059</v>
      </c>
      <c r="G877">
        <v>32</v>
      </c>
    </row>
    <row r="878" spans="1:7">
      <c r="A878" s="8">
        <v>45824</v>
      </c>
      <c r="B878" t="s">
        <v>2821</v>
      </c>
      <c r="C878">
        <v>5</v>
      </c>
      <c r="D878" t="s">
        <v>2830</v>
      </c>
      <c r="E878" t="s">
        <v>89</v>
      </c>
      <c r="F878" t="s">
        <v>469</v>
      </c>
      <c r="G878">
        <v>2</v>
      </c>
    </row>
    <row r="879" spans="1:7">
      <c r="A879" s="8">
        <v>45824</v>
      </c>
      <c r="B879" t="s">
        <v>2821</v>
      </c>
      <c r="C879">
        <v>5</v>
      </c>
      <c r="D879" t="s">
        <v>2830</v>
      </c>
      <c r="E879" t="s">
        <v>89</v>
      </c>
      <c r="F879" t="s">
        <v>258</v>
      </c>
      <c r="G879">
        <v>57</v>
      </c>
    </row>
    <row r="880" spans="1:7">
      <c r="A880" s="8">
        <v>45824</v>
      </c>
      <c r="B880" t="s">
        <v>2819</v>
      </c>
      <c r="C880">
        <v>6</v>
      </c>
      <c r="D880" t="s">
        <v>2830</v>
      </c>
      <c r="E880" t="s">
        <v>81</v>
      </c>
      <c r="F880" t="s">
        <v>133</v>
      </c>
      <c r="G880">
        <v>42</v>
      </c>
    </row>
    <row r="881" spans="1:7">
      <c r="A881" s="8">
        <v>45824</v>
      </c>
      <c r="B881" t="s">
        <v>2819</v>
      </c>
      <c r="C881">
        <v>6</v>
      </c>
      <c r="D881" t="s">
        <v>2830</v>
      </c>
      <c r="E881" t="s">
        <v>81</v>
      </c>
      <c r="F881" t="s">
        <v>1059</v>
      </c>
      <c r="G881">
        <v>210</v>
      </c>
    </row>
    <row r="882" spans="1:7">
      <c r="A882" s="8">
        <v>45824</v>
      </c>
      <c r="B882" t="s">
        <v>2819</v>
      </c>
      <c r="C882">
        <v>6</v>
      </c>
      <c r="D882" t="s">
        <v>2830</v>
      </c>
      <c r="E882" t="s">
        <v>81</v>
      </c>
      <c r="F882" t="s">
        <v>27</v>
      </c>
      <c r="G882">
        <v>3</v>
      </c>
    </row>
    <row r="883" spans="1:7">
      <c r="A883" s="8">
        <v>45824</v>
      </c>
      <c r="B883" t="s">
        <v>2819</v>
      </c>
      <c r="C883">
        <v>6</v>
      </c>
      <c r="D883" t="s">
        <v>2830</v>
      </c>
      <c r="E883" t="s">
        <v>81</v>
      </c>
      <c r="F883" t="s">
        <v>258</v>
      </c>
      <c r="G883">
        <v>173</v>
      </c>
    </row>
    <row r="884" spans="1:7">
      <c r="A884" s="8">
        <v>45824</v>
      </c>
      <c r="B884" t="s">
        <v>2819</v>
      </c>
      <c r="C884">
        <v>6</v>
      </c>
      <c r="D884" t="s">
        <v>2830</v>
      </c>
      <c r="E884" t="s">
        <v>81</v>
      </c>
      <c r="F884" t="s">
        <v>80</v>
      </c>
      <c r="G884">
        <v>60</v>
      </c>
    </row>
    <row r="885" spans="1:7">
      <c r="A885" s="8">
        <v>45824</v>
      </c>
      <c r="B885" t="s">
        <v>2822</v>
      </c>
      <c r="C885">
        <v>6</v>
      </c>
      <c r="D885" t="s">
        <v>2830</v>
      </c>
      <c r="E885" t="s">
        <v>81</v>
      </c>
      <c r="F885" t="s">
        <v>80</v>
      </c>
      <c r="G885">
        <v>2</v>
      </c>
    </row>
    <row r="886" spans="1:7">
      <c r="A886" s="8">
        <v>45824</v>
      </c>
      <c r="B886" t="s">
        <v>2822</v>
      </c>
      <c r="C886">
        <v>7</v>
      </c>
      <c r="D886" t="s">
        <v>2816</v>
      </c>
      <c r="E886" t="s">
        <v>2828</v>
      </c>
      <c r="F886" t="s">
        <v>1059</v>
      </c>
      <c r="G886">
        <v>974</v>
      </c>
    </row>
    <row r="887" spans="1:7">
      <c r="A887" s="8">
        <v>45824</v>
      </c>
      <c r="B887" t="s">
        <v>2822</v>
      </c>
      <c r="C887">
        <v>7</v>
      </c>
      <c r="D887" t="s">
        <v>2816</v>
      </c>
      <c r="E887" t="s">
        <v>2828</v>
      </c>
      <c r="F887" t="s">
        <v>258</v>
      </c>
      <c r="G887">
        <v>509</v>
      </c>
    </row>
    <row r="888" spans="1:7">
      <c r="A888" s="8">
        <v>45824</v>
      </c>
      <c r="B888" t="s">
        <v>2822</v>
      </c>
      <c r="C888">
        <v>7</v>
      </c>
      <c r="D888" t="s">
        <v>2816</v>
      </c>
      <c r="E888" t="s">
        <v>2828</v>
      </c>
      <c r="F888" t="s">
        <v>80</v>
      </c>
      <c r="G888">
        <v>6</v>
      </c>
    </row>
    <row r="889" spans="1:7">
      <c r="A889" s="8">
        <v>45824</v>
      </c>
      <c r="B889" t="s">
        <v>80</v>
      </c>
      <c r="C889">
        <v>7</v>
      </c>
      <c r="D889" t="s">
        <v>2816</v>
      </c>
      <c r="E889" t="s">
        <v>2828</v>
      </c>
      <c r="F889" t="s">
        <v>258</v>
      </c>
      <c r="G889">
        <v>1</v>
      </c>
    </row>
    <row r="890" spans="1:7">
      <c r="A890" s="8">
        <v>45824</v>
      </c>
      <c r="B890" t="s">
        <v>2822</v>
      </c>
      <c r="C890">
        <v>8</v>
      </c>
      <c r="D890" t="s">
        <v>2830</v>
      </c>
      <c r="E890" t="s">
        <v>265</v>
      </c>
      <c r="F890" t="s">
        <v>133</v>
      </c>
      <c r="G890">
        <v>699</v>
      </c>
    </row>
    <row r="891" spans="1:7">
      <c r="A891" s="8">
        <v>45824</v>
      </c>
      <c r="B891" t="s">
        <v>2822</v>
      </c>
      <c r="C891">
        <v>8</v>
      </c>
      <c r="D891" t="s">
        <v>2830</v>
      </c>
      <c r="E891" t="s">
        <v>265</v>
      </c>
      <c r="F891" t="s">
        <v>1059</v>
      </c>
      <c r="G891">
        <v>645</v>
      </c>
    </row>
    <row r="892" spans="1:7">
      <c r="A892" s="8">
        <v>45824</v>
      </c>
      <c r="B892" t="s">
        <v>2822</v>
      </c>
      <c r="C892">
        <v>8</v>
      </c>
      <c r="D892" t="s">
        <v>2830</v>
      </c>
      <c r="E892" t="s">
        <v>265</v>
      </c>
      <c r="F892" t="s">
        <v>27</v>
      </c>
      <c r="G892">
        <v>26</v>
      </c>
    </row>
    <row r="893" spans="1:7">
      <c r="A893" s="8">
        <v>45824</v>
      </c>
      <c r="B893" t="s">
        <v>2822</v>
      </c>
      <c r="C893">
        <v>8</v>
      </c>
      <c r="D893" t="s">
        <v>2830</v>
      </c>
      <c r="E893" t="s">
        <v>265</v>
      </c>
      <c r="F893" t="s">
        <v>258</v>
      </c>
      <c r="G893">
        <v>735</v>
      </c>
    </row>
    <row r="894" spans="1:7">
      <c r="A894" s="8">
        <v>45824</v>
      </c>
      <c r="B894" t="s">
        <v>2822</v>
      </c>
      <c r="C894">
        <v>8</v>
      </c>
      <c r="D894" t="s">
        <v>2830</v>
      </c>
      <c r="E894" t="s">
        <v>265</v>
      </c>
      <c r="F894" t="s">
        <v>80</v>
      </c>
      <c r="G894">
        <v>6</v>
      </c>
    </row>
    <row r="895" spans="1:7">
      <c r="A895" s="8">
        <v>45824</v>
      </c>
      <c r="B895" t="s">
        <v>2819</v>
      </c>
      <c r="C895">
        <v>9</v>
      </c>
      <c r="D895" t="s">
        <v>2830</v>
      </c>
      <c r="E895" t="s">
        <v>111</v>
      </c>
      <c r="F895" t="s">
        <v>1059</v>
      </c>
      <c r="G895">
        <v>7</v>
      </c>
    </row>
    <row r="896" spans="1:7">
      <c r="A896" s="8">
        <v>45824</v>
      </c>
      <c r="B896" t="s">
        <v>2819</v>
      </c>
      <c r="C896">
        <v>9</v>
      </c>
      <c r="D896" t="s">
        <v>2830</v>
      </c>
      <c r="E896" t="s">
        <v>111</v>
      </c>
      <c r="F896" t="s">
        <v>258</v>
      </c>
      <c r="G896">
        <v>5</v>
      </c>
    </row>
    <row r="897" spans="1:7">
      <c r="A897" s="8">
        <v>45824</v>
      </c>
      <c r="B897" t="s">
        <v>2821</v>
      </c>
      <c r="C897">
        <v>11</v>
      </c>
      <c r="D897" t="s">
        <v>2830</v>
      </c>
      <c r="E897" t="s">
        <v>28</v>
      </c>
      <c r="F897" t="s">
        <v>1059</v>
      </c>
      <c r="G897">
        <v>6</v>
      </c>
    </row>
    <row r="898" spans="1:7">
      <c r="A898" s="8">
        <v>45824</v>
      </c>
      <c r="B898" t="s">
        <v>80</v>
      </c>
      <c r="C898">
        <v>11</v>
      </c>
      <c r="D898" t="s">
        <v>2830</v>
      </c>
      <c r="E898" t="s">
        <v>28</v>
      </c>
      <c r="F898" t="s">
        <v>1059</v>
      </c>
      <c r="G898">
        <v>491</v>
      </c>
    </row>
    <row r="899" spans="1:7">
      <c r="A899" s="8">
        <v>45825</v>
      </c>
      <c r="B899" t="s">
        <v>2829</v>
      </c>
      <c r="C899">
        <v>1</v>
      </c>
      <c r="D899" t="s">
        <v>2830</v>
      </c>
      <c r="E899" t="s">
        <v>70</v>
      </c>
      <c r="F899" t="s">
        <v>1059</v>
      </c>
      <c r="G899">
        <v>5</v>
      </c>
    </row>
    <row r="900" spans="1:7">
      <c r="A900" s="8">
        <v>45825</v>
      </c>
      <c r="B900" t="s">
        <v>2797</v>
      </c>
      <c r="C900">
        <v>2</v>
      </c>
      <c r="D900" t="s">
        <v>2816</v>
      </c>
      <c r="E900" t="s">
        <v>2817</v>
      </c>
      <c r="F900" t="s">
        <v>1059</v>
      </c>
      <c r="G900">
        <v>117</v>
      </c>
    </row>
    <row r="901" spans="1:7">
      <c r="A901" s="8">
        <v>45825</v>
      </c>
      <c r="B901" t="s">
        <v>2797</v>
      </c>
      <c r="C901">
        <v>2</v>
      </c>
      <c r="D901" t="s">
        <v>2816</v>
      </c>
      <c r="E901" t="s">
        <v>2817</v>
      </c>
      <c r="F901" t="s">
        <v>258</v>
      </c>
      <c r="G901">
        <v>78</v>
      </c>
    </row>
    <row r="902" spans="1:7">
      <c r="A902" s="8">
        <v>45825</v>
      </c>
      <c r="B902" t="s">
        <v>2819</v>
      </c>
      <c r="C902">
        <v>2</v>
      </c>
      <c r="D902" t="s">
        <v>2816</v>
      </c>
      <c r="E902" t="s">
        <v>2817</v>
      </c>
      <c r="F902" t="s">
        <v>1059</v>
      </c>
      <c r="G902">
        <v>22</v>
      </c>
    </row>
    <row r="903" spans="1:7">
      <c r="A903" s="8">
        <v>45825</v>
      </c>
      <c r="B903" t="s">
        <v>2819</v>
      </c>
      <c r="C903">
        <v>2</v>
      </c>
      <c r="D903" t="s">
        <v>2816</v>
      </c>
      <c r="E903" t="s">
        <v>2817</v>
      </c>
      <c r="F903" t="s">
        <v>258</v>
      </c>
      <c r="G903">
        <v>13</v>
      </c>
    </row>
    <row r="904" spans="1:7">
      <c r="A904" s="8">
        <v>45825</v>
      </c>
      <c r="B904" t="s">
        <v>2796</v>
      </c>
      <c r="C904">
        <v>2</v>
      </c>
      <c r="D904" t="s">
        <v>2816</v>
      </c>
      <c r="E904" t="s">
        <v>2817</v>
      </c>
      <c r="F904" t="s">
        <v>1059</v>
      </c>
      <c r="G904">
        <v>82</v>
      </c>
    </row>
    <row r="905" spans="1:7">
      <c r="A905" s="8">
        <v>45825</v>
      </c>
      <c r="B905" t="s">
        <v>2796</v>
      </c>
      <c r="C905">
        <v>2</v>
      </c>
      <c r="D905" t="s">
        <v>2816</v>
      </c>
      <c r="E905" t="s">
        <v>2817</v>
      </c>
      <c r="F905" t="s">
        <v>27</v>
      </c>
      <c r="G905">
        <v>1</v>
      </c>
    </row>
    <row r="906" spans="1:7">
      <c r="A906" s="8">
        <v>45825</v>
      </c>
      <c r="B906" t="s">
        <v>2796</v>
      </c>
      <c r="C906">
        <v>2</v>
      </c>
      <c r="D906" t="s">
        <v>2816</v>
      </c>
      <c r="E906" t="s">
        <v>2817</v>
      </c>
      <c r="F906" t="s">
        <v>469</v>
      </c>
      <c r="G906">
        <v>1</v>
      </c>
    </row>
    <row r="907" spans="1:7">
      <c r="A907" s="8">
        <v>45825</v>
      </c>
      <c r="B907" t="s">
        <v>2796</v>
      </c>
      <c r="C907">
        <v>2</v>
      </c>
      <c r="D907" t="s">
        <v>2816</v>
      </c>
      <c r="E907" t="s">
        <v>2817</v>
      </c>
      <c r="F907" t="s">
        <v>258</v>
      </c>
      <c r="G907">
        <v>55</v>
      </c>
    </row>
    <row r="908" spans="1:7">
      <c r="A908" s="8">
        <v>45825</v>
      </c>
      <c r="B908" t="s">
        <v>2820</v>
      </c>
      <c r="C908">
        <v>2</v>
      </c>
      <c r="D908" t="s">
        <v>2816</v>
      </c>
      <c r="E908" t="s">
        <v>2817</v>
      </c>
      <c r="F908" t="s">
        <v>1059</v>
      </c>
      <c r="G908">
        <v>18</v>
      </c>
    </row>
    <row r="909" spans="1:7">
      <c r="A909" s="8">
        <v>45825</v>
      </c>
      <c r="B909" t="s">
        <v>2820</v>
      </c>
      <c r="C909">
        <v>2</v>
      </c>
      <c r="D909" t="s">
        <v>2816</v>
      </c>
      <c r="E909" t="s">
        <v>2817</v>
      </c>
      <c r="F909" t="s">
        <v>258</v>
      </c>
      <c r="G909">
        <v>13</v>
      </c>
    </row>
    <row r="910" spans="1:7">
      <c r="A910" s="8">
        <v>45825</v>
      </c>
      <c r="B910" t="s">
        <v>2819</v>
      </c>
      <c r="C910">
        <v>3</v>
      </c>
      <c r="D910" t="s">
        <v>2816</v>
      </c>
      <c r="E910" t="s">
        <v>2827</v>
      </c>
      <c r="F910" t="s">
        <v>1059</v>
      </c>
      <c r="G910">
        <v>87</v>
      </c>
    </row>
    <row r="911" spans="1:7">
      <c r="A911" s="8">
        <v>45825</v>
      </c>
      <c r="B911" t="s">
        <v>2819</v>
      </c>
      <c r="C911">
        <v>3</v>
      </c>
      <c r="D911" t="s">
        <v>2816</v>
      </c>
      <c r="E911" t="s">
        <v>2827</v>
      </c>
      <c r="F911" t="s">
        <v>258</v>
      </c>
      <c r="G911">
        <v>31</v>
      </c>
    </row>
    <row r="912" spans="1:7">
      <c r="A912" s="8">
        <v>45825</v>
      </c>
      <c r="B912" t="s">
        <v>2819</v>
      </c>
      <c r="C912">
        <v>3</v>
      </c>
      <c r="D912" t="s">
        <v>2816</v>
      </c>
      <c r="E912" t="s">
        <v>2827</v>
      </c>
      <c r="F912" t="s">
        <v>80</v>
      </c>
      <c r="G912">
        <v>24</v>
      </c>
    </row>
    <row r="913" spans="1:7">
      <c r="A913" s="8">
        <v>45825</v>
      </c>
      <c r="B913" t="s">
        <v>2796</v>
      </c>
      <c r="C913">
        <v>4</v>
      </c>
      <c r="D913" t="s">
        <v>2830</v>
      </c>
      <c r="E913" t="s">
        <v>134</v>
      </c>
      <c r="F913" t="s">
        <v>133</v>
      </c>
      <c r="G913">
        <v>96</v>
      </c>
    </row>
    <row r="914" spans="1:7">
      <c r="A914" s="8">
        <v>45825</v>
      </c>
      <c r="B914" t="s">
        <v>2796</v>
      </c>
      <c r="C914">
        <v>4</v>
      </c>
      <c r="D914" t="s">
        <v>2830</v>
      </c>
      <c r="E914" t="s">
        <v>134</v>
      </c>
      <c r="F914" t="s">
        <v>1059</v>
      </c>
      <c r="G914">
        <v>85</v>
      </c>
    </row>
    <row r="915" spans="1:7">
      <c r="A915" s="8">
        <v>45825</v>
      </c>
      <c r="B915" t="s">
        <v>2796</v>
      </c>
      <c r="C915">
        <v>4</v>
      </c>
      <c r="D915" t="s">
        <v>2830</v>
      </c>
      <c r="E915" t="s">
        <v>134</v>
      </c>
      <c r="F915" t="s">
        <v>27</v>
      </c>
      <c r="G915">
        <v>7</v>
      </c>
    </row>
    <row r="916" spans="1:7">
      <c r="A916" s="8">
        <v>45825</v>
      </c>
      <c r="B916" t="s">
        <v>2796</v>
      </c>
      <c r="C916">
        <v>4</v>
      </c>
      <c r="D916" t="s">
        <v>2830</v>
      </c>
      <c r="E916" t="s">
        <v>134</v>
      </c>
      <c r="F916" t="s">
        <v>469</v>
      </c>
      <c r="G916">
        <v>2</v>
      </c>
    </row>
    <row r="917" spans="1:7">
      <c r="A917" s="8">
        <v>45825</v>
      </c>
      <c r="B917" t="s">
        <v>2820</v>
      </c>
      <c r="C917">
        <v>4</v>
      </c>
      <c r="D917" t="s">
        <v>2830</v>
      </c>
      <c r="E917" t="s">
        <v>134</v>
      </c>
      <c r="F917" t="s">
        <v>133</v>
      </c>
      <c r="G917">
        <v>159</v>
      </c>
    </row>
    <row r="918" spans="1:7">
      <c r="A918" s="8">
        <v>45825</v>
      </c>
      <c r="B918" t="s">
        <v>2820</v>
      </c>
      <c r="C918">
        <v>4</v>
      </c>
      <c r="D918" t="s">
        <v>2830</v>
      </c>
      <c r="E918" t="s">
        <v>134</v>
      </c>
      <c r="F918" t="s">
        <v>1059</v>
      </c>
      <c r="G918">
        <v>131</v>
      </c>
    </row>
    <row r="919" spans="1:7">
      <c r="A919" s="8">
        <v>45825</v>
      </c>
      <c r="B919" t="s">
        <v>2820</v>
      </c>
      <c r="C919">
        <v>4</v>
      </c>
      <c r="D919" t="s">
        <v>2830</v>
      </c>
      <c r="E919" t="s">
        <v>134</v>
      </c>
      <c r="F919" t="s">
        <v>27</v>
      </c>
      <c r="G919">
        <v>88</v>
      </c>
    </row>
    <row r="920" spans="1:7">
      <c r="A920" s="8">
        <v>45825</v>
      </c>
      <c r="B920" t="s">
        <v>2820</v>
      </c>
      <c r="C920">
        <v>4</v>
      </c>
      <c r="D920" t="s">
        <v>2830</v>
      </c>
      <c r="E920" t="s">
        <v>134</v>
      </c>
      <c r="F920" t="s">
        <v>469</v>
      </c>
      <c r="G920">
        <v>23</v>
      </c>
    </row>
    <row r="921" spans="1:7">
      <c r="A921" s="8">
        <v>45825</v>
      </c>
      <c r="B921" t="s">
        <v>2820</v>
      </c>
      <c r="C921">
        <v>4</v>
      </c>
      <c r="D921" t="s">
        <v>2830</v>
      </c>
      <c r="E921" t="s">
        <v>134</v>
      </c>
      <c r="F921" t="s">
        <v>258</v>
      </c>
      <c r="G921">
        <v>172</v>
      </c>
    </row>
    <row r="922" spans="1:7">
      <c r="A922" s="8">
        <v>45825</v>
      </c>
      <c r="B922" t="s">
        <v>2797</v>
      </c>
      <c r="C922">
        <v>5</v>
      </c>
      <c r="D922" t="s">
        <v>2830</v>
      </c>
      <c r="E922" t="s">
        <v>89</v>
      </c>
      <c r="F922" t="s">
        <v>133</v>
      </c>
      <c r="G922">
        <v>36</v>
      </c>
    </row>
    <row r="923" spans="1:7">
      <c r="A923" s="8">
        <v>45825</v>
      </c>
      <c r="B923" t="s">
        <v>2797</v>
      </c>
      <c r="C923">
        <v>5</v>
      </c>
      <c r="D923" t="s">
        <v>2830</v>
      </c>
      <c r="E923" t="s">
        <v>89</v>
      </c>
      <c r="F923" t="s">
        <v>1059</v>
      </c>
      <c r="G923">
        <v>53</v>
      </c>
    </row>
    <row r="924" spans="1:7">
      <c r="A924" s="8">
        <v>45825</v>
      </c>
      <c r="B924" t="s">
        <v>2797</v>
      </c>
      <c r="C924">
        <v>5</v>
      </c>
      <c r="D924" t="s">
        <v>2830</v>
      </c>
      <c r="E924" t="s">
        <v>89</v>
      </c>
      <c r="F924" t="s">
        <v>27</v>
      </c>
      <c r="G924">
        <v>5</v>
      </c>
    </row>
    <row r="925" spans="1:7">
      <c r="A925" s="8">
        <v>45825</v>
      </c>
      <c r="B925" t="s">
        <v>2797</v>
      </c>
      <c r="C925">
        <v>5</v>
      </c>
      <c r="D925" t="s">
        <v>2830</v>
      </c>
      <c r="E925" t="s">
        <v>89</v>
      </c>
      <c r="F925" t="s">
        <v>80</v>
      </c>
      <c r="G925">
        <v>21</v>
      </c>
    </row>
    <row r="926" spans="1:7">
      <c r="A926" s="8">
        <v>45825</v>
      </c>
      <c r="B926" t="s">
        <v>2821</v>
      </c>
      <c r="C926">
        <v>5</v>
      </c>
      <c r="D926" t="s">
        <v>2830</v>
      </c>
      <c r="E926" t="s">
        <v>89</v>
      </c>
      <c r="F926" t="s">
        <v>133</v>
      </c>
      <c r="G926">
        <v>71</v>
      </c>
    </row>
    <row r="927" spans="1:7">
      <c r="A927" s="8">
        <v>45825</v>
      </c>
      <c r="B927" t="s">
        <v>2821</v>
      </c>
      <c r="C927">
        <v>5</v>
      </c>
      <c r="D927" t="s">
        <v>2830</v>
      </c>
      <c r="E927" t="s">
        <v>89</v>
      </c>
      <c r="F927" t="s">
        <v>1059</v>
      </c>
      <c r="G927">
        <v>36</v>
      </c>
    </row>
    <row r="928" spans="1:7">
      <c r="A928" s="8">
        <v>45825</v>
      </c>
      <c r="B928" t="s">
        <v>2821</v>
      </c>
      <c r="C928">
        <v>5</v>
      </c>
      <c r="D928" t="s">
        <v>2830</v>
      </c>
      <c r="E928" t="s">
        <v>89</v>
      </c>
      <c r="F928" t="s">
        <v>469</v>
      </c>
      <c r="G928">
        <v>8</v>
      </c>
    </row>
    <row r="929" spans="1:7">
      <c r="A929" s="8">
        <v>45825</v>
      </c>
      <c r="B929" t="s">
        <v>2821</v>
      </c>
      <c r="C929">
        <v>5</v>
      </c>
      <c r="D929" t="s">
        <v>2830</v>
      </c>
      <c r="E929" t="s">
        <v>89</v>
      </c>
      <c r="F929" t="s">
        <v>258</v>
      </c>
      <c r="G929">
        <v>64</v>
      </c>
    </row>
    <row r="930" spans="1:7">
      <c r="A930" s="8">
        <v>45825</v>
      </c>
      <c r="B930" t="s">
        <v>2819</v>
      </c>
      <c r="C930">
        <v>6</v>
      </c>
      <c r="D930" t="s">
        <v>2830</v>
      </c>
      <c r="E930" t="s">
        <v>81</v>
      </c>
      <c r="F930" t="s">
        <v>1059</v>
      </c>
      <c r="G930">
        <v>295</v>
      </c>
    </row>
    <row r="931" spans="1:7">
      <c r="A931" s="8">
        <v>45825</v>
      </c>
      <c r="B931" t="s">
        <v>2819</v>
      </c>
      <c r="C931">
        <v>6</v>
      </c>
      <c r="D931" t="s">
        <v>2830</v>
      </c>
      <c r="E931" t="s">
        <v>81</v>
      </c>
      <c r="F931" t="s">
        <v>27</v>
      </c>
      <c r="G931">
        <v>2</v>
      </c>
    </row>
    <row r="932" spans="1:7">
      <c r="A932" s="8">
        <v>45825</v>
      </c>
      <c r="B932" t="s">
        <v>2819</v>
      </c>
      <c r="C932">
        <v>6</v>
      </c>
      <c r="D932" t="s">
        <v>2830</v>
      </c>
      <c r="E932" t="s">
        <v>81</v>
      </c>
      <c r="F932" t="s">
        <v>258</v>
      </c>
      <c r="G932">
        <v>162</v>
      </c>
    </row>
    <row r="933" spans="1:7">
      <c r="A933" s="8">
        <v>45825</v>
      </c>
      <c r="B933" t="s">
        <v>2819</v>
      </c>
      <c r="C933">
        <v>6</v>
      </c>
      <c r="D933" t="s">
        <v>2830</v>
      </c>
      <c r="E933" t="s">
        <v>81</v>
      </c>
      <c r="F933" t="s">
        <v>80</v>
      </c>
      <c r="G933">
        <v>27</v>
      </c>
    </row>
    <row r="934" spans="1:7">
      <c r="A934" s="8">
        <v>45825</v>
      </c>
      <c r="B934" t="s">
        <v>2822</v>
      </c>
      <c r="C934">
        <v>6</v>
      </c>
      <c r="D934" t="s">
        <v>2830</v>
      </c>
      <c r="E934" t="s">
        <v>81</v>
      </c>
      <c r="F934" t="s">
        <v>1059</v>
      </c>
      <c r="G934">
        <v>7</v>
      </c>
    </row>
    <row r="935" spans="1:7">
      <c r="A935" s="8">
        <v>45825</v>
      </c>
      <c r="B935" t="s">
        <v>2822</v>
      </c>
      <c r="C935">
        <v>7</v>
      </c>
      <c r="D935" t="s">
        <v>2816</v>
      </c>
      <c r="E935" t="s">
        <v>2828</v>
      </c>
      <c r="F935" t="s">
        <v>1059</v>
      </c>
      <c r="G935">
        <v>267</v>
      </c>
    </row>
    <row r="936" spans="1:7">
      <c r="A936" s="8">
        <v>45825</v>
      </c>
      <c r="B936" t="s">
        <v>2822</v>
      </c>
      <c r="C936">
        <v>7</v>
      </c>
      <c r="D936" t="s">
        <v>2816</v>
      </c>
      <c r="E936" t="s">
        <v>2828</v>
      </c>
      <c r="F936" t="s">
        <v>258</v>
      </c>
      <c r="G936">
        <v>153</v>
      </c>
    </row>
    <row r="937" spans="1:7">
      <c r="A937" s="8">
        <v>45825</v>
      </c>
      <c r="B937" t="s">
        <v>2822</v>
      </c>
      <c r="C937">
        <v>8</v>
      </c>
      <c r="D937" t="s">
        <v>2830</v>
      </c>
      <c r="E937" t="s">
        <v>265</v>
      </c>
      <c r="F937" t="s">
        <v>133</v>
      </c>
      <c r="G937">
        <v>296</v>
      </c>
    </row>
    <row r="938" spans="1:7">
      <c r="A938" s="8">
        <v>45825</v>
      </c>
      <c r="B938" t="s">
        <v>2822</v>
      </c>
      <c r="C938">
        <v>8</v>
      </c>
      <c r="D938" t="s">
        <v>2830</v>
      </c>
      <c r="E938" t="s">
        <v>265</v>
      </c>
      <c r="F938" t="s">
        <v>1059</v>
      </c>
      <c r="G938">
        <v>275</v>
      </c>
    </row>
    <row r="939" spans="1:7">
      <c r="A939" s="8">
        <v>45825</v>
      </c>
      <c r="B939" t="s">
        <v>2822</v>
      </c>
      <c r="C939">
        <v>8</v>
      </c>
      <c r="D939" t="s">
        <v>2830</v>
      </c>
      <c r="E939" t="s">
        <v>265</v>
      </c>
      <c r="F939" t="s">
        <v>258</v>
      </c>
      <c r="G939">
        <v>296</v>
      </c>
    </row>
    <row r="940" spans="1:7">
      <c r="A940" s="8">
        <v>45825</v>
      </c>
      <c r="B940" t="s">
        <v>2819</v>
      </c>
      <c r="C940">
        <v>9</v>
      </c>
      <c r="D940" t="s">
        <v>2830</v>
      </c>
      <c r="E940" t="s">
        <v>111</v>
      </c>
      <c r="F940" t="s">
        <v>1059</v>
      </c>
      <c r="G940">
        <v>3</v>
      </c>
    </row>
    <row r="941" spans="1:7">
      <c r="A941" s="8">
        <v>45825</v>
      </c>
      <c r="B941" t="s">
        <v>2819</v>
      </c>
      <c r="C941">
        <v>9</v>
      </c>
      <c r="D941" t="s">
        <v>2830</v>
      </c>
      <c r="E941" t="s">
        <v>111</v>
      </c>
      <c r="F941" t="s">
        <v>258</v>
      </c>
      <c r="G941">
        <v>2</v>
      </c>
    </row>
    <row r="942" spans="1:7">
      <c r="A942" s="8">
        <v>45825</v>
      </c>
      <c r="B942" t="s">
        <v>80</v>
      </c>
      <c r="C942">
        <v>11</v>
      </c>
      <c r="D942" t="s">
        <v>2830</v>
      </c>
      <c r="E942" t="s">
        <v>28</v>
      </c>
      <c r="F942" t="s">
        <v>1059</v>
      </c>
      <c r="G942">
        <v>3</v>
      </c>
    </row>
    <row r="943" spans="1:7">
      <c r="A943" s="8">
        <v>45826</v>
      </c>
      <c r="B943" t="s">
        <v>2829</v>
      </c>
      <c r="C943">
        <v>1</v>
      </c>
      <c r="D943" t="s">
        <v>2830</v>
      </c>
      <c r="E943" t="s">
        <v>70</v>
      </c>
      <c r="F943" t="s">
        <v>1059</v>
      </c>
      <c r="G943">
        <v>15</v>
      </c>
    </row>
    <row r="944" spans="1:7">
      <c r="A944" s="8">
        <v>45826</v>
      </c>
      <c r="B944" t="s">
        <v>2797</v>
      </c>
      <c r="C944">
        <v>2</v>
      </c>
      <c r="D944" t="s">
        <v>2816</v>
      </c>
      <c r="E944" t="s">
        <v>2817</v>
      </c>
      <c r="F944" t="s">
        <v>1059</v>
      </c>
      <c r="G944">
        <v>19</v>
      </c>
    </row>
    <row r="945" spans="1:7">
      <c r="A945" s="8">
        <v>45826</v>
      </c>
      <c r="B945" t="s">
        <v>2797</v>
      </c>
      <c r="C945">
        <v>2</v>
      </c>
      <c r="D945" t="s">
        <v>2816</v>
      </c>
      <c r="E945" t="s">
        <v>2817</v>
      </c>
      <c r="F945" t="s">
        <v>258</v>
      </c>
      <c r="G945">
        <v>16</v>
      </c>
    </row>
    <row r="946" spans="1:7">
      <c r="A946" s="8">
        <v>45826</v>
      </c>
      <c r="B946" t="s">
        <v>2797</v>
      </c>
      <c r="C946">
        <v>2</v>
      </c>
      <c r="D946" t="s">
        <v>2816</v>
      </c>
      <c r="E946" t="s">
        <v>2817</v>
      </c>
      <c r="F946" t="s">
        <v>80</v>
      </c>
      <c r="G946">
        <v>36</v>
      </c>
    </row>
    <row r="947" spans="1:7">
      <c r="A947" s="8">
        <v>45826</v>
      </c>
      <c r="B947" t="s">
        <v>2819</v>
      </c>
      <c r="C947">
        <v>2</v>
      </c>
      <c r="D947" t="s">
        <v>2816</v>
      </c>
      <c r="E947" t="s">
        <v>2817</v>
      </c>
      <c r="F947" t="s">
        <v>1059</v>
      </c>
      <c r="G947">
        <v>15</v>
      </c>
    </row>
    <row r="948" spans="1:7">
      <c r="A948" s="8">
        <v>45826</v>
      </c>
      <c r="B948" t="s">
        <v>2819</v>
      </c>
      <c r="C948">
        <v>2</v>
      </c>
      <c r="D948" t="s">
        <v>2816</v>
      </c>
      <c r="E948" t="s">
        <v>2817</v>
      </c>
      <c r="F948" t="s">
        <v>258</v>
      </c>
      <c r="G948">
        <v>2</v>
      </c>
    </row>
    <row r="949" spans="1:7">
      <c r="A949" s="8">
        <v>45826</v>
      </c>
      <c r="B949" t="s">
        <v>2796</v>
      </c>
      <c r="C949">
        <v>2</v>
      </c>
      <c r="D949" t="s">
        <v>2816</v>
      </c>
      <c r="E949" t="s">
        <v>2817</v>
      </c>
      <c r="F949" t="s">
        <v>1059</v>
      </c>
      <c r="G949">
        <v>53</v>
      </c>
    </row>
    <row r="950" spans="1:7">
      <c r="A950" s="8">
        <v>45826</v>
      </c>
      <c r="B950" t="s">
        <v>2796</v>
      </c>
      <c r="C950">
        <v>2</v>
      </c>
      <c r="D950" t="s">
        <v>2816</v>
      </c>
      <c r="E950" t="s">
        <v>2817</v>
      </c>
      <c r="F950" t="s">
        <v>258</v>
      </c>
      <c r="G950">
        <v>39</v>
      </c>
    </row>
    <row r="951" spans="1:7">
      <c r="A951" s="8">
        <v>45826</v>
      </c>
      <c r="B951" t="s">
        <v>2820</v>
      </c>
      <c r="C951">
        <v>2</v>
      </c>
      <c r="D951" t="s">
        <v>2816</v>
      </c>
      <c r="E951" t="s">
        <v>2817</v>
      </c>
      <c r="F951" t="s">
        <v>1059</v>
      </c>
      <c r="G951">
        <v>17</v>
      </c>
    </row>
    <row r="952" spans="1:7">
      <c r="A952" s="8">
        <v>45826</v>
      </c>
      <c r="B952" t="s">
        <v>2819</v>
      </c>
      <c r="C952">
        <v>3</v>
      </c>
      <c r="D952" t="s">
        <v>2816</v>
      </c>
      <c r="E952" t="s">
        <v>2827</v>
      </c>
      <c r="F952" t="s">
        <v>1059</v>
      </c>
      <c r="G952">
        <v>67</v>
      </c>
    </row>
    <row r="953" spans="1:7">
      <c r="A953" s="8">
        <v>45826</v>
      </c>
      <c r="B953" t="s">
        <v>2819</v>
      </c>
      <c r="C953">
        <v>3</v>
      </c>
      <c r="D953" t="s">
        <v>2816</v>
      </c>
      <c r="E953" t="s">
        <v>2827</v>
      </c>
      <c r="F953" t="s">
        <v>80</v>
      </c>
      <c r="G953">
        <v>14</v>
      </c>
    </row>
    <row r="954" spans="1:7">
      <c r="A954" s="8">
        <v>45826</v>
      </c>
      <c r="B954" t="s">
        <v>2796</v>
      </c>
      <c r="C954">
        <v>4</v>
      </c>
      <c r="D954" t="s">
        <v>2830</v>
      </c>
      <c r="E954" t="s">
        <v>134</v>
      </c>
      <c r="F954" t="s">
        <v>133</v>
      </c>
      <c r="G954">
        <v>115</v>
      </c>
    </row>
    <row r="955" spans="1:7">
      <c r="A955" s="8">
        <v>45826</v>
      </c>
      <c r="B955" t="s">
        <v>2796</v>
      </c>
      <c r="C955">
        <v>4</v>
      </c>
      <c r="D955" t="s">
        <v>2830</v>
      </c>
      <c r="E955" t="s">
        <v>134</v>
      </c>
      <c r="F955" t="s">
        <v>1059</v>
      </c>
      <c r="G955">
        <v>95</v>
      </c>
    </row>
    <row r="956" spans="1:7">
      <c r="A956" s="8">
        <v>45826</v>
      </c>
      <c r="B956" t="s">
        <v>2796</v>
      </c>
      <c r="C956">
        <v>4</v>
      </c>
      <c r="D956" t="s">
        <v>2830</v>
      </c>
      <c r="E956" t="s">
        <v>134</v>
      </c>
      <c r="F956" t="s">
        <v>27</v>
      </c>
      <c r="G956">
        <v>1</v>
      </c>
    </row>
    <row r="957" spans="1:7">
      <c r="A957" s="8">
        <v>45826</v>
      </c>
      <c r="B957" t="s">
        <v>2820</v>
      </c>
      <c r="C957">
        <v>4</v>
      </c>
      <c r="D957" t="s">
        <v>2830</v>
      </c>
      <c r="E957" t="s">
        <v>134</v>
      </c>
      <c r="F957" t="s">
        <v>133</v>
      </c>
      <c r="G957">
        <v>147</v>
      </c>
    </row>
    <row r="958" spans="1:7">
      <c r="A958" s="8">
        <v>45826</v>
      </c>
      <c r="B958" t="s">
        <v>2820</v>
      </c>
      <c r="C958">
        <v>4</v>
      </c>
      <c r="D958" t="s">
        <v>2830</v>
      </c>
      <c r="E958" t="s">
        <v>134</v>
      </c>
      <c r="F958" t="s">
        <v>1059</v>
      </c>
      <c r="G958">
        <v>92</v>
      </c>
    </row>
    <row r="959" spans="1:7">
      <c r="A959" s="8">
        <v>45826</v>
      </c>
      <c r="B959" t="s">
        <v>2820</v>
      </c>
      <c r="C959">
        <v>4</v>
      </c>
      <c r="D959" t="s">
        <v>2830</v>
      </c>
      <c r="E959" t="s">
        <v>134</v>
      </c>
      <c r="F959" t="s">
        <v>469</v>
      </c>
      <c r="G959">
        <v>81</v>
      </c>
    </row>
    <row r="960" spans="1:7">
      <c r="A960" s="8">
        <v>45826</v>
      </c>
      <c r="B960" t="s">
        <v>2820</v>
      </c>
      <c r="C960">
        <v>4</v>
      </c>
      <c r="D960" t="s">
        <v>2830</v>
      </c>
      <c r="E960" t="s">
        <v>134</v>
      </c>
      <c r="F960" t="s">
        <v>258</v>
      </c>
      <c r="G960">
        <v>227</v>
      </c>
    </row>
    <row r="961" spans="1:7">
      <c r="A961" s="8">
        <v>45826</v>
      </c>
      <c r="B961" t="s">
        <v>2797</v>
      </c>
      <c r="C961">
        <v>5</v>
      </c>
      <c r="D961" t="s">
        <v>2830</v>
      </c>
      <c r="E961" t="s">
        <v>89</v>
      </c>
      <c r="F961" t="s">
        <v>133</v>
      </c>
      <c r="G961">
        <v>75</v>
      </c>
    </row>
    <row r="962" spans="1:7">
      <c r="A962" s="8">
        <v>45826</v>
      </c>
      <c r="B962" t="s">
        <v>2797</v>
      </c>
      <c r="C962">
        <v>5</v>
      </c>
      <c r="D962" t="s">
        <v>2830</v>
      </c>
      <c r="E962" t="s">
        <v>89</v>
      </c>
      <c r="F962" t="s">
        <v>1059</v>
      </c>
      <c r="G962">
        <v>1</v>
      </c>
    </row>
    <row r="963" spans="1:7">
      <c r="A963" s="8">
        <v>45826</v>
      </c>
      <c r="B963" t="s">
        <v>2797</v>
      </c>
      <c r="C963">
        <v>5</v>
      </c>
      <c r="D963" t="s">
        <v>2830</v>
      </c>
      <c r="E963" t="s">
        <v>89</v>
      </c>
      <c r="F963" t="s">
        <v>80</v>
      </c>
      <c r="G963">
        <v>20</v>
      </c>
    </row>
    <row r="964" spans="1:7">
      <c r="A964" s="8">
        <v>45826</v>
      </c>
      <c r="B964" t="s">
        <v>2821</v>
      </c>
      <c r="C964">
        <v>5</v>
      </c>
      <c r="D964" t="s">
        <v>2830</v>
      </c>
      <c r="E964" t="s">
        <v>89</v>
      </c>
      <c r="F964" t="s">
        <v>133</v>
      </c>
      <c r="G964">
        <v>46</v>
      </c>
    </row>
    <row r="965" spans="1:7">
      <c r="A965" s="8">
        <v>45826</v>
      </c>
      <c r="B965" t="s">
        <v>2821</v>
      </c>
      <c r="C965">
        <v>5</v>
      </c>
      <c r="D965" t="s">
        <v>2830</v>
      </c>
      <c r="E965" t="s">
        <v>89</v>
      </c>
      <c r="F965" t="s">
        <v>1059</v>
      </c>
      <c r="G965">
        <v>55</v>
      </c>
    </row>
    <row r="966" spans="1:7">
      <c r="A966" s="8">
        <v>45826</v>
      </c>
      <c r="B966" t="s">
        <v>2821</v>
      </c>
      <c r="C966">
        <v>5</v>
      </c>
      <c r="D966" t="s">
        <v>2830</v>
      </c>
      <c r="E966" t="s">
        <v>89</v>
      </c>
      <c r="F966" t="s">
        <v>469</v>
      </c>
      <c r="G966">
        <v>9</v>
      </c>
    </row>
    <row r="967" spans="1:7">
      <c r="A967" s="8">
        <v>45826</v>
      </c>
      <c r="B967" t="s">
        <v>2821</v>
      </c>
      <c r="C967">
        <v>5</v>
      </c>
      <c r="D967" t="s">
        <v>2830</v>
      </c>
      <c r="E967" t="s">
        <v>89</v>
      </c>
      <c r="F967" t="s">
        <v>258</v>
      </c>
      <c r="G967">
        <v>57</v>
      </c>
    </row>
    <row r="968" spans="1:7">
      <c r="A968" s="8">
        <v>45826</v>
      </c>
      <c r="B968" t="s">
        <v>2819</v>
      </c>
      <c r="C968">
        <v>6</v>
      </c>
      <c r="D968" t="s">
        <v>2830</v>
      </c>
      <c r="E968" t="s">
        <v>81</v>
      </c>
      <c r="F968" t="s">
        <v>133</v>
      </c>
      <c r="G968">
        <v>27</v>
      </c>
    </row>
    <row r="969" spans="1:7">
      <c r="A969" s="8">
        <v>45826</v>
      </c>
      <c r="B969" t="s">
        <v>2819</v>
      </c>
      <c r="C969">
        <v>6</v>
      </c>
      <c r="D969" t="s">
        <v>2830</v>
      </c>
      <c r="E969" t="s">
        <v>81</v>
      </c>
      <c r="F969" t="s">
        <v>1059</v>
      </c>
      <c r="G969">
        <v>178</v>
      </c>
    </row>
    <row r="970" spans="1:7">
      <c r="A970" s="8">
        <v>45826</v>
      </c>
      <c r="B970" t="s">
        <v>2819</v>
      </c>
      <c r="C970">
        <v>6</v>
      </c>
      <c r="D970" t="s">
        <v>2830</v>
      </c>
      <c r="E970" t="s">
        <v>81</v>
      </c>
      <c r="F970" t="s">
        <v>258</v>
      </c>
      <c r="G970">
        <v>169</v>
      </c>
    </row>
    <row r="971" spans="1:7">
      <c r="A971" s="8">
        <v>45826</v>
      </c>
      <c r="B971" t="s">
        <v>2819</v>
      </c>
      <c r="C971">
        <v>6</v>
      </c>
      <c r="D971" t="s">
        <v>2830</v>
      </c>
      <c r="E971" t="s">
        <v>81</v>
      </c>
      <c r="F971" t="s">
        <v>80</v>
      </c>
      <c r="G971">
        <v>18</v>
      </c>
    </row>
    <row r="972" spans="1:7">
      <c r="A972" s="8">
        <v>45826</v>
      </c>
      <c r="B972" t="s">
        <v>2819</v>
      </c>
      <c r="C972">
        <v>7</v>
      </c>
      <c r="D972" t="s">
        <v>2816</v>
      </c>
      <c r="E972" t="s">
        <v>2828</v>
      </c>
      <c r="F972" t="s">
        <v>1059</v>
      </c>
      <c r="G972">
        <v>3</v>
      </c>
    </row>
    <row r="973" spans="1:7">
      <c r="A973" s="8">
        <v>45826</v>
      </c>
      <c r="B973" t="s">
        <v>2822</v>
      </c>
      <c r="C973">
        <v>7</v>
      </c>
      <c r="D973" t="s">
        <v>2816</v>
      </c>
      <c r="E973" t="s">
        <v>2828</v>
      </c>
      <c r="F973" t="s">
        <v>1059</v>
      </c>
      <c r="G973">
        <v>89</v>
      </c>
    </row>
    <row r="974" spans="1:7">
      <c r="A974" s="8">
        <v>45826</v>
      </c>
      <c r="B974" t="s">
        <v>2822</v>
      </c>
      <c r="C974">
        <v>7</v>
      </c>
      <c r="D974" t="s">
        <v>2816</v>
      </c>
      <c r="E974" t="s">
        <v>2828</v>
      </c>
      <c r="F974" t="s">
        <v>258</v>
      </c>
      <c r="G974">
        <v>677</v>
      </c>
    </row>
    <row r="975" spans="1:7">
      <c r="A975" s="8">
        <v>45826</v>
      </c>
      <c r="B975" t="s">
        <v>2822</v>
      </c>
      <c r="C975">
        <v>8</v>
      </c>
      <c r="D975" t="s">
        <v>2830</v>
      </c>
      <c r="E975" t="s">
        <v>265</v>
      </c>
      <c r="F975" t="s">
        <v>133</v>
      </c>
      <c r="G975">
        <v>829</v>
      </c>
    </row>
    <row r="976" spans="1:7">
      <c r="A976" s="8">
        <v>45826</v>
      </c>
      <c r="B976" t="s">
        <v>2822</v>
      </c>
      <c r="C976">
        <v>8</v>
      </c>
      <c r="D976" t="s">
        <v>2830</v>
      </c>
      <c r="E976" t="s">
        <v>265</v>
      </c>
      <c r="F976" t="s">
        <v>1059</v>
      </c>
      <c r="G976">
        <v>779</v>
      </c>
    </row>
    <row r="977" spans="1:7">
      <c r="A977" s="8">
        <v>45826</v>
      </c>
      <c r="B977" t="s">
        <v>2822</v>
      </c>
      <c r="C977">
        <v>8</v>
      </c>
      <c r="D977" t="s">
        <v>2830</v>
      </c>
      <c r="E977" t="s">
        <v>265</v>
      </c>
      <c r="F977" t="s">
        <v>258</v>
      </c>
      <c r="G977">
        <v>887</v>
      </c>
    </row>
    <row r="978" spans="1:7">
      <c r="A978" s="8">
        <v>45826</v>
      </c>
      <c r="B978" t="s">
        <v>2819</v>
      </c>
      <c r="C978">
        <v>9</v>
      </c>
      <c r="D978" t="s">
        <v>2830</v>
      </c>
      <c r="E978" t="s">
        <v>111</v>
      </c>
      <c r="F978" t="s">
        <v>1059</v>
      </c>
      <c r="G978">
        <v>9</v>
      </c>
    </row>
    <row r="979" spans="1:7">
      <c r="A979" s="8">
        <v>45826</v>
      </c>
      <c r="B979" t="s">
        <v>80</v>
      </c>
      <c r="C979">
        <v>11</v>
      </c>
      <c r="D979" t="s">
        <v>2830</v>
      </c>
      <c r="E979" t="s">
        <v>28</v>
      </c>
      <c r="F979" t="s">
        <v>1059</v>
      </c>
      <c r="G979">
        <v>13</v>
      </c>
    </row>
    <row r="980" spans="1:7">
      <c r="A980" s="8">
        <v>45827</v>
      </c>
      <c r="B980" t="s">
        <v>2796</v>
      </c>
      <c r="C980">
        <v>4</v>
      </c>
      <c r="D980" t="s">
        <v>2830</v>
      </c>
      <c r="E980" t="s">
        <v>134</v>
      </c>
      <c r="F980" t="s">
        <v>133</v>
      </c>
      <c r="G980">
        <v>36</v>
      </c>
    </row>
    <row r="981" spans="1:7">
      <c r="A981" s="8">
        <v>45827</v>
      </c>
      <c r="B981" t="s">
        <v>2796</v>
      </c>
      <c r="C981">
        <v>4</v>
      </c>
      <c r="D981" t="s">
        <v>2830</v>
      </c>
      <c r="E981" t="s">
        <v>134</v>
      </c>
      <c r="F981" t="s">
        <v>1059</v>
      </c>
      <c r="G981">
        <v>11</v>
      </c>
    </row>
    <row r="982" spans="1:7">
      <c r="A982" s="8">
        <v>45827</v>
      </c>
      <c r="B982" t="s">
        <v>2796</v>
      </c>
      <c r="C982">
        <v>4</v>
      </c>
      <c r="D982" t="s">
        <v>2830</v>
      </c>
      <c r="E982" t="s">
        <v>134</v>
      </c>
      <c r="F982" t="s">
        <v>27</v>
      </c>
      <c r="G982">
        <v>1</v>
      </c>
    </row>
    <row r="983" spans="1:7">
      <c r="A983" s="8">
        <v>45827</v>
      </c>
      <c r="B983" t="s">
        <v>2796</v>
      </c>
      <c r="C983">
        <v>4</v>
      </c>
      <c r="D983" t="s">
        <v>2830</v>
      </c>
      <c r="E983" t="s">
        <v>134</v>
      </c>
      <c r="F983" t="s">
        <v>469</v>
      </c>
      <c r="G983">
        <v>1</v>
      </c>
    </row>
    <row r="984" spans="1:7">
      <c r="A984" s="8">
        <v>45827</v>
      </c>
      <c r="B984" t="s">
        <v>2820</v>
      </c>
      <c r="C984">
        <v>4</v>
      </c>
      <c r="D984" t="s">
        <v>2830</v>
      </c>
      <c r="E984" t="s">
        <v>134</v>
      </c>
      <c r="F984" t="s">
        <v>133</v>
      </c>
      <c r="G984">
        <v>59</v>
      </c>
    </row>
    <row r="985" spans="1:7">
      <c r="A985" s="8">
        <v>45827</v>
      </c>
      <c r="B985" t="s">
        <v>2797</v>
      </c>
      <c r="C985">
        <v>5</v>
      </c>
      <c r="D985" t="s">
        <v>2830</v>
      </c>
      <c r="E985" t="s">
        <v>89</v>
      </c>
      <c r="F985" t="s">
        <v>133</v>
      </c>
      <c r="G985">
        <v>7</v>
      </c>
    </row>
    <row r="986" spans="1:7">
      <c r="A986" s="8">
        <v>45827</v>
      </c>
      <c r="B986" t="s">
        <v>2797</v>
      </c>
      <c r="C986">
        <v>5</v>
      </c>
      <c r="D986" t="s">
        <v>2830</v>
      </c>
      <c r="E986" t="s">
        <v>89</v>
      </c>
      <c r="F986" t="s">
        <v>1059</v>
      </c>
      <c r="G986">
        <v>11</v>
      </c>
    </row>
    <row r="987" spans="1:7">
      <c r="A987" s="8"/>
    </row>
    <row r="988" spans="1:7">
      <c r="A988" s="8"/>
    </row>
    <row r="989" spans="1:7">
      <c r="A989" s="8"/>
    </row>
    <row r="990" spans="1:7">
      <c r="A990" s="8"/>
    </row>
    <row r="991" spans="1:7">
      <c r="A991" s="8"/>
    </row>
    <row r="992" spans="1:7">
      <c r="A992" s="8"/>
    </row>
    <row r="993" spans="1:1">
      <c r="A993" s="8"/>
    </row>
    <row r="994" spans="1:1">
      <c r="A994" s="8"/>
    </row>
    <row r="995" spans="1:1">
      <c r="A995" s="8"/>
    </row>
    <row r="996" spans="1:1">
      <c r="A996" s="8"/>
    </row>
    <row r="997" spans="1:1">
      <c r="A997" s="8"/>
    </row>
    <row r="998" spans="1:1">
      <c r="A998" s="8"/>
    </row>
    <row r="999" spans="1:1">
      <c r="A999" s="8"/>
    </row>
    <row r="1000" spans="1:1">
      <c r="A1000" s="8"/>
    </row>
    <row r="1001" spans="1:1">
      <c r="A1001" s="8"/>
    </row>
    <row r="1002" spans="1:1">
      <c r="A1002" s="8"/>
    </row>
    <row r="1003" spans="1:1">
      <c r="A1003" s="8"/>
    </row>
    <row r="1004" spans="1:1">
      <c r="A1004" s="8"/>
    </row>
    <row r="1005" spans="1:1">
      <c r="A1005" s="8"/>
    </row>
    <row r="1006" spans="1:1">
      <c r="A1006" s="8"/>
    </row>
    <row r="1007" spans="1:1">
      <c r="A1007" s="8"/>
    </row>
    <row r="1008" spans="1:1">
      <c r="A1008" s="8"/>
    </row>
    <row r="1009" spans="1:1">
      <c r="A1009" s="8"/>
    </row>
    <row r="1010" spans="1:1">
      <c r="A1010" s="8"/>
    </row>
    <row r="1011" spans="1:1">
      <c r="A1011" s="8"/>
    </row>
    <row r="1012" spans="1:1">
      <c r="A1012" s="8"/>
    </row>
    <row r="1013" spans="1:1">
      <c r="A1013" s="8"/>
    </row>
    <row r="1014" spans="1:1">
      <c r="A1014" s="8"/>
    </row>
    <row r="1015" spans="1:1">
      <c r="A1015" s="8"/>
    </row>
    <row r="1016" spans="1:1">
      <c r="A1016" s="8"/>
    </row>
    <row r="1017" spans="1:1">
      <c r="A1017" s="8"/>
    </row>
    <row r="1018" spans="1:1">
      <c r="A1018" s="8"/>
    </row>
    <row r="1019" spans="1:1">
      <c r="A1019" s="8"/>
    </row>
    <row r="1020" spans="1:1">
      <c r="A1020" s="8"/>
    </row>
    <row r="1021" spans="1:1">
      <c r="A1021" s="8"/>
    </row>
    <row r="1022" spans="1:1">
      <c r="A1022" s="8"/>
    </row>
    <row r="1023" spans="1:1">
      <c r="A1023" s="8"/>
    </row>
    <row r="1024" spans="1:1">
      <c r="A1024" s="8"/>
    </row>
    <row r="1025" spans="1:1">
      <c r="A1025" s="8"/>
    </row>
    <row r="1026" spans="1:1">
      <c r="A1026" s="8"/>
    </row>
    <row r="1027" spans="1:1">
      <c r="A1027" s="8"/>
    </row>
    <row r="1028" spans="1:1">
      <c r="A1028" s="8"/>
    </row>
    <row r="1029" spans="1:1">
      <c r="A1029" s="8"/>
    </row>
    <row r="1030" spans="1:1">
      <c r="A1030" s="8"/>
    </row>
    <row r="1031" spans="1:1">
      <c r="A1031" s="8"/>
    </row>
    <row r="1032" spans="1:1">
      <c r="A1032" s="8"/>
    </row>
    <row r="1033" spans="1:1">
      <c r="A1033" s="8"/>
    </row>
    <row r="1034" spans="1:1">
      <c r="A1034" s="8"/>
    </row>
    <row r="1035" spans="1:1">
      <c r="A1035" s="8"/>
    </row>
    <row r="1036" spans="1:1">
      <c r="A1036" s="8"/>
    </row>
    <row r="1037" spans="1:1">
      <c r="A1037" s="8"/>
    </row>
    <row r="1038" spans="1:1">
      <c r="A1038" s="8"/>
    </row>
    <row r="1039" spans="1:1">
      <c r="A1039" s="8"/>
    </row>
    <row r="1040" spans="1:1">
      <c r="A1040" s="8"/>
    </row>
    <row r="1041" spans="1:1">
      <c r="A1041" s="8"/>
    </row>
    <row r="1042" spans="1:1">
      <c r="A1042" s="8"/>
    </row>
    <row r="1043" spans="1:1">
      <c r="A1043" s="8"/>
    </row>
    <row r="1044" spans="1:1">
      <c r="A1044" s="8"/>
    </row>
    <row r="1045" spans="1:1">
      <c r="A1045" s="8"/>
    </row>
    <row r="1046" spans="1:1">
      <c r="A1046" s="8"/>
    </row>
    <row r="1047" spans="1:1">
      <c r="A1047" s="8"/>
    </row>
    <row r="1048" spans="1:1">
      <c r="A1048" s="8"/>
    </row>
    <row r="1049" spans="1:1">
      <c r="A1049" s="8"/>
    </row>
    <row r="1050" spans="1:1">
      <c r="A1050" s="8"/>
    </row>
    <row r="1051" spans="1:1">
      <c r="A1051" s="8"/>
    </row>
    <row r="1052" spans="1:1">
      <c r="A1052" s="8"/>
    </row>
    <row r="1053" spans="1:1">
      <c r="A1053" s="8"/>
    </row>
    <row r="1054" spans="1:1">
      <c r="A1054" s="8"/>
    </row>
    <row r="1055" spans="1:1">
      <c r="A1055" s="8"/>
    </row>
    <row r="1056" spans="1:1">
      <c r="A1056" s="8"/>
    </row>
    <row r="1057" spans="1:1">
      <c r="A1057" s="8"/>
    </row>
    <row r="1058" spans="1:1">
      <c r="A1058" s="8"/>
    </row>
    <row r="1059" spans="1:1">
      <c r="A1059" s="8"/>
    </row>
    <row r="1060" spans="1:1">
      <c r="A1060" s="8"/>
    </row>
    <row r="1061" spans="1:1">
      <c r="A1061" s="8"/>
    </row>
    <row r="1062" spans="1:1">
      <c r="A1062" s="8"/>
    </row>
    <row r="1063" spans="1:1">
      <c r="A1063" s="8"/>
    </row>
    <row r="1064" spans="1:1">
      <c r="A1064" s="8"/>
    </row>
    <row r="1065" spans="1:1">
      <c r="A1065" s="8"/>
    </row>
    <row r="1066" spans="1:1">
      <c r="A1066" s="8"/>
    </row>
    <row r="1067" spans="1:1">
      <c r="A1067" s="8"/>
    </row>
    <row r="1068" spans="1:1">
      <c r="A1068" s="8"/>
    </row>
    <row r="1069" spans="1:1">
      <c r="A1069" s="8"/>
    </row>
    <row r="1070" spans="1:1">
      <c r="A1070" s="8"/>
    </row>
    <row r="1071" spans="1:1">
      <c r="A1071" s="8"/>
    </row>
    <row r="1072" spans="1:1">
      <c r="A1072" s="8"/>
    </row>
    <row r="1073" spans="1:1">
      <c r="A1073" s="8"/>
    </row>
    <row r="1074" spans="1:1">
      <c r="A1074" s="8"/>
    </row>
    <row r="1075" spans="1:1">
      <c r="A1075" s="8"/>
    </row>
    <row r="1076" spans="1:1">
      <c r="A1076" s="8"/>
    </row>
    <row r="1077" spans="1:1">
      <c r="A1077" s="8"/>
    </row>
    <row r="1078" spans="1:1">
      <c r="A1078" s="8"/>
    </row>
    <row r="1079" spans="1:1">
      <c r="A1079" s="8"/>
    </row>
    <row r="1080" spans="1:1">
      <c r="A1080" s="8"/>
    </row>
    <row r="1081" spans="1:1">
      <c r="A1081" s="8"/>
    </row>
    <row r="1082" spans="1:1">
      <c r="A1082" s="8"/>
    </row>
    <row r="1083" spans="1:1">
      <c r="A1083" s="8"/>
    </row>
    <row r="1084" spans="1:1">
      <c r="A1084" s="8"/>
    </row>
    <row r="1085" spans="1:1">
      <c r="A1085" s="8"/>
    </row>
    <row r="1086" spans="1:1">
      <c r="A1086" s="8"/>
    </row>
    <row r="1087" spans="1:1">
      <c r="A1087" s="8"/>
    </row>
    <row r="1088" spans="1:1">
      <c r="A1088" s="8"/>
    </row>
    <row r="1089" spans="1:1">
      <c r="A1089" s="8"/>
    </row>
    <row r="1090" spans="1:1">
      <c r="A1090" s="8"/>
    </row>
    <row r="1091" spans="1:1">
      <c r="A1091" s="8"/>
    </row>
    <row r="1092" spans="1:1">
      <c r="A1092" s="8"/>
    </row>
    <row r="1093" spans="1:1">
      <c r="A1093" s="8"/>
    </row>
    <row r="1094" spans="1:1">
      <c r="A1094" s="8"/>
    </row>
    <row r="1095" spans="1:1">
      <c r="A1095" s="8"/>
    </row>
    <row r="1096" spans="1:1">
      <c r="A1096" s="8"/>
    </row>
    <row r="1097" spans="1:1">
      <c r="A1097" s="8"/>
    </row>
    <row r="1098" spans="1:1">
      <c r="A1098" s="8"/>
    </row>
    <row r="1099" spans="1:1">
      <c r="A1099" s="8"/>
    </row>
    <row r="1100" spans="1:1">
      <c r="A1100" s="8"/>
    </row>
    <row r="1101" spans="1:1">
      <c r="A1101" s="8"/>
    </row>
    <row r="1102" spans="1:1">
      <c r="A1102" s="8"/>
    </row>
    <row r="1103" spans="1:1">
      <c r="A1103" s="8"/>
    </row>
    <row r="1104" spans="1:1">
      <c r="A1104" s="8"/>
    </row>
    <row r="1105" spans="1:1">
      <c r="A1105" s="8"/>
    </row>
    <row r="1106" spans="1:1">
      <c r="A1106" s="8"/>
    </row>
    <row r="1107" spans="1:1">
      <c r="A1107" s="8"/>
    </row>
    <row r="1108" spans="1:1">
      <c r="A1108" s="8"/>
    </row>
    <row r="1109" spans="1:1">
      <c r="A1109" s="8"/>
    </row>
    <row r="1110" spans="1:1">
      <c r="A1110" s="8"/>
    </row>
    <row r="1111" spans="1:1">
      <c r="A1111" s="8"/>
    </row>
    <row r="1112" spans="1:1">
      <c r="A1112" s="8"/>
    </row>
    <row r="1113" spans="1:1">
      <c r="A1113" s="8"/>
    </row>
    <row r="1114" spans="1:1">
      <c r="A1114" s="8"/>
    </row>
    <row r="1115" spans="1:1">
      <c r="A1115" s="8"/>
    </row>
    <row r="1116" spans="1:1">
      <c r="A1116" s="8"/>
    </row>
    <row r="1117" spans="1:1">
      <c r="A1117" s="8"/>
    </row>
    <row r="1118" spans="1:1">
      <c r="A1118" s="8"/>
    </row>
    <row r="1119" spans="1:1">
      <c r="A1119" s="8"/>
    </row>
    <row r="1120" spans="1:1">
      <c r="A1120" s="8"/>
    </row>
    <row r="1121" spans="1:1">
      <c r="A1121" s="8"/>
    </row>
    <row r="1122" spans="1:1">
      <c r="A1122" s="8"/>
    </row>
    <row r="1123" spans="1:1">
      <c r="A1123" s="8"/>
    </row>
    <row r="1124" spans="1:1">
      <c r="A1124" s="8"/>
    </row>
    <row r="1125" spans="1:1">
      <c r="A1125" s="8"/>
    </row>
    <row r="1126" spans="1:1">
      <c r="A1126" s="8"/>
    </row>
    <row r="1127" spans="1:1">
      <c r="A1127" s="8"/>
    </row>
    <row r="1128" spans="1:1">
      <c r="A1128" s="8"/>
    </row>
    <row r="1129" spans="1:1">
      <c r="A1129" s="8"/>
    </row>
    <row r="1130" spans="1:1">
      <c r="A1130" s="8"/>
    </row>
    <row r="1131" spans="1:1">
      <c r="A1131" s="8"/>
    </row>
    <row r="1132" spans="1:1">
      <c r="A1132" s="8"/>
    </row>
    <row r="1133" spans="1:1">
      <c r="A1133" s="8"/>
    </row>
    <row r="1134" spans="1:1">
      <c r="A1134" s="8"/>
    </row>
    <row r="1135" spans="1:1">
      <c r="A1135" s="8"/>
    </row>
    <row r="1136" spans="1:1">
      <c r="A1136" s="8"/>
    </row>
    <row r="1137" spans="1:1">
      <c r="A1137" s="8"/>
    </row>
    <row r="1138" spans="1:1">
      <c r="A1138" s="8"/>
    </row>
    <row r="1139" spans="1:1">
      <c r="A1139" s="8"/>
    </row>
    <row r="1140" spans="1:1">
      <c r="A1140" s="8"/>
    </row>
    <row r="1141" spans="1:1">
      <c r="A1141" s="8"/>
    </row>
    <row r="1142" spans="1:1">
      <c r="A1142" s="8"/>
    </row>
    <row r="1143" spans="1:1">
      <c r="A1143" s="8"/>
    </row>
    <row r="1144" spans="1:1">
      <c r="A1144" s="8"/>
    </row>
    <row r="1145" spans="1:1">
      <c r="A1145" s="8"/>
    </row>
    <row r="1146" spans="1:1">
      <c r="A1146" s="8"/>
    </row>
    <row r="1147" spans="1:1">
      <c r="A1147" s="8"/>
    </row>
    <row r="1148" spans="1:1">
      <c r="A1148" s="8"/>
    </row>
    <row r="1149" spans="1:1">
      <c r="A1149" s="8"/>
    </row>
    <row r="1150" spans="1:1">
      <c r="A1150" s="8"/>
    </row>
    <row r="1151" spans="1:1">
      <c r="A1151" s="8"/>
    </row>
    <row r="1152" spans="1:1">
      <c r="A1152" s="8"/>
    </row>
    <row r="1153" spans="1:1">
      <c r="A1153" s="8"/>
    </row>
    <row r="1154" spans="1:1">
      <c r="A1154" s="8"/>
    </row>
    <row r="1155" spans="1:1">
      <c r="A1155" s="8"/>
    </row>
    <row r="1156" spans="1:1">
      <c r="A1156" s="8"/>
    </row>
    <row r="1157" spans="1:1">
      <c r="A1157" s="8"/>
    </row>
    <row r="1158" spans="1:1">
      <c r="A1158" s="8"/>
    </row>
    <row r="1159" spans="1:1">
      <c r="A1159" s="8"/>
    </row>
    <row r="1160" spans="1:1">
      <c r="A1160" s="8"/>
    </row>
    <row r="1161" spans="1:1">
      <c r="A1161" s="8"/>
    </row>
    <row r="1162" spans="1:1">
      <c r="A1162" s="8"/>
    </row>
    <row r="1163" spans="1:1">
      <c r="A1163" s="8"/>
    </row>
    <row r="1164" spans="1:1">
      <c r="A1164" s="8"/>
    </row>
    <row r="1165" spans="1:1">
      <c r="A1165" s="8"/>
    </row>
    <row r="1166" spans="1:1">
      <c r="A1166" s="8"/>
    </row>
    <row r="1167" spans="1:1">
      <c r="A1167" s="8"/>
    </row>
    <row r="1168" spans="1:1">
      <c r="A1168" s="8"/>
    </row>
    <row r="1169" spans="1:1">
      <c r="A1169" s="8"/>
    </row>
    <row r="1170" spans="1:1">
      <c r="A1170" s="8"/>
    </row>
    <row r="1171" spans="1:1">
      <c r="A1171" s="8"/>
    </row>
    <row r="1172" spans="1:1">
      <c r="A1172" s="8"/>
    </row>
    <row r="1173" spans="1:1">
      <c r="A1173" s="8"/>
    </row>
    <row r="1174" spans="1:1">
      <c r="A1174" s="8"/>
    </row>
    <row r="1175" spans="1:1">
      <c r="A1175" s="8"/>
    </row>
    <row r="1176" spans="1:1">
      <c r="A1176" s="8"/>
    </row>
    <row r="1177" spans="1:1">
      <c r="A1177" s="8"/>
    </row>
    <row r="1178" spans="1:1">
      <c r="A1178" s="8"/>
    </row>
    <row r="1179" spans="1:1">
      <c r="A1179" s="8"/>
    </row>
    <row r="1180" spans="1:1">
      <c r="A1180" s="8"/>
    </row>
    <row r="1181" spans="1:1">
      <c r="A1181" s="8"/>
    </row>
    <row r="1182" spans="1:1">
      <c r="A1182" s="8"/>
    </row>
    <row r="1183" spans="1:1">
      <c r="A1183" s="8"/>
    </row>
    <row r="1184" spans="1:1">
      <c r="A1184" s="8"/>
    </row>
    <row r="1185" spans="1:1">
      <c r="A1185" s="8"/>
    </row>
    <row r="1186" spans="1:1">
      <c r="A1186" s="8"/>
    </row>
    <row r="1187" spans="1:1">
      <c r="A1187" s="8"/>
    </row>
    <row r="1188" spans="1:1">
      <c r="A1188" s="8"/>
    </row>
    <row r="1189" spans="1:1">
      <c r="A1189" s="8"/>
    </row>
    <row r="1190" spans="1:1">
      <c r="A1190" s="8"/>
    </row>
    <row r="1191" spans="1:1">
      <c r="A1191" s="8"/>
    </row>
    <row r="1192" spans="1:1">
      <c r="A1192" s="8"/>
    </row>
    <row r="1193" spans="1:1">
      <c r="A1193" s="8"/>
    </row>
    <row r="1194" spans="1:1">
      <c r="A1194" s="8"/>
    </row>
    <row r="1195" spans="1:1">
      <c r="A1195" s="8"/>
    </row>
    <row r="1196" spans="1:1">
      <c r="A1196" s="8"/>
    </row>
    <row r="1197" spans="1:1">
      <c r="A1197" s="8"/>
    </row>
    <row r="1198" spans="1:1">
      <c r="A1198" s="8"/>
    </row>
    <row r="1199" spans="1:1">
      <c r="A1199" s="8"/>
    </row>
    <row r="1200" spans="1:1">
      <c r="A1200" s="8"/>
    </row>
    <row r="1201" spans="1:1">
      <c r="A1201" s="8"/>
    </row>
    <row r="1202" spans="1:1">
      <c r="A1202" s="8"/>
    </row>
    <row r="1203" spans="1:1">
      <c r="A1203" s="8"/>
    </row>
    <row r="1204" spans="1:1">
      <c r="A1204" s="8"/>
    </row>
    <row r="1205" spans="1:1">
      <c r="A1205" s="8"/>
    </row>
    <row r="1206" spans="1:1">
      <c r="A1206" s="8"/>
    </row>
    <row r="1207" spans="1:1">
      <c r="A1207" s="8"/>
    </row>
    <row r="1208" spans="1:1">
      <c r="A1208" s="8"/>
    </row>
    <row r="1209" spans="1:1">
      <c r="A1209" s="8"/>
    </row>
    <row r="1210" spans="1:1">
      <c r="A1210" s="8"/>
    </row>
    <row r="1211" spans="1:1">
      <c r="A1211" s="8"/>
    </row>
    <row r="1212" spans="1:1">
      <c r="A1212" s="8"/>
    </row>
    <row r="1213" spans="1:1">
      <c r="A1213" s="8"/>
    </row>
    <row r="1214" spans="1:1">
      <c r="A1214" s="8"/>
    </row>
    <row r="1215" spans="1:1">
      <c r="A1215" s="8"/>
    </row>
    <row r="1216" spans="1:1">
      <c r="A1216" s="8"/>
    </row>
    <row r="1217" spans="1:1">
      <c r="A1217" s="8"/>
    </row>
    <row r="1218" spans="1:1">
      <c r="A1218" s="8"/>
    </row>
    <row r="1219" spans="1:1">
      <c r="A1219" s="8"/>
    </row>
    <row r="1220" spans="1:1">
      <c r="A1220" s="8"/>
    </row>
    <row r="1221" spans="1:1">
      <c r="A1221" s="8"/>
    </row>
    <row r="1222" spans="1:1">
      <c r="A1222" s="8"/>
    </row>
    <row r="1223" spans="1:1">
      <c r="A1223" s="8"/>
    </row>
    <row r="1224" spans="1:1">
      <c r="A1224" s="8"/>
    </row>
    <row r="1225" spans="1:1">
      <c r="A1225" s="8"/>
    </row>
    <row r="1226" spans="1:1">
      <c r="A1226" s="8"/>
    </row>
    <row r="1227" spans="1:1">
      <c r="A1227" s="8"/>
    </row>
    <row r="1228" spans="1:1">
      <c r="A1228" s="8"/>
    </row>
    <row r="1229" spans="1:1">
      <c r="A1229" s="8"/>
    </row>
    <row r="1230" spans="1:1">
      <c r="A1230" s="8"/>
    </row>
    <row r="1231" spans="1:1">
      <c r="A1231" s="8"/>
    </row>
    <row r="1232" spans="1:1">
      <c r="A1232" s="8"/>
    </row>
    <row r="1233" spans="1:1">
      <c r="A1233" s="8"/>
    </row>
    <row r="1234" spans="1:1">
      <c r="A1234" s="8"/>
    </row>
    <row r="1235" spans="1:1">
      <c r="A1235" s="8"/>
    </row>
    <row r="1236" spans="1:1">
      <c r="A1236" s="8"/>
    </row>
    <row r="1237" spans="1:1">
      <c r="A1237" s="8"/>
    </row>
    <row r="1238" spans="1:1">
      <c r="A1238" s="8"/>
    </row>
    <row r="1239" spans="1:1">
      <c r="A1239" s="8"/>
    </row>
    <row r="1240" spans="1:1">
      <c r="A1240" s="8"/>
    </row>
    <row r="1241" spans="1:1">
      <c r="A1241" s="8"/>
    </row>
    <row r="1242" spans="1:1">
      <c r="A1242" s="8"/>
    </row>
    <row r="1243" spans="1:1">
      <c r="A1243" s="8"/>
    </row>
    <row r="1244" spans="1:1">
      <c r="A1244" s="8"/>
    </row>
    <row r="1245" spans="1:1">
      <c r="A1245" s="8"/>
    </row>
    <row r="1246" spans="1:1">
      <c r="A1246" s="8"/>
    </row>
    <row r="1247" spans="1:1">
      <c r="A1247" s="8"/>
    </row>
    <row r="1248" spans="1:1">
      <c r="A1248" s="8"/>
    </row>
    <row r="1249" spans="1:1">
      <c r="A1249" s="8"/>
    </row>
    <row r="1250" spans="1:1">
      <c r="A1250" s="8"/>
    </row>
    <row r="1251" spans="1:1">
      <c r="A1251" s="8"/>
    </row>
    <row r="1252" spans="1:1">
      <c r="A1252" s="8"/>
    </row>
    <row r="1253" spans="1:1">
      <c r="A1253" s="8"/>
    </row>
    <row r="1254" spans="1:1">
      <c r="A1254" s="8"/>
    </row>
    <row r="1255" spans="1:1">
      <c r="A1255" s="8"/>
    </row>
    <row r="1256" spans="1:1">
      <c r="A1256" s="8"/>
    </row>
    <row r="1257" spans="1:1">
      <c r="A1257" s="8"/>
    </row>
    <row r="1258" spans="1:1">
      <c r="A1258" s="8"/>
    </row>
    <row r="1259" spans="1:1">
      <c r="A1259" s="8"/>
    </row>
    <row r="1260" spans="1:1">
      <c r="A1260" s="8"/>
    </row>
    <row r="1261" spans="1:1">
      <c r="A1261" s="8"/>
    </row>
    <row r="1262" spans="1:1">
      <c r="A1262" s="8"/>
    </row>
    <row r="1263" spans="1:1">
      <c r="A1263" s="8"/>
    </row>
    <row r="1264" spans="1:1">
      <c r="A1264" s="8"/>
    </row>
    <row r="1265" spans="1:1">
      <c r="A1265" s="8"/>
    </row>
    <row r="1266" spans="1:1">
      <c r="A1266" s="8"/>
    </row>
    <row r="1267" spans="1:1">
      <c r="A1267" s="8"/>
    </row>
    <row r="1268" spans="1:1">
      <c r="A1268" s="8"/>
    </row>
    <row r="1269" spans="1:1">
      <c r="A1269" s="8"/>
    </row>
    <row r="1270" spans="1:1">
      <c r="A1270" s="8"/>
    </row>
    <row r="1271" spans="1:1">
      <c r="A1271" s="8"/>
    </row>
    <row r="1272" spans="1:1">
      <c r="A1272" s="8"/>
    </row>
    <row r="1273" spans="1:1">
      <c r="A1273" s="8"/>
    </row>
    <row r="1274" spans="1:1">
      <c r="A1274" s="8"/>
    </row>
    <row r="1275" spans="1:1">
      <c r="A1275" s="8"/>
    </row>
    <row r="1276" spans="1:1">
      <c r="A1276" s="8"/>
    </row>
    <row r="1277" spans="1:1">
      <c r="A1277" s="8"/>
    </row>
    <row r="1278" spans="1:1">
      <c r="A1278" s="8"/>
    </row>
    <row r="1279" spans="1:1">
      <c r="A1279" s="8"/>
    </row>
    <row r="1280" spans="1:1">
      <c r="A1280" s="8"/>
    </row>
    <row r="1281" spans="1:1">
      <c r="A1281" s="8"/>
    </row>
    <row r="1282" spans="1:1">
      <c r="A1282" s="8"/>
    </row>
    <row r="1283" spans="1:1">
      <c r="A1283" s="8"/>
    </row>
    <row r="1284" spans="1:1">
      <c r="A1284" s="8"/>
    </row>
    <row r="1285" spans="1:1">
      <c r="A1285" s="8"/>
    </row>
    <row r="1286" spans="1:1">
      <c r="A1286" s="8"/>
    </row>
    <row r="1287" spans="1:1">
      <c r="A1287" s="8"/>
    </row>
    <row r="1288" spans="1:1">
      <c r="A1288" s="8"/>
    </row>
    <row r="1289" spans="1:1">
      <c r="A1289" s="8"/>
    </row>
    <row r="1290" spans="1:1">
      <c r="A1290" s="8"/>
    </row>
    <row r="1291" spans="1:1">
      <c r="A1291" s="8"/>
    </row>
    <row r="1292" spans="1:1">
      <c r="A1292" s="8"/>
    </row>
    <row r="1293" spans="1:1">
      <c r="A1293" s="8"/>
    </row>
    <row r="1294" spans="1:1">
      <c r="A1294" s="8"/>
    </row>
    <row r="1295" spans="1:1">
      <c r="A1295" s="8"/>
    </row>
    <row r="1296" spans="1:1">
      <c r="A1296" s="8"/>
    </row>
    <row r="1297" spans="1:1">
      <c r="A1297" s="8"/>
    </row>
    <row r="1298" spans="1:1">
      <c r="A1298" s="8"/>
    </row>
    <row r="1299" spans="1:1">
      <c r="A1299" s="8"/>
    </row>
    <row r="1300" spans="1:1">
      <c r="A1300" s="8"/>
    </row>
    <row r="1301" spans="1:1">
      <c r="A1301" s="8"/>
    </row>
    <row r="1302" spans="1:1">
      <c r="A1302" s="8"/>
    </row>
    <row r="1303" spans="1:1">
      <c r="A1303" s="8"/>
    </row>
    <row r="1304" spans="1:1">
      <c r="A1304" s="8"/>
    </row>
    <row r="1305" spans="1:1">
      <c r="A1305" s="8"/>
    </row>
    <row r="1306" spans="1:1">
      <c r="A1306" s="8"/>
    </row>
    <row r="1307" spans="1:1">
      <c r="A1307" s="8"/>
    </row>
    <row r="1308" spans="1:1">
      <c r="A1308" s="8"/>
    </row>
    <row r="1309" spans="1:1">
      <c r="A1309" s="8"/>
    </row>
    <row r="1310" spans="1:1">
      <c r="A1310" s="8"/>
    </row>
    <row r="1311" spans="1:1">
      <c r="A1311" s="8"/>
    </row>
    <row r="1312" spans="1:1">
      <c r="A1312" s="8"/>
    </row>
    <row r="1313" spans="1:1">
      <c r="A1313" s="8"/>
    </row>
    <row r="1314" spans="1:1">
      <c r="A1314" s="8"/>
    </row>
    <row r="1315" spans="1:1">
      <c r="A1315" s="8"/>
    </row>
    <row r="1316" spans="1:1">
      <c r="A1316" s="8"/>
    </row>
    <row r="1317" spans="1:1">
      <c r="A1317" s="8"/>
    </row>
    <row r="1318" spans="1:1">
      <c r="A1318" s="8"/>
    </row>
    <row r="1319" spans="1:1">
      <c r="A1319" s="8"/>
    </row>
    <row r="1320" spans="1:1">
      <c r="A1320" s="8"/>
    </row>
    <row r="1321" spans="1:1">
      <c r="A1321" s="8"/>
    </row>
    <row r="1322" spans="1:1">
      <c r="A1322" s="8"/>
    </row>
    <row r="1323" spans="1:1">
      <c r="A1323" s="8"/>
    </row>
    <row r="1324" spans="1:1">
      <c r="A1324" s="8"/>
    </row>
    <row r="1325" spans="1:1">
      <c r="A1325" s="8"/>
    </row>
    <row r="1326" spans="1:1">
      <c r="A1326" s="8"/>
    </row>
    <row r="1327" spans="1:1">
      <c r="A1327" s="8"/>
    </row>
    <row r="1328" spans="1:1">
      <c r="A1328" s="8"/>
    </row>
    <row r="1329" spans="1:1">
      <c r="A1329" s="8"/>
    </row>
    <row r="1330" spans="1:1">
      <c r="A1330" s="8"/>
    </row>
    <row r="1331" spans="1:1">
      <c r="A1331" s="8"/>
    </row>
    <row r="1332" spans="1:1">
      <c r="A1332" s="8"/>
    </row>
    <row r="1333" spans="1:1">
      <c r="A1333" s="8"/>
    </row>
    <row r="1334" spans="1:1">
      <c r="A1334" s="8"/>
    </row>
    <row r="1335" spans="1:1">
      <c r="A1335" s="8"/>
    </row>
    <row r="1336" spans="1:1">
      <c r="A1336" s="8"/>
    </row>
    <row r="1337" spans="1:1">
      <c r="A1337" s="8"/>
    </row>
    <row r="1338" spans="1:1">
      <c r="A1338" s="8"/>
    </row>
    <row r="1339" spans="1:1">
      <c r="A1339" s="8"/>
    </row>
    <row r="1340" spans="1:1">
      <c r="A1340" s="8"/>
    </row>
    <row r="1341" spans="1:1">
      <c r="A1341" s="8"/>
    </row>
    <row r="1342" spans="1:1">
      <c r="A1342" s="8"/>
    </row>
    <row r="1343" spans="1:1">
      <c r="A1343" s="8"/>
    </row>
    <row r="1344" spans="1:1">
      <c r="A1344" s="8"/>
    </row>
    <row r="1345" spans="1:1">
      <c r="A1345" s="8"/>
    </row>
    <row r="1346" spans="1:1">
      <c r="A1346" s="8"/>
    </row>
    <row r="1347" spans="1:1">
      <c r="A1347" s="8"/>
    </row>
    <row r="1348" spans="1:1">
      <c r="A1348" s="8"/>
    </row>
    <row r="1349" spans="1:1">
      <c r="A1349" s="8"/>
    </row>
    <row r="1350" spans="1:1">
      <c r="A1350" s="8"/>
    </row>
    <row r="1351" spans="1:1">
      <c r="A1351" s="8"/>
    </row>
    <row r="1352" spans="1:1">
      <c r="A1352" s="8"/>
    </row>
    <row r="1353" spans="1:1">
      <c r="A1353" s="8"/>
    </row>
    <row r="1354" spans="1:1">
      <c r="A1354" s="8"/>
    </row>
    <row r="1355" spans="1:1">
      <c r="A1355" s="8"/>
    </row>
    <row r="1356" spans="1:1">
      <c r="A1356" s="8"/>
    </row>
    <row r="1357" spans="1:1">
      <c r="A1357" s="8"/>
    </row>
    <row r="1358" spans="1:1">
      <c r="A1358" s="8"/>
    </row>
    <row r="1359" spans="1:1">
      <c r="A1359" s="8"/>
    </row>
    <row r="1360" spans="1:1">
      <c r="A1360" s="8"/>
    </row>
    <row r="1361" spans="1:1">
      <c r="A1361" s="8"/>
    </row>
    <row r="1362" spans="1:1">
      <c r="A1362" s="8"/>
    </row>
    <row r="1363" spans="1:1">
      <c r="A1363" s="8"/>
    </row>
    <row r="1364" spans="1:1">
      <c r="A1364" s="8"/>
    </row>
    <row r="1365" spans="1:1">
      <c r="A1365" s="8"/>
    </row>
    <row r="1366" spans="1:1">
      <c r="A1366" s="8"/>
    </row>
    <row r="1367" spans="1:1">
      <c r="A1367" s="8"/>
    </row>
    <row r="1368" spans="1:1">
      <c r="A1368" s="8"/>
    </row>
    <row r="1369" spans="1:1">
      <c r="A1369" s="8"/>
    </row>
    <row r="1370" spans="1:1">
      <c r="A1370" s="8"/>
    </row>
    <row r="1371" spans="1:1">
      <c r="A1371" s="8"/>
    </row>
    <row r="1372" spans="1:1">
      <c r="A1372" s="8"/>
    </row>
    <row r="1373" spans="1:1">
      <c r="A1373" s="8"/>
    </row>
    <row r="1374" spans="1:1">
      <c r="A1374" s="8"/>
    </row>
    <row r="1375" spans="1:1">
      <c r="A1375" s="8"/>
    </row>
    <row r="1376" spans="1:1">
      <c r="A1376" s="8"/>
    </row>
    <row r="1377" spans="1:1">
      <c r="A1377" s="8"/>
    </row>
    <row r="1378" spans="1:1">
      <c r="A1378" s="8"/>
    </row>
    <row r="1379" spans="1:1">
      <c r="A1379" s="8"/>
    </row>
    <row r="1380" spans="1:1">
      <c r="A1380" s="8"/>
    </row>
    <row r="1381" spans="1:1">
      <c r="A1381" s="8"/>
    </row>
    <row r="1382" spans="1:1">
      <c r="A1382" s="8"/>
    </row>
    <row r="1383" spans="1:1">
      <c r="A1383" s="8"/>
    </row>
    <row r="1384" spans="1:1">
      <c r="A1384" s="8"/>
    </row>
    <row r="1385" spans="1:1">
      <c r="A1385" s="8"/>
    </row>
    <row r="1386" spans="1:1">
      <c r="A1386" s="8"/>
    </row>
    <row r="1387" spans="1:1">
      <c r="A1387" s="8"/>
    </row>
    <row r="1388" spans="1:1">
      <c r="A1388" s="8"/>
    </row>
    <row r="1389" spans="1:1">
      <c r="A1389" s="8"/>
    </row>
    <row r="1390" spans="1:1">
      <c r="A1390" s="8"/>
    </row>
    <row r="1391" spans="1:1">
      <c r="A1391" s="8"/>
    </row>
    <row r="1392" spans="1:1">
      <c r="A1392" s="8"/>
    </row>
    <row r="1393" spans="1:1">
      <c r="A1393" s="8"/>
    </row>
    <row r="1394" spans="1:1">
      <c r="A1394" s="8"/>
    </row>
    <row r="1395" spans="1:1">
      <c r="A1395" s="8"/>
    </row>
    <row r="1396" spans="1:1">
      <c r="A1396" s="8"/>
    </row>
    <row r="1397" spans="1:1">
      <c r="A1397" s="8"/>
    </row>
    <row r="1398" spans="1:1">
      <c r="A1398" s="8"/>
    </row>
    <row r="1399" spans="1:1">
      <c r="A1399" s="8"/>
    </row>
    <row r="1400" spans="1:1">
      <c r="A1400" s="8"/>
    </row>
    <row r="1401" spans="1:1">
      <c r="A1401" s="8"/>
    </row>
    <row r="1402" spans="1:1">
      <c r="A1402" s="8"/>
    </row>
    <row r="1403" spans="1:1">
      <c r="A1403" s="8"/>
    </row>
    <row r="1404" spans="1:1">
      <c r="A1404" s="8"/>
    </row>
    <row r="1405" spans="1:1">
      <c r="A1405" s="8"/>
    </row>
    <row r="1406" spans="1:1">
      <c r="A1406" s="8"/>
    </row>
    <row r="1407" spans="1:1">
      <c r="A1407" s="8"/>
    </row>
    <row r="1408" spans="1:1">
      <c r="A1408" s="8"/>
    </row>
    <row r="1409" spans="1:1">
      <c r="A1409" s="8"/>
    </row>
    <row r="1410" spans="1:1">
      <c r="A1410" s="8"/>
    </row>
    <row r="1411" spans="1:1">
      <c r="A1411" s="8"/>
    </row>
    <row r="1412" spans="1:1">
      <c r="A1412" s="8"/>
    </row>
    <row r="1413" spans="1:1">
      <c r="A1413" s="8"/>
    </row>
    <row r="1414" spans="1:1">
      <c r="A1414" s="8"/>
    </row>
    <row r="1415" spans="1:1">
      <c r="A1415" s="8"/>
    </row>
    <row r="1416" spans="1:1">
      <c r="A1416" s="8"/>
    </row>
    <row r="1417" spans="1:1">
      <c r="A1417" s="8"/>
    </row>
    <row r="1418" spans="1:1">
      <c r="A1418" s="8"/>
    </row>
    <row r="1419" spans="1:1">
      <c r="A1419" s="8"/>
    </row>
    <row r="1420" spans="1:1">
      <c r="A1420" s="8"/>
    </row>
    <row r="1421" spans="1:1">
      <c r="A1421" s="8"/>
    </row>
    <row r="1422" spans="1:1">
      <c r="A1422" s="8"/>
    </row>
    <row r="1423" spans="1:1">
      <c r="A1423" s="8"/>
    </row>
    <row r="1424" spans="1:1">
      <c r="A1424" s="8"/>
    </row>
    <row r="1425" spans="1:1">
      <c r="A1425" s="8"/>
    </row>
    <row r="1426" spans="1:1">
      <c r="A1426" s="8"/>
    </row>
    <row r="1427" spans="1:1">
      <c r="A1427" s="8"/>
    </row>
    <row r="1428" spans="1:1">
      <c r="A1428" s="8"/>
    </row>
    <row r="1429" spans="1:1">
      <c r="A1429" s="8"/>
    </row>
    <row r="1430" spans="1:1">
      <c r="A1430" s="8"/>
    </row>
    <row r="1431" spans="1:1">
      <c r="A1431" s="8"/>
    </row>
    <row r="1432" spans="1:1">
      <c r="A1432" s="8"/>
    </row>
    <row r="1433" spans="1:1">
      <c r="A1433" s="8"/>
    </row>
    <row r="1434" spans="1:1">
      <c r="A1434" s="8"/>
    </row>
    <row r="1435" spans="1:1">
      <c r="A1435" s="8"/>
    </row>
    <row r="1436" spans="1:1">
      <c r="A1436" s="8"/>
    </row>
    <row r="1437" spans="1:1">
      <c r="A1437" s="8"/>
    </row>
    <row r="1438" spans="1:1">
      <c r="A1438" s="8"/>
    </row>
    <row r="1439" spans="1:1">
      <c r="A1439" s="8"/>
    </row>
    <row r="1440" spans="1:1">
      <c r="A1440" s="8"/>
    </row>
    <row r="1441" spans="1:1">
      <c r="A1441" s="8"/>
    </row>
    <row r="1442" spans="1:1">
      <c r="A1442" s="8"/>
    </row>
    <row r="1443" spans="1:1">
      <c r="A1443" s="8"/>
    </row>
    <row r="1444" spans="1:1">
      <c r="A1444" s="8"/>
    </row>
    <row r="1445" spans="1:1">
      <c r="A1445" s="8"/>
    </row>
    <row r="1446" spans="1:1">
      <c r="A1446" s="8"/>
    </row>
    <row r="1447" spans="1:1">
      <c r="A1447" s="8"/>
    </row>
    <row r="1448" spans="1:1">
      <c r="A1448" s="8"/>
    </row>
    <row r="1449" spans="1:1">
      <c r="A1449" s="8"/>
    </row>
    <row r="1450" spans="1:1">
      <c r="A1450" s="8"/>
    </row>
    <row r="1451" spans="1:1">
      <c r="A1451" s="8"/>
    </row>
    <row r="1452" spans="1:1">
      <c r="A1452" s="8"/>
    </row>
    <row r="1453" spans="1:1">
      <c r="A1453" s="8"/>
    </row>
    <row r="1454" spans="1:1">
      <c r="A1454" s="8"/>
    </row>
    <row r="1455" spans="1:1">
      <c r="A1455" s="8"/>
    </row>
    <row r="1456" spans="1:1">
      <c r="A1456" s="8"/>
    </row>
    <row r="1457" spans="1:1">
      <c r="A1457" s="8"/>
    </row>
    <row r="1458" spans="1:1">
      <c r="A1458" s="8"/>
    </row>
    <row r="1459" spans="1:1">
      <c r="A1459" s="8"/>
    </row>
    <row r="1460" spans="1:1">
      <c r="A1460" s="8"/>
    </row>
    <row r="1461" spans="1:1">
      <c r="A1461" s="8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dimension ref="A3:E46"/>
  <sheetViews>
    <sheetView workbookViewId="0">
      <selection activeCell="C23" sqref="C23"/>
    </sheetView>
  </sheetViews>
  <sheetFormatPr defaultRowHeight="15"/>
  <cols>
    <col min="1" max="1" width="18.42578125" bestFit="1" customWidth="1"/>
    <col min="2" max="3" width="16.42578125" customWidth="1"/>
    <col min="4" max="4" width="16.5703125" customWidth="1"/>
    <col min="5" max="5" width="37.5703125" style="9" bestFit="1" customWidth="1"/>
    <col min="7" max="7" width="11" bestFit="1" customWidth="1"/>
  </cols>
  <sheetData>
    <row r="3" spans="1:5">
      <c r="A3" s="178" t="s">
        <v>2832</v>
      </c>
      <c r="B3" s="178"/>
      <c r="C3" s="178"/>
      <c r="D3" s="178"/>
      <c r="E3" s="178"/>
    </row>
    <row r="4" spans="1:5" ht="15.75" thickBot="1"/>
    <row r="5" spans="1:5" s="19" customFormat="1" ht="31.5">
      <c r="A5" s="16" t="s">
        <v>2833</v>
      </c>
      <c r="B5" s="17" t="s">
        <v>2834</v>
      </c>
      <c r="C5" s="17" t="s">
        <v>2835</v>
      </c>
      <c r="D5" s="17" t="s">
        <v>2836</v>
      </c>
      <c r="E5" s="18" t="s">
        <v>2837</v>
      </c>
    </row>
    <row r="6" spans="1:5">
      <c r="A6" s="20" t="s">
        <v>2796</v>
      </c>
      <c r="B6" s="21" t="s">
        <v>2838</v>
      </c>
      <c r="C6" s="22">
        <f>COUNT!B6</f>
        <v>55</v>
      </c>
      <c r="D6" s="22">
        <f>COUNT!C6</f>
        <v>188</v>
      </c>
      <c r="E6" s="23"/>
    </row>
    <row r="7" spans="1:5">
      <c r="A7" s="20" t="s">
        <v>2797</v>
      </c>
      <c r="B7" s="21" t="s">
        <v>2839</v>
      </c>
      <c r="C7" s="22">
        <f>COUNT!B7</f>
        <v>31</v>
      </c>
      <c r="D7" s="22">
        <f>COUNT!C7</f>
        <v>163</v>
      </c>
      <c r="E7" s="23"/>
    </row>
    <row r="8" spans="1:5">
      <c r="A8" s="20" t="s">
        <v>2798</v>
      </c>
      <c r="B8" s="21"/>
      <c r="C8" s="22">
        <f>COUNT!B8</f>
        <v>4</v>
      </c>
      <c r="D8" s="22">
        <f>COUNT!C8</f>
        <v>285</v>
      </c>
      <c r="E8" s="23"/>
    </row>
    <row r="9" spans="1:5">
      <c r="A9" s="20" t="s">
        <v>2799</v>
      </c>
      <c r="B9" s="21"/>
      <c r="C9" s="22">
        <f>COUNT!B9</f>
        <v>6</v>
      </c>
      <c r="D9" s="22">
        <f>COUNT!C9</f>
        <v>91</v>
      </c>
      <c r="E9" s="23"/>
    </row>
    <row r="10" spans="1:5">
      <c r="A10" s="20" t="s">
        <v>2840</v>
      </c>
      <c r="B10" s="21"/>
      <c r="C10" s="22" t="e">
        <f>COUNT!#REF!</f>
        <v>#REF!</v>
      </c>
      <c r="D10" s="22" t="e">
        <f>COUNT!#REF!</f>
        <v>#REF!</v>
      </c>
      <c r="E10" s="23"/>
    </row>
    <row r="11" spans="1:5">
      <c r="A11" s="20" t="s">
        <v>2841</v>
      </c>
      <c r="B11" s="21"/>
      <c r="C11" s="22" t="e">
        <f>COUNT!#REF!</f>
        <v>#REF!</v>
      </c>
      <c r="D11" s="22" t="e">
        <f>COUNT!#REF!</f>
        <v>#REF!</v>
      </c>
      <c r="E11" s="23"/>
    </row>
    <row r="12" spans="1:5">
      <c r="A12" s="24" t="s">
        <v>2800</v>
      </c>
      <c r="B12" s="21" t="s">
        <v>2842</v>
      </c>
      <c r="C12" s="22">
        <f>COUNT!B10</f>
        <v>34</v>
      </c>
      <c r="D12" s="22">
        <f>COUNT!C10</f>
        <v>464</v>
      </c>
      <c r="E12" s="23"/>
    </row>
    <row r="13" spans="1:5">
      <c r="A13" s="20" t="s">
        <v>2801</v>
      </c>
      <c r="B13" s="21" t="s">
        <v>2706</v>
      </c>
      <c r="C13" s="22">
        <f>COUNT!B11</f>
        <v>13</v>
      </c>
      <c r="D13" s="22">
        <f>COUNT!C11</f>
        <v>129</v>
      </c>
      <c r="E13" s="23"/>
    </row>
    <row r="14" spans="1:5">
      <c r="A14" s="20" t="s">
        <v>2802</v>
      </c>
      <c r="B14" s="21" t="s">
        <v>2843</v>
      </c>
      <c r="C14" s="22">
        <f>COUNT!B12</f>
        <v>9</v>
      </c>
      <c r="D14" s="22">
        <f>COUNT!C12</f>
        <v>113</v>
      </c>
      <c r="E14" s="23" t="s">
        <v>2844</v>
      </c>
    </row>
    <row r="15" spans="1:5">
      <c r="A15" s="20" t="s">
        <v>2845</v>
      </c>
      <c r="B15" s="21" t="s">
        <v>2846</v>
      </c>
      <c r="C15" s="22" t="e">
        <f>COUNT!#REF!</f>
        <v>#REF!</v>
      </c>
      <c r="D15" s="22" t="e">
        <f>COUNT!#REF!</f>
        <v>#REF!</v>
      </c>
      <c r="E15" s="23"/>
    </row>
    <row r="16" spans="1:5">
      <c r="A16" s="20" t="s">
        <v>2803</v>
      </c>
      <c r="B16" s="21" t="s">
        <v>2847</v>
      </c>
      <c r="C16" s="25"/>
      <c r="D16" s="25"/>
      <c r="E16" s="23"/>
    </row>
    <row r="17" spans="1:5">
      <c r="A17" s="20" t="s">
        <v>2848</v>
      </c>
      <c r="B17" s="21" t="s">
        <v>2846</v>
      </c>
      <c r="C17" s="25"/>
      <c r="D17" s="25"/>
      <c r="E17" s="23"/>
    </row>
    <row r="18" spans="1:5">
      <c r="A18" s="26"/>
      <c r="B18" s="27"/>
      <c r="C18" s="25"/>
      <c r="D18" s="25"/>
      <c r="E18" s="23"/>
    </row>
    <row r="19" spans="1:5">
      <c r="A19" s="28" t="s">
        <v>2849</v>
      </c>
      <c r="B19" s="21" t="s">
        <v>2850</v>
      </c>
      <c r="C19" s="40"/>
      <c r="D19" s="25"/>
      <c r="E19" s="23"/>
    </row>
    <row r="20" spans="1:5">
      <c r="A20" s="20" t="s">
        <v>2851</v>
      </c>
      <c r="B20" s="21" t="s">
        <v>2852</v>
      </c>
      <c r="C20" s="22"/>
      <c r="D20" s="22"/>
      <c r="E20" s="23" t="s">
        <v>2853</v>
      </c>
    </row>
    <row r="21" spans="1:5">
      <c r="A21" s="20" t="s">
        <v>80</v>
      </c>
      <c r="B21" s="21" t="s">
        <v>2854</v>
      </c>
      <c r="C21" s="22"/>
      <c r="D21" s="29"/>
      <c r="E21" s="23"/>
    </row>
    <row r="22" spans="1:5">
      <c r="A22" s="30" t="s">
        <v>2855</v>
      </c>
      <c r="B22" s="21" t="s">
        <v>2856</v>
      </c>
      <c r="C22" s="22" t="e">
        <f>COUNTIFS(#REF!,"&gt;0",#REF!,"&gt;6")</f>
        <v>#REF!</v>
      </c>
      <c r="D22" s="22"/>
      <c r="E22" s="23"/>
    </row>
    <row r="23" spans="1:5">
      <c r="A23" s="30" t="s">
        <v>2857</v>
      </c>
      <c r="B23" s="21" t="s">
        <v>2856</v>
      </c>
      <c r="C23" s="22"/>
      <c r="D23" s="22"/>
      <c r="E23" s="23"/>
    </row>
    <row r="24" spans="1:5">
      <c r="A24" s="30" t="s">
        <v>2858</v>
      </c>
      <c r="B24" s="21" t="s">
        <v>2859</v>
      </c>
      <c r="C24" s="22"/>
      <c r="D24" s="25"/>
      <c r="E24" s="23" t="s">
        <v>2860</v>
      </c>
    </row>
    <row r="25" spans="1:5">
      <c r="A25" s="31" t="s">
        <v>2861</v>
      </c>
      <c r="B25" s="21" t="s">
        <v>2852</v>
      </c>
      <c r="C25" s="22"/>
      <c r="D25" s="25"/>
      <c r="E25" s="23"/>
    </row>
    <row r="26" spans="1:5">
      <c r="A26" s="31" t="s">
        <v>2862</v>
      </c>
      <c r="B26" s="21" t="s">
        <v>2852</v>
      </c>
      <c r="C26" s="22"/>
      <c r="D26" s="25"/>
      <c r="E26" s="23"/>
    </row>
    <row r="27" spans="1:5">
      <c r="A27" s="31" t="s">
        <v>2863</v>
      </c>
      <c r="B27" s="21" t="s">
        <v>2852</v>
      </c>
      <c r="C27" s="22"/>
      <c r="D27" s="25"/>
      <c r="E27" s="23"/>
    </row>
    <row r="28" spans="1:5">
      <c r="A28" s="32"/>
    </row>
    <row r="30" spans="1:5">
      <c r="A30" s="179" t="s">
        <v>2864</v>
      </c>
      <c r="B30" s="179"/>
      <c r="C30" s="179"/>
      <c r="D30" s="179"/>
      <c r="E30" s="179"/>
    </row>
    <row r="32" spans="1:5" ht="21" customHeight="1">
      <c r="A32" s="33" t="s">
        <v>2865</v>
      </c>
      <c r="B32" s="33" t="s">
        <v>2866</v>
      </c>
      <c r="C32" s="33" t="s">
        <v>2867</v>
      </c>
    </row>
    <row r="33" spans="1:4" ht="21" customHeight="1">
      <c r="A33" s="34" t="s">
        <v>2868</v>
      </c>
      <c r="B33" s="22"/>
      <c r="C33" s="22"/>
    </row>
    <row r="34" spans="1:4" ht="21" customHeight="1">
      <c r="A34" s="34" t="s">
        <v>2869</v>
      </c>
      <c r="B34" s="22"/>
      <c r="C34" s="22"/>
    </row>
    <row r="35" spans="1:4" ht="21" customHeight="1">
      <c r="A35" s="9"/>
    </row>
    <row r="36" spans="1:4" ht="21" customHeight="1">
      <c r="A36" s="35"/>
      <c r="B36" s="33" t="s">
        <v>2868</v>
      </c>
      <c r="C36" s="33" t="s">
        <v>2869</v>
      </c>
    </row>
    <row r="37" spans="1:4" ht="21" customHeight="1">
      <c r="A37" s="34" t="s">
        <v>2870</v>
      </c>
      <c r="B37" s="22"/>
      <c r="C37" s="25"/>
    </row>
    <row r="38" spans="1:4" ht="21" customHeight="1">
      <c r="A38" s="34" t="s">
        <v>2871</v>
      </c>
      <c r="B38" s="22"/>
      <c r="C38" s="22"/>
    </row>
    <row r="39" spans="1:4" ht="21" customHeight="1">
      <c r="A39" s="34" t="s">
        <v>2872</v>
      </c>
      <c r="B39" s="22"/>
      <c r="C39" s="22"/>
    </row>
    <row r="40" spans="1:4" ht="21" customHeight="1">
      <c r="A40" s="34" t="s">
        <v>2873</v>
      </c>
      <c r="B40" s="22"/>
      <c r="C40" s="22"/>
    </row>
    <row r="41" spans="1:4" ht="21" customHeight="1"/>
    <row r="42" spans="1:4" ht="37.5">
      <c r="A42" s="36"/>
      <c r="B42" s="37" t="s">
        <v>2874</v>
      </c>
      <c r="C42" s="37" t="s">
        <v>2875</v>
      </c>
      <c r="D42" s="37" t="s">
        <v>2876</v>
      </c>
    </row>
    <row r="43" spans="1:4" ht="21" customHeight="1">
      <c r="A43" s="38" t="s">
        <v>2868</v>
      </c>
      <c r="B43" s="22"/>
      <c r="C43" s="22"/>
      <c r="D43" s="22"/>
    </row>
    <row r="44" spans="1:4" ht="21" customHeight="1">
      <c r="A44" s="39" t="s">
        <v>2877</v>
      </c>
      <c r="B44" s="22"/>
      <c r="C44" s="22"/>
      <c r="D44" s="22"/>
    </row>
    <row r="45" spans="1:4" ht="21" customHeight="1">
      <c r="A45" s="39" t="s">
        <v>2878</v>
      </c>
      <c r="B45" s="22"/>
      <c r="C45" s="22"/>
      <c r="D45" s="22"/>
    </row>
    <row r="46" spans="1:4" ht="21" customHeight="1">
      <c r="A46" s="39" t="s">
        <v>2879</v>
      </c>
      <c r="B46" s="22"/>
      <c r="C46" s="22"/>
      <c r="D46" s="22"/>
    </row>
  </sheetData>
  <mergeCells count="2">
    <mergeCell ref="A3:E3"/>
    <mergeCell ref="A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9A20-3BDE-4C60-B373-56399C35CC55}">
  <sheetPr>
    <tabColor rgb="FFFF0000"/>
  </sheetPr>
  <dimension ref="A1:U151"/>
  <sheetViews>
    <sheetView zoomScale="85" zoomScaleNormal="85" workbookViewId="0">
      <pane xSplit="1" ySplit="1" topLeftCell="C2" activePane="bottomRight" state="frozen"/>
      <selection pane="topRight"/>
      <selection pane="bottomLeft"/>
      <selection pane="bottomRight" activeCell="C35" sqref="C35"/>
    </sheetView>
  </sheetViews>
  <sheetFormatPr defaultColWidth="8.7109375" defaultRowHeight="12" customHeight="1"/>
  <cols>
    <col min="1" max="1" width="17.85546875" style="14" bestFit="1" customWidth="1"/>
    <col min="2" max="2" width="11.28515625" style="1" customWidth="1"/>
    <col min="3" max="3" width="67" style="1" bestFit="1" customWidth="1"/>
    <col min="4" max="4" width="9.42578125" style="1" bestFit="1" customWidth="1"/>
    <col min="5" max="5" width="19.42578125" style="1" bestFit="1" customWidth="1"/>
    <col min="6" max="6" width="15.42578125" style="1" bestFit="1" customWidth="1"/>
    <col min="7" max="7" width="10.5703125" style="1" bestFit="1" customWidth="1"/>
    <col min="8" max="8" width="11.5703125" style="1" bestFit="1" customWidth="1"/>
    <col min="9" max="9" width="16.140625" style="1" bestFit="1" customWidth="1"/>
    <col min="10" max="10" width="15" style="1" bestFit="1" customWidth="1"/>
    <col min="11" max="11" width="11.42578125" style="1" bestFit="1" customWidth="1"/>
    <col min="12" max="12" width="33.5703125" style="14" bestFit="1" customWidth="1"/>
    <col min="13" max="13" width="21" style="14" bestFit="1" customWidth="1"/>
    <col min="14" max="14" width="10.42578125" style="14" customWidth="1"/>
    <col min="15" max="15" width="10.7109375" style="14" customWidth="1"/>
    <col min="16" max="16" width="13" style="14" customWidth="1"/>
    <col min="17" max="17" width="10.7109375" style="14" customWidth="1"/>
    <col min="18" max="18" width="10.42578125" style="14" customWidth="1"/>
    <col min="19" max="19" width="11.140625" style="14" customWidth="1"/>
    <col min="20" max="20" width="12.7109375" style="14" customWidth="1"/>
    <col min="21" max="21" width="8.7109375" style="14"/>
  </cols>
  <sheetData>
    <row r="1" spans="1:21" ht="24" customHeight="1">
      <c r="A1" s="70" t="s">
        <v>0</v>
      </c>
      <c r="B1" s="70" t="s">
        <v>1010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7</v>
      </c>
      <c r="H1" s="70" t="s">
        <v>8</v>
      </c>
      <c r="I1" s="70" t="s">
        <v>9</v>
      </c>
      <c r="J1" s="70" t="s">
        <v>1011</v>
      </c>
      <c r="K1" s="70" t="s">
        <v>1012</v>
      </c>
      <c r="L1" s="70" t="s">
        <v>1013</v>
      </c>
      <c r="M1" s="70" t="s">
        <v>13</v>
      </c>
      <c r="N1" s="70" t="s">
        <v>14</v>
      </c>
      <c r="O1" s="70" t="s">
        <v>15</v>
      </c>
      <c r="P1" s="70" t="s">
        <v>16</v>
      </c>
      <c r="Q1" s="70" t="s">
        <v>17</v>
      </c>
      <c r="R1" s="70" t="s">
        <v>18</v>
      </c>
      <c r="S1" s="70" t="s">
        <v>19</v>
      </c>
      <c r="T1" s="70" t="s">
        <v>20</v>
      </c>
      <c r="U1" s="70" t="s">
        <v>21</v>
      </c>
    </row>
    <row r="2" spans="1:21" ht="24" customHeight="1">
      <c r="A2" s="133" t="s">
        <v>59</v>
      </c>
      <c r="B2" s="133" t="s">
        <v>60</v>
      </c>
      <c r="C2" s="133" t="s">
        <v>61</v>
      </c>
      <c r="D2" s="133" t="s">
        <v>56</v>
      </c>
      <c r="E2" s="134">
        <v>45737</v>
      </c>
      <c r="F2" s="134">
        <v>45741</v>
      </c>
      <c r="G2" s="133">
        <v>2</v>
      </c>
      <c r="H2" s="133">
        <v>1</v>
      </c>
      <c r="I2" s="133">
        <v>86</v>
      </c>
      <c r="J2" s="133" t="s">
        <v>57</v>
      </c>
      <c r="K2" s="133" t="s">
        <v>999</v>
      </c>
      <c r="L2" s="133" t="s">
        <v>1014</v>
      </c>
      <c r="M2" s="133">
        <v>0</v>
      </c>
      <c r="N2" s="87" t="str">
        <f>IF(ISNA(_xlfn.XLOOKUP($A2,GCVOA!$B:$B,GCVOA!$N:$N)),"",  _xlfn.XLOOKUP($A2,GCVOA!$B:$B,GCVOA!$N:$N))</f>
        <v/>
      </c>
      <c r="O2" s="87" t="str">
        <f>IF(ISNA(_xlfn.XLOOKUP($A2,GCSEMI!$B:$B,GCSEMI!$N:$N)),"",  _xlfn.XLOOKUP($A2,GCSEMI!$B:$B,GCSEMI!$N:$N))</f>
        <v/>
      </c>
      <c r="P2" s="87" t="str">
        <f>IF(ISNA(_xlfn.XLOOKUP($A2,ORGPREP!$B:$B,ORGPREP!$N:$N)),"",  _xlfn.XLOOKUP($A2,ORGPREP!$B:$B,ORGPREP!$N:$N))</f>
        <v/>
      </c>
      <c r="Q2" s="87" t="str">
        <f>IF(ISNA(_xlfn.XLOOKUP($A2,MSSEMI!$B:$B,MSSEMI!$N:$N)),"",  _xlfn.XLOOKUP($A2,MSSEMI!$B:$B,MSSEMI!$N:$N))</f>
        <v/>
      </c>
      <c r="R2" s="87" t="str">
        <f>IF(ISNA(_xlfn.XLOOKUP($A2,MSVOA!$B:$B,MSVOA!$N:$N)),"",  _xlfn.XLOOKUP($A2,MSVOA!$B:$B,MSVOA!$N:$N))</f>
        <v/>
      </c>
      <c r="S2" s="87" t="str">
        <f>IF(ISNA(_xlfn.XLOOKUP($A2,METALS!$B:$B,METALS!$N:$N)),"",  _xlfn.XLOOKUP($A2,METALS!$B:$B,METALS!$N:$N))</f>
        <v/>
      </c>
      <c r="T2" s="87" t="str">
        <f>IF(ISNA(_xlfn.XLOOKUP($A2,GENCHEM!$B:$B,GENCHEM!$N:$N)),"",  _xlfn.XLOOKUP($A2,GENCHEM!$B:$B,GENCHEM!$N:$N))</f>
        <v/>
      </c>
      <c r="U2" s="87" t="str">
        <f>IF(ISNA(_xlfn.XLOOKUP($A2,HG!$B:$B,HG!$N:$N)),"",  _xlfn.XLOOKUP($A2,HG!$B:$B,HG!$N:$N))</f>
        <v/>
      </c>
    </row>
    <row r="3" spans="1:21" ht="24" customHeight="1">
      <c r="A3" s="135" t="s">
        <v>86</v>
      </c>
      <c r="B3" s="135" t="s">
        <v>87</v>
      </c>
      <c r="C3" s="135" t="s">
        <v>88</v>
      </c>
      <c r="D3" s="135" t="s">
        <v>79</v>
      </c>
      <c r="E3" s="136">
        <v>45792</v>
      </c>
      <c r="F3" s="136">
        <v>45798</v>
      </c>
      <c r="G3" s="135">
        <v>6</v>
      </c>
      <c r="H3" s="135">
        <v>3</v>
      </c>
      <c r="I3" s="135">
        <v>29</v>
      </c>
      <c r="J3" s="135" t="s">
        <v>26</v>
      </c>
      <c r="K3" s="135" t="s">
        <v>999</v>
      </c>
      <c r="L3" s="135" t="s">
        <v>1015</v>
      </c>
      <c r="M3" s="135">
        <v>0</v>
      </c>
      <c r="N3" s="71" t="str">
        <f>IF(ISNA(_xlfn.XLOOKUP($A3,GCVOA!$B:$B,GCVOA!$N:$N)),"",  _xlfn.XLOOKUP($A3,GCVOA!$B:$B,GCVOA!$N:$N))</f>
        <v/>
      </c>
      <c r="O3" s="71" t="str">
        <f>IF(ISNA(_xlfn.XLOOKUP($A3,GCSEMI!$B:$B,GCSEMI!$N:$N)),"",  _xlfn.XLOOKUP($A3,GCSEMI!$B:$B,GCSEMI!$N:$N))</f>
        <v/>
      </c>
      <c r="P3" s="71" t="str">
        <f>IF(ISNA(_xlfn.XLOOKUP($A3,ORGPREP!$B:$B,ORGPREP!$N:$N)),"",  _xlfn.XLOOKUP($A3,ORGPREP!$B:$B,ORGPREP!$N:$N))</f>
        <v/>
      </c>
      <c r="Q3" s="71" t="str">
        <f>IF(ISNA(_xlfn.XLOOKUP($A3,MSSEMI!$B:$B,MSSEMI!$N:$N)),"",  _xlfn.XLOOKUP($A3,MSSEMI!$B:$B,MSSEMI!$N:$N))</f>
        <v/>
      </c>
      <c r="R3" s="71" t="str">
        <f>IF(ISNA(_xlfn.XLOOKUP($A3,MSVOA!$B:$B,MSVOA!$N:$N)),"",  _xlfn.XLOOKUP($A3,MSVOA!$B:$B,MSVOA!$N:$N))</f>
        <v/>
      </c>
      <c r="S3" s="71" t="str">
        <f>IF(ISNA(_xlfn.XLOOKUP($A3,METALS!$B:$B,METALS!$N:$N)),"",  _xlfn.XLOOKUP($A3,METALS!$B:$B,METALS!$N:$N))</f>
        <v/>
      </c>
      <c r="T3" s="71" t="str">
        <f>IF(ISNA(_xlfn.XLOOKUP($A3,GENCHEM!$B:$B,GENCHEM!$N:$N)),"",  _xlfn.XLOOKUP($A3,GENCHEM!$B:$B,GENCHEM!$N:$N))</f>
        <v/>
      </c>
      <c r="U3" s="71" t="str">
        <f>IF(ISNA(_xlfn.XLOOKUP($A3,HG!$B:$B,HG!$N:$N)),"",  _xlfn.XLOOKUP($A3,HG!$B:$B,HG!$N:$N))</f>
        <v/>
      </c>
    </row>
    <row r="4" spans="1:21" ht="24" customHeight="1">
      <c r="A4" s="135" t="s">
        <v>91</v>
      </c>
      <c r="B4" s="135" t="s">
        <v>92</v>
      </c>
      <c r="C4" s="135" t="s">
        <v>93</v>
      </c>
      <c r="D4" s="135" t="s">
        <v>79</v>
      </c>
      <c r="E4" s="136">
        <v>45793</v>
      </c>
      <c r="F4" s="136">
        <v>45799</v>
      </c>
      <c r="G4" s="135">
        <v>6</v>
      </c>
      <c r="H4" s="135">
        <v>3</v>
      </c>
      <c r="I4" s="135">
        <v>28</v>
      </c>
      <c r="J4" s="135" t="s">
        <v>94</v>
      </c>
      <c r="K4" s="135" t="s">
        <v>999</v>
      </c>
      <c r="L4" s="135" t="s">
        <v>1016</v>
      </c>
      <c r="M4" s="135">
        <v>0</v>
      </c>
      <c r="N4" s="71" t="str">
        <f>IF(ISNA(_xlfn.XLOOKUP($A4,GCVOA!$B:$B,GCVOA!$N:$N)),"",  _xlfn.XLOOKUP($A4,GCVOA!$B:$B,GCVOA!$N:$N))</f>
        <v/>
      </c>
      <c r="O4" s="71" t="str">
        <f>IF(ISNA(_xlfn.XLOOKUP($A4,GCSEMI!$B:$B,GCSEMI!$N:$N)),"",  _xlfn.XLOOKUP($A4,GCSEMI!$B:$B,GCSEMI!$N:$N))</f>
        <v/>
      </c>
      <c r="P4" s="71" t="str">
        <f>IF(ISNA(_xlfn.XLOOKUP($A4,ORGPREP!$B:$B,ORGPREP!$N:$N)),"",  _xlfn.XLOOKUP($A4,ORGPREP!$B:$B,ORGPREP!$N:$N))</f>
        <v/>
      </c>
      <c r="Q4" s="71" t="str">
        <f>IF(ISNA(_xlfn.XLOOKUP($A4,MSSEMI!$B:$B,MSSEMI!$N:$N)),"",  _xlfn.XLOOKUP($A4,MSSEMI!$B:$B,MSSEMI!$N:$N))</f>
        <v/>
      </c>
      <c r="R4" s="71" t="str">
        <f>IF(ISNA(_xlfn.XLOOKUP($A4,MSVOA!$B:$B,MSVOA!$N:$N)),"",  _xlfn.XLOOKUP($A4,MSVOA!$B:$B,MSVOA!$N:$N))</f>
        <v/>
      </c>
      <c r="S4" s="71" t="str">
        <f>IF(ISNA(_xlfn.XLOOKUP($A4,METALS!$B:$B,METALS!$N:$N)),"",  _xlfn.XLOOKUP($A4,METALS!$B:$B,METALS!$N:$N))</f>
        <v/>
      </c>
      <c r="T4" s="71" t="str">
        <f>IF(ISNA(_xlfn.XLOOKUP($A4,GENCHEM!$B:$B,GENCHEM!$N:$N)),"",  _xlfn.XLOOKUP($A4,GENCHEM!$B:$B,GENCHEM!$N:$N))</f>
        <v/>
      </c>
      <c r="U4" s="71" t="str">
        <f>IF(ISNA(_xlfn.XLOOKUP($A4,HG!$B:$B,HG!$N:$N)),"",  _xlfn.XLOOKUP($A4,HG!$B:$B,HG!$N:$N))</f>
        <v/>
      </c>
    </row>
    <row r="5" spans="1:21" ht="24" customHeight="1">
      <c r="A5" s="137" t="s">
        <v>96</v>
      </c>
      <c r="B5" s="137" t="s">
        <v>97</v>
      </c>
      <c r="C5" s="137" t="s">
        <v>98</v>
      </c>
      <c r="D5" s="137" t="s">
        <v>25</v>
      </c>
      <c r="E5" s="138">
        <v>45797</v>
      </c>
      <c r="F5" s="138">
        <v>45800</v>
      </c>
      <c r="G5" s="137">
        <v>3</v>
      </c>
      <c r="H5" s="137">
        <v>2</v>
      </c>
      <c r="I5" s="137">
        <v>27</v>
      </c>
      <c r="J5" s="137" t="s">
        <v>57</v>
      </c>
      <c r="K5" s="137" t="s">
        <v>999</v>
      </c>
      <c r="L5" s="137" t="s">
        <v>1017</v>
      </c>
      <c r="M5" s="137">
        <v>0</v>
      </c>
      <c r="N5" s="93" t="str">
        <f>IF(ISNA(_xlfn.XLOOKUP($A5,GCVOA!$B:$B,GCVOA!$N:$N)),"",  _xlfn.XLOOKUP($A5,GCVOA!$B:$B,GCVOA!$N:$N))</f>
        <v/>
      </c>
      <c r="O5" s="93" t="str">
        <f>IF(ISNA(_xlfn.XLOOKUP($A5,GCSEMI!$B:$B,GCSEMI!$N:$N)),"",  _xlfn.XLOOKUP($A5,GCSEMI!$B:$B,GCSEMI!$N:$N))</f>
        <v/>
      </c>
      <c r="P5" s="93" t="str">
        <f>IF(ISNA(_xlfn.XLOOKUP($A5,ORGPREP!$B:$B,ORGPREP!$N:$N)),"",  _xlfn.XLOOKUP($A5,ORGPREP!$B:$B,ORGPREP!$N:$N))</f>
        <v/>
      </c>
      <c r="Q5" s="93" t="str">
        <f>IF(ISNA(_xlfn.XLOOKUP($A5,MSSEMI!$B:$B,MSSEMI!$N:$N)),"",  _xlfn.XLOOKUP($A5,MSSEMI!$B:$B,MSSEMI!$N:$N))</f>
        <v/>
      </c>
      <c r="R5" s="93" t="str">
        <f>IF(ISNA(_xlfn.XLOOKUP($A5,MSVOA!$B:$B,MSVOA!$N:$N)),"",  _xlfn.XLOOKUP($A5,MSVOA!$B:$B,MSVOA!$N:$N))</f>
        <v/>
      </c>
      <c r="S5" s="93" t="str">
        <f>IF(ISNA(_xlfn.XLOOKUP($A5,METALS!$B:$B,METALS!$N:$N)),"",  _xlfn.XLOOKUP($A5,METALS!$B:$B,METALS!$N:$N))</f>
        <v/>
      </c>
      <c r="T5" s="93" t="str">
        <f>IF(ISNA(_xlfn.XLOOKUP($A5,GENCHEM!$B:$B,GENCHEM!$N:$N)),"",  _xlfn.XLOOKUP($A5,GENCHEM!$B:$B,GENCHEM!$N:$N))</f>
        <v/>
      </c>
      <c r="U5" s="93" t="str">
        <f>IF(ISNA(_xlfn.XLOOKUP($A5,HG!$B:$B,HG!$N:$N)),"",  _xlfn.XLOOKUP($A5,HG!$B:$B,HG!$N:$N))</f>
        <v/>
      </c>
    </row>
    <row r="6" spans="1:21" ht="24" customHeight="1">
      <c r="A6" s="139" t="s">
        <v>116</v>
      </c>
      <c r="B6" s="139" t="s">
        <v>117</v>
      </c>
      <c r="C6" s="139" t="s">
        <v>118</v>
      </c>
      <c r="D6" s="139" t="s">
        <v>79</v>
      </c>
      <c r="E6" s="140">
        <v>45798</v>
      </c>
      <c r="F6" s="140">
        <v>45804</v>
      </c>
      <c r="G6" s="139">
        <v>6</v>
      </c>
      <c r="H6" s="139">
        <v>1</v>
      </c>
      <c r="I6" s="139">
        <v>23</v>
      </c>
      <c r="J6" s="139" t="s">
        <v>26</v>
      </c>
      <c r="K6" s="139" t="s">
        <v>999</v>
      </c>
      <c r="L6" s="139" t="s">
        <v>1014</v>
      </c>
      <c r="M6" s="139">
        <v>0</v>
      </c>
      <c r="N6" s="85" t="str">
        <f>IF(ISNA(_xlfn.XLOOKUP($A6,GCVOA!$B:$B,GCVOA!$N:$N)),"",  _xlfn.XLOOKUP($A6,GCVOA!$B:$B,GCVOA!$N:$N))</f>
        <v/>
      </c>
      <c r="O6" s="85" t="str">
        <f>IF(ISNA(_xlfn.XLOOKUP($A6,GCSEMI!$B:$B,GCSEMI!$N:$N)),"",  _xlfn.XLOOKUP($A6,GCSEMI!$B:$B,GCSEMI!$N:$N))</f>
        <v/>
      </c>
      <c r="P6" s="85" t="str">
        <f>IF(ISNA(_xlfn.XLOOKUP($A6,ORGPREP!$B:$B,ORGPREP!$N:$N)),"",  _xlfn.XLOOKUP($A6,ORGPREP!$B:$B,ORGPREP!$N:$N))</f>
        <v/>
      </c>
      <c r="Q6" s="85" t="str">
        <f>IF(ISNA(_xlfn.XLOOKUP($A6,MSSEMI!$B:$B,MSSEMI!$N:$N)),"",  _xlfn.XLOOKUP($A6,MSSEMI!$B:$B,MSSEMI!$N:$N))</f>
        <v/>
      </c>
      <c r="R6" s="85" t="str">
        <f>IF(ISNA(_xlfn.XLOOKUP($A6,MSVOA!$B:$B,MSVOA!$N:$N)),"",  _xlfn.XLOOKUP($A6,MSVOA!$B:$B,MSVOA!$N:$N))</f>
        <v/>
      </c>
      <c r="S6" s="85" t="str">
        <f>IF(ISNA(_xlfn.XLOOKUP($A6,METALS!$B:$B,METALS!$N:$N)),"",  _xlfn.XLOOKUP($A6,METALS!$B:$B,METALS!$N:$N))</f>
        <v/>
      </c>
      <c r="T6" s="85" t="str">
        <f>IF(ISNA(_xlfn.XLOOKUP($A6,GENCHEM!$B:$B,GENCHEM!$N:$N)),"",  _xlfn.XLOOKUP($A6,GENCHEM!$B:$B,GENCHEM!$N:$N))</f>
        <v/>
      </c>
      <c r="U6" s="85" t="str">
        <f>IF(ISNA(_xlfn.XLOOKUP($A6,HG!$B:$B,HG!$N:$N)),"",  _xlfn.XLOOKUP($A6,HG!$B:$B,HG!$N:$N))</f>
        <v/>
      </c>
    </row>
    <row r="7" spans="1:21" ht="24" customHeight="1">
      <c r="A7" s="139" t="s">
        <v>120</v>
      </c>
      <c r="B7" s="139" t="s">
        <v>117</v>
      </c>
      <c r="C7" s="139" t="s">
        <v>121</v>
      </c>
      <c r="D7" s="139" t="s">
        <v>79</v>
      </c>
      <c r="E7" s="140">
        <v>45798</v>
      </c>
      <c r="F7" s="140">
        <v>45804</v>
      </c>
      <c r="G7" s="139">
        <v>6</v>
      </c>
      <c r="H7" s="139">
        <v>1</v>
      </c>
      <c r="I7" s="139">
        <v>23</v>
      </c>
      <c r="J7" s="139" t="s">
        <v>26</v>
      </c>
      <c r="K7" s="139" t="s">
        <v>999</v>
      </c>
      <c r="L7" s="139" t="s">
        <v>1014</v>
      </c>
      <c r="M7" s="139">
        <v>0</v>
      </c>
      <c r="N7" s="85" t="str">
        <f>IF(ISNA(_xlfn.XLOOKUP($A7,GCVOA!$B:$B,GCVOA!$N:$N)),"",  _xlfn.XLOOKUP($A7,GCVOA!$B:$B,GCVOA!$N:$N))</f>
        <v/>
      </c>
      <c r="O7" s="85" t="str">
        <f>IF(ISNA(_xlfn.XLOOKUP($A7,GCSEMI!$B:$B,GCSEMI!$N:$N)),"",  _xlfn.XLOOKUP($A7,GCSEMI!$B:$B,GCSEMI!$N:$N))</f>
        <v/>
      </c>
      <c r="P7" s="85" t="str">
        <f>IF(ISNA(_xlfn.XLOOKUP($A7,ORGPREP!$B:$B,ORGPREP!$N:$N)),"",  _xlfn.XLOOKUP($A7,ORGPREP!$B:$B,ORGPREP!$N:$N))</f>
        <v/>
      </c>
      <c r="Q7" s="85" t="str">
        <f>IF(ISNA(_xlfn.XLOOKUP($A7,MSSEMI!$B:$B,MSSEMI!$N:$N)),"",  _xlfn.XLOOKUP($A7,MSSEMI!$B:$B,MSSEMI!$N:$N))</f>
        <v/>
      </c>
      <c r="R7" s="85" t="str">
        <f>IF(ISNA(_xlfn.XLOOKUP($A7,MSVOA!$B:$B,MSVOA!$N:$N)),"",  _xlfn.XLOOKUP($A7,MSVOA!$B:$B,MSVOA!$N:$N))</f>
        <v/>
      </c>
      <c r="S7" s="85" t="str">
        <f>IF(ISNA(_xlfn.XLOOKUP($A7,METALS!$B:$B,METALS!$N:$N)),"",  _xlfn.XLOOKUP($A7,METALS!$B:$B,METALS!$N:$N))</f>
        <v/>
      </c>
      <c r="T7" s="85" t="str">
        <f>IF(ISNA(_xlfn.XLOOKUP($A7,GENCHEM!$B:$B,GENCHEM!$N:$N)),"",  _xlfn.XLOOKUP($A7,GENCHEM!$B:$B,GENCHEM!$N:$N))</f>
        <v/>
      </c>
      <c r="U7" s="85" t="str">
        <f>IF(ISNA(_xlfn.XLOOKUP($A7,HG!$B:$B,HG!$N:$N)),"",  _xlfn.XLOOKUP($A7,HG!$B:$B,HG!$N:$N))</f>
        <v/>
      </c>
    </row>
    <row r="8" spans="1:21" ht="24" customHeight="1">
      <c r="A8" s="139" t="s">
        <v>144</v>
      </c>
      <c r="B8" s="139" t="s">
        <v>117</v>
      </c>
      <c r="C8" s="139" t="s">
        <v>145</v>
      </c>
      <c r="D8" s="139" t="s">
        <v>79</v>
      </c>
      <c r="E8" s="140">
        <v>45807</v>
      </c>
      <c r="F8" s="140">
        <v>45813</v>
      </c>
      <c r="G8" s="139">
        <v>6</v>
      </c>
      <c r="H8" s="139">
        <v>1</v>
      </c>
      <c r="I8" s="139">
        <v>14</v>
      </c>
      <c r="J8" s="139" t="s">
        <v>26</v>
      </c>
      <c r="K8" s="139" t="s">
        <v>999</v>
      </c>
      <c r="L8" s="139" t="s">
        <v>1014</v>
      </c>
      <c r="M8" s="139">
        <v>0</v>
      </c>
      <c r="N8" s="85" t="str">
        <f>IF(ISNA(_xlfn.XLOOKUP($A8,GCVOA!$B:$B,GCVOA!$N:$N)),"",  _xlfn.XLOOKUP($A8,GCVOA!$B:$B,GCVOA!$N:$N))</f>
        <v/>
      </c>
      <c r="O8" s="85" t="str">
        <f>IF(ISNA(_xlfn.XLOOKUP($A8,GCSEMI!$B:$B,GCSEMI!$N:$N)),"",  _xlfn.XLOOKUP($A8,GCSEMI!$B:$B,GCSEMI!$N:$N))</f>
        <v/>
      </c>
      <c r="P8" s="85" t="str">
        <f>IF(ISNA(_xlfn.XLOOKUP($A8,ORGPREP!$B:$B,ORGPREP!$N:$N)),"",  _xlfn.XLOOKUP($A8,ORGPREP!$B:$B,ORGPREP!$N:$N))</f>
        <v/>
      </c>
      <c r="Q8" s="85" t="str">
        <f>IF(ISNA(_xlfn.XLOOKUP($A8,MSSEMI!$B:$B,MSSEMI!$N:$N)),"",  _xlfn.XLOOKUP($A8,MSSEMI!$B:$B,MSSEMI!$N:$N))</f>
        <v/>
      </c>
      <c r="R8" s="85" t="str">
        <f>IF(ISNA(_xlfn.XLOOKUP($A8,MSVOA!$B:$B,MSVOA!$N:$N)),"",  _xlfn.XLOOKUP($A8,MSVOA!$B:$B,MSVOA!$N:$N))</f>
        <v/>
      </c>
      <c r="S8" s="85" t="str">
        <f>IF(ISNA(_xlfn.XLOOKUP($A8,METALS!$B:$B,METALS!$N:$N)),"",  _xlfn.XLOOKUP($A8,METALS!$B:$B,METALS!$N:$N))</f>
        <v/>
      </c>
      <c r="T8" s="85" t="str">
        <f>IF(ISNA(_xlfn.XLOOKUP($A8,GENCHEM!$B:$B,GENCHEM!$N:$N)),"",  _xlfn.XLOOKUP($A8,GENCHEM!$B:$B,GENCHEM!$N:$N))</f>
        <v/>
      </c>
      <c r="U8" s="85" t="str">
        <f>IF(ISNA(_xlfn.XLOOKUP($A8,HG!$B:$B,HG!$N:$N)),"",  _xlfn.XLOOKUP($A8,HG!$B:$B,HG!$N:$N))</f>
        <v/>
      </c>
    </row>
    <row r="9" spans="1:21" ht="24" customHeight="1">
      <c r="A9" s="139" t="s">
        <v>150</v>
      </c>
      <c r="B9" s="139" t="s">
        <v>117</v>
      </c>
      <c r="C9" s="139" t="s">
        <v>151</v>
      </c>
      <c r="D9" s="139" t="s">
        <v>79</v>
      </c>
      <c r="E9" s="140">
        <v>45807</v>
      </c>
      <c r="F9" s="140">
        <v>45813</v>
      </c>
      <c r="G9" s="139">
        <v>6</v>
      </c>
      <c r="H9" s="139">
        <v>1</v>
      </c>
      <c r="I9" s="139">
        <v>14</v>
      </c>
      <c r="J9" s="139" t="s">
        <v>26</v>
      </c>
      <c r="K9" s="139" t="s">
        <v>999</v>
      </c>
      <c r="L9" s="139" t="s">
        <v>1014</v>
      </c>
      <c r="M9" s="139">
        <v>0</v>
      </c>
      <c r="N9" s="85" t="str">
        <f>IF(ISNA(_xlfn.XLOOKUP($A9,GCVOA!$B:$B,GCVOA!$N:$N)),"",  _xlfn.XLOOKUP($A9,GCVOA!$B:$B,GCVOA!$N:$N))</f>
        <v/>
      </c>
      <c r="O9" s="85" t="str">
        <f>IF(ISNA(_xlfn.XLOOKUP($A9,GCSEMI!$B:$B,GCSEMI!$N:$N)),"",  _xlfn.XLOOKUP($A9,GCSEMI!$B:$B,GCSEMI!$N:$N))</f>
        <v/>
      </c>
      <c r="P9" s="85" t="str">
        <f>IF(ISNA(_xlfn.XLOOKUP($A9,ORGPREP!$B:$B,ORGPREP!$N:$N)),"",  _xlfn.XLOOKUP($A9,ORGPREP!$B:$B,ORGPREP!$N:$N))</f>
        <v/>
      </c>
      <c r="Q9" s="85" t="str">
        <f>IF(ISNA(_xlfn.XLOOKUP($A9,MSSEMI!$B:$B,MSSEMI!$N:$N)),"",  _xlfn.XLOOKUP($A9,MSSEMI!$B:$B,MSSEMI!$N:$N))</f>
        <v/>
      </c>
      <c r="R9" s="85" t="str">
        <f>IF(ISNA(_xlfn.XLOOKUP($A9,MSVOA!$B:$B,MSVOA!$N:$N)),"",  _xlfn.XLOOKUP($A9,MSVOA!$B:$B,MSVOA!$N:$N))</f>
        <v/>
      </c>
      <c r="S9" s="85" t="str">
        <f>IF(ISNA(_xlfn.XLOOKUP($A9,METALS!$B:$B,METALS!$N:$N)),"",  _xlfn.XLOOKUP($A9,METALS!$B:$B,METALS!$N:$N))</f>
        <v/>
      </c>
      <c r="T9" s="85" t="str">
        <f>IF(ISNA(_xlfn.XLOOKUP($A9,GENCHEM!$B:$B,GENCHEM!$N:$N)),"",  _xlfn.XLOOKUP($A9,GENCHEM!$B:$B,GENCHEM!$N:$N))</f>
        <v/>
      </c>
      <c r="U9" s="85" t="str">
        <f>IF(ISNA(_xlfn.XLOOKUP($A9,HG!$B:$B,HG!$N:$N)),"",  _xlfn.XLOOKUP($A9,HG!$B:$B,HG!$N:$N))</f>
        <v/>
      </c>
    </row>
    <row r="10" spans="1:21" ht="24" customHeight="1">
      <c r="A10" s="139" t="s">
        <v>148</v>
      </c>
      <c r="B10" s="139" t="s">
        <v>117</v>
      </c>
      <c r="C10" s="139" t="s">
        <v>149</v>
      </c>
      <c r="D10" s="139" t="s">
        <v>79</v>
      </c>
      <c r="E10" s="140">
        <v>45807</v>
      </c>
      <c r="F10" s="140">
        <v>45813</v>
      </c>
      <c r="G10" s="139">
        <v>6</v>
      </c>
      <c r="H10" s="139">
        <v>1</v>
      </c>
      <c r="I10" s="139">
        <v>14</v>
      </c>
      <c r="J10" s="139" t="s">
        <v>26</v>
      </c>
      <c r="K10" s="139" t="s">
        <v>999</v>
      </c>
      <c r="L10" s="139" t="s">
        <v>1014</v>
      </c>
      <c r="M10" s="139">
        <v>0</v>
      </c>
      <c r="N10" s="85" t="str">
        <f>IF(ISNA(_xlfn.XLOOKUP($A10,GCVOA!$B:$B,GCVOA!$N:$N)),"",  _xlfn.XLOOKUP($A10,GCVOA!$B:$B,GCVOA!$N:$N))</f>
        <v/>
      </c>
      <c r="O10" s="85" t="str">
        <f>IF(ISNA(_xlfn.XLOOKUP($A10,GCSEMI!$B:$B,GCSEMI!$N:$N)),"",  _xlfn.XLOOKUP($A10,GCSEMI!$B:$B,GCSEMI!$N:$N))</f>
        <v/>
      </c>
      <c r="P10" s="85" t="str">
        <f>IF(ISNA(_xlfn.XLOOKUP($A10,ORGPREP!$B:$B,ORGPREP!$N:$N)),"",  _xlfn.XLOOKUP($A10,ORGPREP!$B:$B,ORGPREP!$N:$N))</f>
        <v/>
      </c>
      <c r="Q10" s="85" t="str">
        <f>IF(ISNA(_xlfn.XLOOKUP($A10,MSSEMI!$B:$B,MSSEMI!$N:$N)),"",  _xlfn.XLOOKUP($A10,MSSEMI!$B:$B,MSSEMI!$N:$N))</f>
        <v/>
      </c>
      <c r="R10" s="85" t="str">
        <f>IF(ISNA(_xlfn.XLOOKUP($A10,MSVOA!$B:$B,MSVOA!$N:$N)),"",  _xlfn.XLOOKUP($A10,MSVOA!$B:$B,MSVOA!$N:$N))</f>
        <v/>
      </c>
      <c r="S10" s="85" t="str">
        <f>IF(ISNA(_xlfn.XLOOKUP($A10,METALS!$B:$B,METALS!$N:$N)),"",  _xlfn.XLOOKUP($A10,METALS!$B:$B,METALS!$N:$N))</f>
        <v/>
      </c>
      <c r="T10" s="85" t="str">
        <f>IF(ISNA(_xlfn.XLOOKUP($A10,GENCHEM!$B:$B,GENCHEM!$N:$N)),"",  _xlfn.XLOOKUP($A10,GENCHEM!$B:$B,GENCHEM!$N:$N))</f>
        <v/>
      </c>
      <c r="U10" s="85" t="str">
        <f>IF(ISNA(_xlfn.XLOOKUP($A10,HG!$B:$B,HG!$N:$N)),"",  _xlfn.XLOOKUP($A10,HG!$B:$B,HG!$N:$N))</f>
        <v/>
      </c>
    </row>
    <row r="11" spans="1:21" ht="24" customHeight="1">
      <c r="A11" s="139" t="s">
        <v>146</v>
      </c>
      <c r="B11" s="139" t="s">
        <v>117</v>
      </c>
      <c r="C11" s="139" t="s">
        <v>147</v>
      </c>
      <c r="D11" s="139" t="s">
        <v>79</v>
      </c>
      <c r="E11" s="140">
        <v>45807</v>
      </c>
      <c r="F11" s="140">
        <v>45813</v>
      </c>
      <c r="G11" s="139">
        <v>6</v>
      </c>
      <c r="H11" s="139">
        <v>1</v>
      </c>
      <c r="I11" s="139">
        <v>14</v>
      </c>
      <c r="J11" s="139" t="s">
        <v>26</v>
      </c>
      <c r="K11" s="139" t="s">
        <v>999</v>
      </c>
      <c r="L11" s="139" t="s">
        <v>1014</v>
      </c>
      <c r="M11" s="139">
        <v>0</v>
      </c>
      <c r="N11" s="85" t="str">
        <f>IF(ISNA(_xlfn.XLOOKUP($A11,GCVOA!$B:$B,GCVOA!$N:$N)),"",  _xlfn.XLOOKUP($A11,GCVOA!$B:$B,GCVOA!$N:$N))</f>
        <v/>
      </c>
      <c r="O11" s="85" t="str">
        <f>IF(ISNA(_xlfn.XLOOKUP($A11,GCSEMI!$B:$B,GCSEMI!$N:$N)),"",  _xlfn.XLOOKUP($A11,GCSEMI!$B:$B,GCSEMI!$N:$N))</f>
        <v/>
      </c>
      <c r="P11" s="85" t="str">
        <f>IF(ISNA(_xlfn.XLOOKUP($A11,ORGPREP!$B:$B,ORGPREP!$N:$N)),"",  _xlfn.XLOOKUP($A11,ORGPREP!$B:$B,ORGPREP!$N:$N))</f>
        <v/>
      </c>
      <c r="Q11" s="85" t="str">
        <f>IF(ISNA(_xlfn.XLOOKUP($A11,MSSEMI!$B:$B,MSSEMI!$N:$N)),"",  _xlfn.XLOOKUP($A11,MSSEMI!$B:$B,MSSEMI!$N:$N))</f>
        <v/>
      </c>
      <c r="R11" s="85" t="str">
        <f>IF(ISNA(_xlfn.XLOOKUP($A11,MSVOA!$B:$B,MSVOA!$N:$N)),"",  _xlfn.XLOOKUP($A11,MSVOA!$B:$B,MSVOA!$N:$N))</f>
        <v/>
      </c>
      <c r="S11" s="85" t="str">
        <f>IF(ISNA(_xlfn.XLOOKUP($A11,METALS!$B:$B,METALS!$N:$N)),"",  _xlfn.XLOOKUP($A11,METALS!$B:$B,METALS!$N:$N))</f>
        <v/>
      </c>
      <c r="T11" s="85" t="str">
        <f>IF(ISNA(_xlfn.XLOOKUP($A11,GENCHEM!$B:$B,GENCHEM!$N:$N)),"",  _xlfn.XLOOKUP($A11,GENCHEM!$B:$B,GENCHEM!$N:$N))</f>
        <v/>
      </c>
      <c r="U11" s="85" t="str">
        <f>IF(ISNA(_xlfn.XLOOKUP($A11,HG!$B:$B,HG!$N:$N)),"",  _xlfn.XLOOKUP($A11,HG!$B:$B,HG!$N:$N))</f>
        <v/>
      </c>
    </row>
    <row r="12" spans="1:21" ht="24" customHeight="1">
      <c r="A12" s="139" t="s">
        <v>141</v>
      </c>
      <c r="B12" s="139" t="s">
        <v>117</v>
      </c>
      <c r="C12" s="139" t="s">
        <v>142</v>
      </c>
      <c r="D12" s="139" t="s">
        <v>79</v>
      </c>
      <c r="E12" s="140">
        <v>45807</v>
      </c>
      <c r="F12" s="140">
        <v>45813</v>
      </c>
      <c r="G12" s="139">
        <v>6</v>
      </c>
      <c r="H12" s="139">
        <v>1</v>
      </c>
      <c r="I12" s="139">
        <v>14</v>
      </c>
      <c r="J12" s="139" t="s">
        <v>26</v>
      </c>
      <c r="K12" s="139" t="s">
        <v>999</v>
      </c>
      <c r="L12" s="139" t="s">
        <v>1014</v>
      </c>
      <c r="M12" s="139">
        <v>0</v>
      </c>
      <c r="N12" s="85" t="str">
        <f>IF(ISNA(_xlfn.XLOOKUP($A12,GCVOA!$B:$B,GCVOA!$N:$N)),"",  _xlfn.XLOOKUP($A12,GCVOA!$B:$B,GCVOA!$N:$N))</f>
        <v/>
      </c>
      <c r="O12" s="85" t="str">
        <f>IF(ISNA(_xlfn.XLOOKUP($A12,GCSEMI!$B:$B,GCSEMI!$N:$N)),"",  _xlfn.XLOOKUP($A12,GCSEMI!$B:$B,GCSEMI!$N:$N))</f>
        <v/>
      </c>
      <c r="P12" s="85" t="str">
        <f>IF(ISNA(_xlfn.XLOOKUP($A12,ORGPREP!$B:$B,ORGPREP!$N:$N)),"",  _xlfn.XLOOKUP($A12,ORGPREP!$B:$B,ORGPREP!$N:$N))</f>
        <v/>
      </c>
      <c r="Q12" s="85" t="str">
        <f>IF(ISNA(_xlfn.XLOOKUP($A12,MSSEMI!$B:$B,MSSEMI!$N:$N)),"",  _xlfn.XLOOKUP($A12,MSSEMI!$B:$B,MSSEMI!$N:$N))</f>
        <v/>
      </c>
      <c r="R12" s="85" t="str">
        <f>IF(ISNA(_xlfn.XLOOKUP($A12,MSVOA!$B:$B,MSVOA!$N:$N)),"",  _xlfn.XLOOKUP($A12,MSVOA!$B:$B,MSVOA!$N:$N))</f>
        <v/>
      </c>
      <c r="S12" s="85" t="str">
        <f>IF(ISNA(_xlfn.XLOOKUP($A12,METALS!$B:$B,METALS!$N:$N)),"",  _xlfn.XLOOKUP($A12,METALS!$B:$B,METALS!$N:$N))</f>
        <v/>
      </c>
      <c r="T12" s="85" t="str">
        <f>IF(ISNA(_xlfn.XLOOKUP($A12,GENCHEM!$B:$B,GENCHEM!$N:$N)),"",  _xlfn.XLOOKUP($A12,GENCHEM!$B:$B,GENCHEM!$N:$N))</f>
        <v/>
      </c>
      <c r="U12" s="85" t="str">
        <f>IF(ISNA(_xlfn.XLOOKUP($A12,HG!$B:$B,HG!$N:$N)),"",  _xlfn.XLOOKUP($A12,HG!$B:$B,HG!$N:$N))</f>
        <v/>
      </c>
    </row>
    <row r="13" spans="1:21" ht="24" customHeight="1">
      <c r="A13" s="135" t="s">
        <v>152</v>
      </c>
      <c r="B13" s="135" t="s">
        <v>153</v>
      </c>
      <c r="C13" s="135" t="s">
        <v>154</v>
      </c>
      <c r="D13" s="135" t="s">
        <v>56</v>
      </c>
      <c r="E13" s="136">
        <v>45808</v>
      </c>
      <c r="F13" s="136">
        <v>45814</v>
      </c>
      <c r="G13" s="135">
        <v>6</v>
      </c>
      <c r="H13" s="135">
        <v>3</v>
      </c>
      <c r="I13" s="135">
        <v>13</v>
      </c>
      <c r="J13" s="135" t="s">
        <v>57</v>
      </c>
      <c r="K13" s="135" t="s">
        <v>999</v>
      </c>
      <c r="L13" s="135" t="s">
        <v>1018</v>
      </c>
      <c r="M13" s="135">
        <v>0</v>
      </c>
      <c r="N13" s="71" t="str">
        <f>IF(ISNA(_xlfn.XLOOKUP($A13,GCVOA!$B:$B,GCVOA!$N:$N)),"",  _xlfn.XLOOKUP($A13,GCVOA!$B:$B,GCVOA!$N:$N))</f>
        <v/>
      </c>
      <c r="O13" s="71" t="str">
        <f>IF(ISNA(_xlfn.XLOOKUP($A13,GCSEMI!$B:$B,GCSEMI!$N:$N)),"",  _xlfn.XLOOKUP($A13,GCSEMI!$B:$B,GCSEMI!$N:$N))</f>
        <v/>
      </c>
      <c r="P13" s="71" t="str">
        <f>IF(ISNA(_xlfn.XLOOKUP($A13,ORGPREP!$B:$B,ORGPREP!$N:$N)),"",  _xlfn.XLOOKUP($A13,ORGPREP!$B:$B,ORGPREP!$N:$N))</f>
        <v/>
      </c>
      <c r="Q13" s="71" t="str">
        <f>IF(ISNA(_xlfn.XLOOKUP($A13,MSSEMI!$B:$B,MSSEMI!$N:$N)),"",  _xlfn.XLOOKUP($A13,MSSEMI!$B:$B,MSSEMI!$N:$N))</f>
        <v/>
      </c>
      <c r="R13" s="71" t="str">
        <f>IF(ISNA(_xlfn.XLOOKUP($A13,MSVOA!$B:$B,MSVOA!$N:$N)),"",  _xlfn.XLOOKUP($A13,MSVOA!$B:$B,MSVOA!$N:$N))</f>
        <v/>
      </c>
      <c r="S13" s="71" t="str">
        <f>IF(ISNA(_xlfn.XLOOKUP($A13,METALS!$B:$B,METALS!$N:$N)),"",  _xlfn.XLOOKUP($A13,METALS!$B:$B,METALS!$N:$N))</f>
        <v/>
      </c>
      <c r="T13" s="71" t="str">
        <f>IF(ISNA(_xlfn.XLOOKUP($A13,GENCHEM!$B:$B,GENCHEM!$N:$N)),"",  _xlfn.XLOOKUP($A13,GENCHEM!$B:$B,GENCHEM!$N:$N))</f>
        <v/>
      </c>
      <c r="U13" s="71" t="str">
        <f>IF(ISNA(_xlfn.XLOOKUP($A13,HG!$B:$B,HG!$N:$N)),"",  _xlfn.XLOOKUP($A13,HG!$B:$B,HG!$N:$N))</f>
        <v/>
      </c>
    </row>
    <row r="14" spans="1:21" ht="24" customHeight="1">
      <c r="A14" s="135" t="s">
        <v>160</v>
      </c>
      <c r="B14" s="135" t="s">
        <v>161</v>
      </c>
      <c r="C14" s="135" t="s">
        <v>162</v>
      </c>
      <c r="D14" s="135" t="s">
        <v>163</v>
      </c>
      <c r="E14" s="136">
        <v>45811</v>
      </c>
      <c r="F14" s="136">
        <v>45817</v>
      </c>
      <c r="G14" s="135" t="s">
        <v>1019</v>
      </c>
      <c r="H14" s="135">
        <v>9</v>
      </c>
      <c r="I14" s="135">
        <v>10</v>
      </c>
      <c r="J14" s="135" t="s">
        <v>26</v>
      </c>
      <c r="K14" s="135" t="s">
        <v>999</v>
      </c>
      <c r="L14" s="135" t="s">
        <v>1020</v>
      </c>
      <c r="M14" s="135">
        <v>0</v>
      </c>
      <c r="N14" s="71" t="str">
        <f>IF(ISNA(_xlfn.XLOOKUP($A14,GCVOA!$B:$B,GCVOA!$N:$N)),"",  _xlfn.XLOOKUP($A14,GCVOA!$B:$B,GCVOA!$N:$N))</f>
        <v/>
      </c>
      <c r="O14" s="71" t="str">
        <f>IF(ISNA(_xlfn.XLOOKUP($A14,GCSEMI!$B:$B,GCSEMI!$N:$N)),"",  _xlfn.XLOOKUP($A14,GCSEMI!$B:$B,GCSEMI!$N:$N))</f>
        <v/>
      </c>
      <c r="P14" s="71" t="str">
        <f>IF(ISNA(_xlfn.XLOOKUP($A14,ORGPREP!$B:$B,ORGPREP!$N:$N)),"",  _xlfn.XLOOKUP($A14,ORGPREP!$B:$B,ORGPREP!$N:$N))</f>
        <v/>
      </c>
      <c r="Q14" s="71" t="str">
        <f>IF(ISNA(_xlfn.XLOOKUP($A14,MSSEMI!$B:$B,MSSEMI!$N:$N)),"",  _xlfn.XLOOKUP($A14,MSSEMI!$B:$B,MSSEMI!$N:$N))</f>
        <v/>
      </c>
      <c r="R14" s="71" t="str">
        <f>IF(ISNA(_xlfn.XLOOKUP($A14,MSVOA!$B:$B,MSVOA!$N:$N)),"",  _xlfn.XLOOKUP($A14,MSVOA!$B:$B,MSVOA!$N:$N))</f>
        <v/>
      </c>
      <c r="S14" s="71" t="str">
        <f>IF(ISNA(_xlfn.XLOOKUP($A14,METALS!$B:$B,METALS!$N:$N)),"",  _xlfn.XLOOKUP($A14,METALS!$B:$B,METALS!$N:$N))</f>
        <v/>
      </c>
      <c r="T14" s="71" t="str">
        <f>IF(ISNA(_xlfn.XLOOKUP($A14,GENCHEM!$B:$B,GENCHEM!$N:$N)),"",  _xlfn.XLOOKUP($A14,GENCHEM!$B:$B,GENCHEM!$N:$N))</f>
        <v/>
      </c>
      <c r="U14" s="71" t="str">
        <f>IF(ISNA(_xlfn.XLOOKUP($A14,HG!$B:$B,HG!$N:$N)),"",  _xlfn.XLOOKUP($A14,HG!$B:$B,HG!$N:$N))</f>
        <v/>
      </c>
    </row>
    <row r="15" spans="1:21" ht="24" customHeight="1">
      <c r="A15" s="135" t="s">
        <v>166</v>
      </c>
      <c r="B15" s="135" t="s">
        <v>117</v>
      </c>
      <c r="C15" s="135" t="s">
        <v>167</v>
      </c>
      <c r="D15" s="135" t="s">
        <v>79</v>
      </c>
      <c r="E15" s="136">
        <v>45812</v>
      </c>
      <c r="F15" s="136">
        <v>45818</v>
      </c>
      <c r="G15" s="135">
        <v>6</v>
      </c>
      <c r="H15" s="135">
        <v>1</v>
      </c>
      <c r="I15" s="135">
        <v>9</v>
      </c>
      <c r="J15" s="135" t="s">
        <v>26</v>
      </c>
      <c r="K15" s="135" t="s">
        <v>999</v>
      </c>
      <c r="L15" s="135" t="s">
        <v>1021</v>
      </c>
      <c r="M15" s="135">
        <v>0</v>
      </c>
      <c r="N15" s="71" t="str">
        <f>IF(ISNA(_xlfn.XLOOKUP($A15,GCVOA!$B:$B,GCVOA!$N:$N)),"",  _xlfn.XLOOKUP($A15,GCVOA!$B:$B,GCVOA!$N:$N))</f>
        <v/>
      </c>
      <c r="O15" s="71" t="str">
        <f>IF(ISNA(_xlfn.XLOOKUP($A15,GCSEMI!$B:$B,GCSEMI!$N:$N)),"",  _xlfn.XLOOKUP($A15,GCSEMI!$B:$B,GCSEMI!$N:$N))</f>
        <v/>
      </c>
      <c r="P15" s="71" t="str">
        <f>IF(ISNA(_xlfn.XLOOKUP($A15,ORGPREP!$B:$B,ORGPREP!$N:$N)),"",  _xlfn.XLOOKUP($A15,ORGPREP!$B:$B,ORGPREP!$N:$N))</f>
        <v/>
      </c>
      <c r="Q15" s="71" t="str">
        <f>IF(ISNA(_xlfn.XLOOKUP($A15,MSSEMI!$B:$B,MSSEMI!$N:$N)),"",  _xlfn.XLOOKUP($A15,MSSEMI!$B:$B,MSSEMI!$N:$N))</f>
        <v/>
      </c>
      <c r="R15" s="71" t="str">
        <f>IF(ISNA(_xlfn.XLOOKUP($A15,MSVOA!$B:$B,MSVOA!$N:$N)),"",  _xlfn.XLOOKUP($A15,MSVOA!$B:$B,MSVOA!$N:$N))</f>
        <v/>
      </c>
      <c r="S15" s="71" t="str">
        <f>IF(ISNA(_xlfn.XLOOKUP($A15,METALS!$B:$B,METALS!$N:$N)),"",  _xlfn.XLOOKUP($A15,METALS!$B:$B,METALS!$N:$N))</f>
        <v/>
      </c>
      <c r="T15" s="71" t="str">
        <f>IF(ISNA(_xlfn.XLOOKUP($A15,GENCHEM!$B:$B,GENCHEM!$N:$N)),"",  _xlfn.XLOOKUP($A15,GENCHEM!$B:$B,GENCHEM!$N:$N))</f>
        <v/>
      </c>
      <c r="U15" s="71" t="str">
        <f>IF(ISNA(_xlfn.XLOOKUP($A15,HG!$B:$B,HG!$N:$N)),"",  _xlfn.XLOOKUP($A15,HG!$B:$B,HG!$N:$N))</f>
        <v/>
      </c>
    </row>
    <row r="16" spans="1:21" ht="24" customHeight="1">
      <c r="A16" s="137" t="s">
        <v>186</v>
      </c>
      <c r="B16" s="137" t="s">
        <v>97</v>
      </c>
      <c r="C16" s="137" t="s">
        <v>187</v>
      </c>
      <c r="D16" s="137" t="s">
        <v>25</v>
      </c>
      <c r="E16" s="138">
        <v>45814</v>
      </c>
      <c r="F16" s="138">
        <v>45819</v>
      </c>
      <c r="G16" s="137">
        <v>3</v>
      </c>
      <c r="H16" s="137">
        <v>5</v>
      </c>
      <c r="I16" s="137">
        <v>8</v>
      </c>
      <c r="J16" s="137" t="s">
        <v>57</v>
      </c>
      <c r="K16" s="137" t="s">
        <v>999</v>
      </c>
      <c r="L16" s="137" t="s">
        <v>1022</v>
      </c>
      <c r="M16" s="137">
        <v>0</v>
      </c>
      <c r="N16" s="93" t="str">
        <f>IF(ISNA(_xlfn.XLOOKUP($A16,GCVOA!$B:$B,GCVOA!$N:$N)),"",  _xlfn.XLOOKUP($A16,GCVOA!$B:$B,GCVOA!$N:$N))</f>
        <v/>
      </c>
      <c r="O16" s="93" t="str">
        <f>IF(ISNA(_xlfn.XLOOKUP($A16,GCSEMI!$B:$B,GCSEMI!$N:$N)),"",  _xlfn.XLOOKUP($A16,GCSEMI!$B:$B,GCSEMI!$N:$N))</f>
        <v/>
      </c>
      <c r="P16" s="93" t="str">
        <f>IF(ISNA(_xlfn.XLOOKUP($A16,ORGPREP!$B:$B,ORGPREP!$N:$N)),"",  _xlfn.XLOOKUP($A16,ORGPREP!$B:$B,ORGPREP!$N:$N))</f>
        <v/>
      </c>
      <c r="Q16" s="93" t="str">
        <f>IF(ISNA(_xlfn.XLOOKUP($A16,MSSEMI!$B:$B,MSSEMI!$N:$N)),"",  _xlfn.XLOOKUP($A16,MSSEMI!$B:$B,MSSEMI!$N:$N))</f>
        <v/>
      </c>
      <c r="R16" s="93" t="str">
        <f>IF(ISNA(_xlfn.XLOOKUP($A16,MSVOA!$B:$B,MSVOA!$N:$N)),"",  _xlfn.XLOOKUP($A16,MSVOA!$B:$B,MSVOA!$N:$N))</f>
        <v/>
      </c>
      <c r="S16" s="93" t="str">
        <f>IF(ISNA(_xlfn.XLOOKUP($A16,METALS!$B:$B,METALS!$N:$N)),"",  _xlfn.XLOOKUP($A16,METALS!$B:$B,METALS!$N:$N))</f>
        <v/>
      </c>
      <c r="T16" s="93" t="str">
        <f>IF(ISNA(_xlfn.XLOOKUP($A16,GENCHEM!$B:$B,GENCHEM!$N:$N)),"",  _xlfn.XLOOKUP($A16,GENCHEM!$B:$B,GENCHEM!$N:$N))</f>
        <v/>
      </c>
      <c r="U16" s="93" t="str">
        <f>IF(ISNA(_xlfn.XLOOKUP($A16,HG!$B:$B,HG!$N:$N)),"",  _xlfn.XLOOKUP($A16,HG!$B:$B,HG!$N:$N))</f>
        <v/>
      </c>
    </row>
    <row r="17" spans="1:21" ht="24" customHeight="1">
      <c r="A17" s="135" t="s">
        <v>168</v>
      </c>
      <c r="B17" s="135" t="s">
        <v>169</v>
      </c>
      <c r="C17" s="135" t="s">
        <v>170</v>
      </c>
      <c r="D17" s="135" t="s">
        <v>171</v>
      </c>
      <c r="E17" s="136">
        <v>45813</v>
      </c>
      <c r="F17" s="136">
        <v>45819</v>
      </c>
      <c r="G17" s="135">
        <v>6</v>
      </c>
      <c r="H17" s="135">
        <v>30</v>
      </c>
      <c r="I17" s="135">
        <v>8</v>
      </c>
      <c r="J17" s="135" t="s">
        <v>172</v>
      </c>
      <c r="K17" s="135" t="s">
        <v>999</v>
      </c>
      <c r="L17" s="135" t="s">
        <v>1023</v>
      </c>
      <c r="M17" s="135">
        <v>0</v>
      </c>
      <c r="N17" s="71" t="str">
        <f>IF(ISNA(_xlfn.XLOOKUP($A17,GCVOA!$B:$B,GCVOA!$N:$N)),"",  _xlfn.XLOOKUP($A17,GCVOA!$B:$B,GCVOA!$N:$N))</f>
        <v/>
      </c>
      <c r="O17" s="71" t="str">
        <f>IF(ISNA(_xlfn.XLOOKUP($A17,GCSEMI!$B:$B,GCSEMI!$N:$N)),"",  _xlfn.XLOOKUP($A17,GCSEMI!$B:$B,GCSEMI!$N:$N))</f>
        <v/>
      </c>
      <c r="P17" s="71" t="str">
        <f>IF(ISNA(_xlfn.XLOOKUP($A17,ORGPREP!$B:$B,ORGPREP!$N:$N)),"",  _xlfn.XLOOKUP($A17,ORGPREP!$B:$B,ORGPREP!$N:$N))</f>
        <v/>
      </c>
      <c r="Q17" s="71" t="str">
        <f>IF(ISNA(_xlfn.XLOOKUP($A17,MSSEMI!$B:$B,MSSEMI!$N:$N)),"",  _xlfn.XLOOKUP($A17,MSSEMI!$B:$B,MSSEMI!$N:$N))</f>
        <v>done</v>
      </c>
      <c r="R17" s="71" t="str">
        <f>IF(ISNA(_xlfn.XLOOKUP($A17,MSVOA!$B:$B,MSVOA!$N:$N)),"",  _xlfn.XLOOKUP($A17,MSVOA!$B:$B,MSVOA!$N:$N))</f>
        <v/>
      </c>
      <c r="S17" s="71" t="str">
        <f>IF(ISNA(_xlfn.XLOOKUP($A17,METALS!$B:$B,METALS!$N:$N)),"",  _xlfn.XLOOKUP($A17,METALS!$B:$B,METALS!$N:$N))</f>
        <v/>
      </c>
      <c r="T17" s="71" t="str">
        <f>IF(ISNA(_xlfn.XLOOKUP($A17,GENCHEM!$B:$B,GENCHEM!$N:$N)),"",  _xlfn.XLOOKUP($A17,GENCHEM!$B:$B,GENCHEM!$N:$N))</f>
        <v/>
      </c>
      <c r="U17" s="71" t="str">
        <f>IF(ISNA(_xlfn.XLOOKUP($A17,HG!$B:$B,HG!$N:$N)),"",  _xlfn.XLOOKUP($A17,HG!$B:$B,HG!$N:$N))</f>
        <v/>
      </c>
    </row>
    <row r="18" spans="1:21" ht="24" customHeight="1">
      <c r="A18" s="135" t="s">
        <v>178</v>
      </c>
      <c r="B18" s="135" t="s">
        <v>179</v>
      </c>
      <c r="C18" s="135" t="s">
        <v>180</v>
      </c>
      <c r="D18" s="135" t="s">
        <v>28</v>
      </c>
      <c r="E18" s="136">
        <v>45813</v>
      </c>
      <c r="F18" s="136">
        <v>45819</v>
      </c>
      <c r="G18" s="135">
        <v>6</v>
      </c>
      <c r="H18" s="135">
        <v>5</v>
      </c>
      <c r="I18" s="135">
        <v>8</v>
      </c>
      <c r="J18" s="135" t="s">
        <v>26</v>
      </c>
      <c r="K18" s="135" t="s">
        <v>1002</v>
      </c>
      <c r="L18" s="135" t="s">
        <v>1024</v>
      </c>
      <c r="M18" s="135">
        <v>0</v>
      </c>
      <c r="N18" s="71" t="str">
        <f>IF(ISNA(_xlfn.XLOOKUP($A18,GCVOA!$B:$B,GCVOA!$N:$N)),"",  _xlfn.XLOOKUP($A18,GCVOA!$B:$B,GCVOA!$N:$N))</f>
        <v/>
      </c>
      <c r="O18" s="71" t="str">
        <f>IF(ISNA(_xlfn.XLOOKUP($A18,GCSEMI!$B:$B,GCSEMI!$N:$N)),"",  _xlfn.XLOOKUP($A18,GCSEMI!$B:$B,GCSEMI!$N:$N))</f>
        <v/>
      </c>
      <c r="P18" s="71" t="str">
        <f>IF(ISNA(_xlfn.XLOOKUP($A18,ORGPREP!$B:$B,ORGPREP!$N:$N)),"",  _xlfn.XLOOKUP($A18,ORGPREP!$B:$B,ORGPREP!$N:$N))</f>
        <v/>
      </c>
      <c r="Q18" s="71" t="str">
        <f>IF(ISNA(_xlfn.XLOOKUP($A18,MSSEMI!$B:$B,MSSEMI!$N:$N)),"",  _xlfn.XLOOKUP($A18,MSSEMI!$B:$B,MSSEMI!$N:$N))</f>
        <v>done</v>
      </c>
      <c r="R18" s="71" t="str">
        <f>IF(ISNA(_xlfn.XLOOKUP($A18,MSVOA!$B:$B,MSVOA!$N:$N)),"",  _xlfn.XLOOKUP($A18,MSVOA!$B:$B,MSVOA!$N:$N))</f>
        <v/>
      </c>
      <c r="S18" s="71" t="str">
        <f>IF(ISNA(_xlfn.XLOOKUP($A18,METALS!$B:$B,METALS!$N:$N)),"",  _xlfn.XLOOKUP($A18,METALS!$B:$B,METALS!$N:$N))</f>
        <v/>
      </c>
      <c r="T18" s="71" t="str">
        <f>IF(ISNA(_xlfn.XLOOKUP($A18,GENCHEM!$B:$B,GENCHEM!$N:$N)),"",  _xlfn.XLOOKUP($A18,GENCHEM!$B:$B,GENCHEM!$N:$N))</f>
        <v/>
      </c>
      <c r="U18" s="71" t="str">
        <f>IF(ISNA(_xlfn.XLOOKUP($A18,HG!$B:$B,HG!$N:$N)),"",  _xlfn.XLOOKUP($A18,HG!$B:$B,HG!$N:$N))</f>
        <v/>
      </c>
    </row>
    <row r="19" spans="1:21" ht="24" customHeight="1">
      <c r="A19" s="135" t="s">
        <v>182</v>
      </c>
      <c r="B19" s="135" t="s">
        <v>183</v>
      </c>
      <c r="C19" s="135" t="s">
        <v>184</v>
      </c>
      <c r="D19" s="135" t="s">
        <v>79</v>
      </c>
      <c r="E19" s="136">
        <v>45814</v>
      </c>
      <c r="F19" s="136">
        <v>45819</v>
      </c>
      <c r="G19" s="135">
        <v>5</v>
      </c>
      <c r="H19" s="135">
        <v>15</v>
      </c>
      <c r="I19" s="135">
        <v>8</v>
      </c>
      <c r="J19" s="135" t="s">
        <v>57</v>
      </c>
      <c r="K19" s="135" t="s">
        <v>1005</v>
      </c>
      <c r="L19" s="135" t="s">
        <v>1025</v>
      </c>
      <c r="M19" s="135">
        <v>0</v>
      </c>
      <c r="N19" s="71" t="str">
        <f>IF(ISNA(_xlfn.XLOOKUP($A19,GCVOA!$B:$B,GCVOA!$N:$N)),"",  _xlfn.XLOOKUP($A19,GCVOA!$B:$B,GCVOA!$N:$N))</f>
        <v/>
      </c>
      <c r="O19" s="71" t="str">
        <f>IF(ISNA(_xlfn.XLOOKUP($A19,GCSEMI!$B:$B,GCSEMI!$N:$N)),"",  _xlfn.XLOOKUP($A19,GCSEMI!$B:$B,GCSEMI!$N:$N))</f>
        <v/>
      </c>
      <c r="P19" s="71" t="str">
        <f>IF(ISNA(_xlfn.XLOOKUP($A19,ORGPREP!$B:$B,ORGPREP!$N:$N)),"",  _xlfn.XLOOKUP($A19,ORGPREP!$B:$B,ORGPREP!$N:$N))</f>
        <v/>
      </c>
      <c r="Q19" s="71" t="str">
        <f>IF(ISNA(_xlfn.XLOOKUP($A19,MSSEMI!$B:$B,MSSEMI!$N:$N)),"",  _xlfn.XLOOKUP($A19,MSSEMI!$B:$B,MSSEMI!$N:$N))</f>
        <v>EP4294, matrix is causing Surrogate failure</v>
      </c>
      <c r="R19" s="71" t="str">
        <f>IF(ISNA(_xlfn.XLOOKUP($A19,MSVOA!$B:$B,MSVOA!$N:$N)),"",  _xlfn.XLOOKUP($A19,MSVOA!$B:$B,MSVOA!$N:$N))</f>
        <v/>
      </c>
      <c r="S19" s="71" t="str">
        <f>IF(ISNA(_xlfn.XLOOKUP($A19,METALS!$B:$B,METALS!$N:$N)),"",  _xlfn.XLOOKUP($A19,METALS!$B:$B,METALS!$N:$N))</f>
        <v/>
      </c>
      <c r="T19" s="71" t="str">
        <f>IF(ISNA(_xlfn.XLOOKUP($A19,GENCHEM!$B:$B,GENCHEM!$N:$N)),"",  _xlfn.XLOOKUP($A19,GENCHEM!$B:$B,GENCHEM!$N:$N))</f>
        <v/>
      </c>
      <c r="U19" s="71" t="str">
        <f>IF(ISNA(_xlfn.XLOOKUP($A19,HG!$B:$B,HG!$N:$N)),"",  _xlfn.XLOOKUP($A19,HG!$B:$B,HG!$N:$N))</f>
        <v/>
      </c>
    </row>
    <row r="20" spans="1:21" ht="24" customHeight="1">
      <c r="A20" s="135" t="s">
        <v>188</v>
      </c>
      <c r="B20" s="135" t="s">
        <v>169</v>
      </c>
      <c r="C20" s="135" t="s">
        <v>170</v>
      </c>
      <c r="D20" s="135" t="s">
        <v>171</v>
      </c>
      <c r="E20" s="136">
        <v>45814</v>
      </c>
      <c r="F20" s="136">
        <v>45820</v>
      </c>
      <c r="G20" s="135">
        <v>6</v>
      </c>
      <c r="H20" s="135">
        <v>21</v>
      </c>
      <c r="I20" s="135">
        <v>7</v>
      </c>
      <c r="J20" s="135" t="s">
        <v>172</v>
      </c>
      <c r="K20" s="135" t="s">
        <v>999</v>
      </c>
      <c r="L20" s="135" t="s">
        <v>1026</v>
      </c>
      <c r="M20" s="135">
        <v>0</v>
      </c>
      <c r="N20" s="71" t="str">
        <f>IF(ISNA(_xlfn.XLOOKUP($A20,GCVOA!$B:$B,GCVOA!$N:$N)),"",  _xlfn.XLOOKUP($A20,GCVOA!$B:$B,GCVOA!$N:$N))</f>
        <v/>
      </c>
      <c r="O20" s="71" t="str">
        <f>IF(ISNA(_xlfn.XLOOKUP($A20,GCSEMI!$B:$B,GCSEMI!$N:$N)),"",  _xlfn.XLOOKUP($A20,GCSEMI!$B:$B,GCSEMI!$N:$N))</f>
        <v/>
      </c>
      <c r="P20" s="71" t="str">
        <f>IF(ISNA(_xlfn.XLOOKUP($A20,ORGPREP!$B:$B,ORGPREP!$N:$N)),"",  _xlfn.XLOOKUP($A20,ORGPREP!$B:$B,ORGPREP!$N:$N))</f>
        <v/>
      </c>
      <c r="Q20" s="71" t="str">
        <f>IF(ISNA(_xlfn.XLOOKUP($A20,MSSEMI!$B:$B,MSSEMI!$N:$N)),"",  _xlfn.XLOOKUP($A20,MSSEMI!$B:$B,MSSEMI!$N:$N))</f>
        <v>done</v>
      </c>
      <c r="R20" s="71" t="str">
        <f>IF(ISNA(_xlfn.XLOOKUP($A20,MSVOA!$B:$B,MSVOA!$N:$N)),"",  _xlfn.XLOOKUP($A20,MSVOA!$B:$B,MSVOA!$N:$N))</f>
        <v/>
      </c>
      <c r="S20" s="71" t="str">
        <f>IF(ISNA(_xlfn.XLOOKUP($A20,METALS!$B:$B,METALS!$N:$N)),"",  _xlfn.XLOOKUP($A20,METALS!$B:$B,METALS!$N:$N))</f>
        <v/>
      </c>
      <c r="T20" s="71" t="str">
        <f>IF(ISNA(_xlfn.XLOOKUP($A20,GENCHEM!$B:$B,GENCHEM!$N:$N)),"",  _xlfn.XLOOKUP($A20,GENCHEM!$B:$B,GENCHEM!$N:$N))</f>
        <v/>
      </c>
      <c r="U20" s="71" t="str">
        <f>IF(ISNA(_xlfn.XLOOKUP($A20,HG!$B:$B,HG!$N:$N)),"",  _xlfn.XLOOKUP($A20,HG!$B:$B,HG!$N:$N))</f>
        <v/>
      </c>
    </row>
    <row r="21" spans="1:21" ht="24" customHeight="1">
      <c r="A21" s="133" t="s">
        <v>264</v>
      </c>
      <c r="B21" s="133" t="s">
        <v>161</v>
      </c>
      <c r="C21" s="133" t="s">
        <v>162</v>
      </c>
      <c r="D21" s="133" t="s">
        <v>163</v>
      </c>
      <c r="E21" s="134">
        <v>45818</v>
      </c>
      <c r="F21" s="134">
        <v>45821</v>
      </c>
      <c r="G21" s="133" t="s">
        <v>164</v>
      </c>
      <c r="H21" s="133">
        <v>4</v>
      </c>
      <c r="I21" s="133">
        <v>6</v>
      </c>
      <c r="J21" s="133" t="s">
        <v>26</v>
      </c>
      <c r="K21" s="133" t="s">
        <v>999</v>
      </c>
      <c r="L21" s="133" t="s">
        <v>1027</v>
      </c>
      <c r="M21" s="133">
        <v>0</v>
      </c>
      <c r="N21" s="87" t="str">
        <f>IF(ISNA(_xlfn.XLOOKUP($A21,GCVOA!$B:$B,GCVOA!$N:$N)),"",  _xlfn.XLOOKUP($A21,GCVOA!$B:$B,GCVOA!$N:$N))</f>
        <v/>
      </c>
      <c r="O21" s="87" t="str">
        <f>IF(ISNA(_xlfn.XLOOKUP($A21,GCSEMI!$B:$B,GCSEMI!$N:$N)),"",  _xlfn.XLOOKUP($A21,GCSEMI!$B:$B,GCSEMI!$N:$N))</f>
        <v/>
      </c>
      <c r="P21" s="87" t="str">
        <f>IF(ISNA(_xlfn.XLOOKUP($A21,ORGPREP!$B:$B,ORGPREP!$N:$N)),"",  _xlfn.XLOOKUP($A21,ORGPREP!$B:$B,ORGPREP!$N:$N))</f>
        <v/>
      </c>
      <c r="Q21" s="87" t="str">
        <f>IF(ISNA(_xlfn.XLOOKUP($A21,MSSEMI!$B:$B,MSSEMI!$N:$N)),"",  _xlfn.XLOOKUP($A21,MSSEMI!$B:$B,MSSEMI!$N:$N))</f>
        <v/>
      </c>
      <c r="R21" s="87" t="str">
        <f>IF(ISNA(_xlfn.XLOOKUP($A21,MSVOA!$B:$B,MSVOA!$N:$N)),"",  _xlfn.XLOOKUP($A21,MSVOA!$B:$B,MSVOA!$N:$N))</f>
        <v/>
      </c>
      <c r="S21" s="87" t="str">
        <f>IF(ISNA(_xlfn.XLOOKUP($A21,METALS!$B:$B,METALS!$N:$N)),"",  _xlfn.XLOOKUP($A21,METALS!$B:$B,METALS!$N:$N))</f>
        <v/>
      </c>
      <c r="T21" s="87" t="str">
        <f>IF(ISNA(_xlfn.XLOOKUP($A21,GENCHEM!$B:$B,GENCHEM!$N:$N)),"",  _xlfn.XLOOKUP($A21,GENCHEM!$B:$B,GENCHEM!$N:$N))</f>
        <v/>
      </c>
      <c r="U21" s="87" t="str">
        <f>IF(ISNA(_xlfn.XLOOKUP($A21,HG!$B:$B,HG!$N:$N)),"",  _xlfn.XLOOKUP($A21,HG!$B:$B,HG!$N:$N))</f>
        <v/>
      </c>
    </row>
    <row r="22" spans="1:21" ht="24" customHeight="1">
      <c r="A22" s="135" t="s">
        <v>264</v>
      </c>
      <c r="B22" s="135" t="s">
        <v>161</v>
      </c>
      <c r="C22" s="135" t="s">
        <v>162</v>
      </c>
      <c r="D22" s="135" t="s">
        <v>163</v>
      </c>
      <c r="E22" s="136">
        <v>45818</v>
      </c>
      <c r="F22" s="136">
        <v>45824</v>
      </c>
      <c r="G22" s="135" t="s">
        <v>1019</v>
      </c>
      <c r="H22" s="135">
        <v>2</v>
      </c>
      <c r="I22" s="135">
        <v>3</v>
      </c>
      <c r="J22" s="135" t="s">
        <v>26</v>
      </c>
      <c r="K22" s="135" t="s">
        <v>999</v>
      </c>
      <c r="L22" s="135" t="s">
        <v>1016</v>
      </c>
      <c r="M22" s="135">
        <v>0</v>
      </c>
      <c r="N22" s="71" t="str">
        <f>IF(ISNA(_xlfn.XLOOKUP($A22,GCVOA!$B:$B,GCVOA!$N:$N)),"",  _xlfn.XLOOKUP($A22,GCVOA!$B:$B,GCVOA!$N:$N))</f>
        <v/>
      </c>
      <c r="O22" s="71" t="str">
        <f>IF(ISNA(_xlfn.XLOOKUP($A22,GCSEMI!$B:$B,GCSEMI!$N:$N)),"",  _xlfn.XLOOKUP($A22,GCSEMI!$B:$B,GCSEMI!$N:$N))</f>
        <v/>
      </c>
      <c r="P22" s="71" t="str">
        <f>IF(ISNA(_xlfn.XLOOKUP($A22,ORGPREP!$B:$B,ORGPREP!$N:$N)),"",  _xlfn.XLOOKUP($A22,ORGPREP!$B:$B,ORGPREP!$N:$N))</f>
        <v/>
      </c>
      <c r="Q22" s="71" t="str">
        <f>IF(ISNA(_xlfn.XLOOKUP($A22,MSSEMI!$B:$B,MSSEMI!$N:$N)),"",  _xlfn.XLOOKUP($A22,MSSEMI!$B:$B,MSSEMI!$N:$N))</f>
        <v/>
      </c>
      <c r="R22" s="71" t="str">
        <f>IF(ISNA(_xlfn.XLOOKUP($A22,MSVOA!$B:$B,MSVOA!$N:$N)),"",  _xlfn.XLOOKUP($A22,MSVOA!$B:$B,MSVOA!$N:$N))</f>
        <v/>
      </c>
      <c r="S22" s="71" t="str">
        <f>IF(ISNA(_xlfn.XLOOKUP($A22,METALS!$B:$B,METALS!$N:$N)),"",  _xlfn.XLOOKUP($A22,METALS!$B:$B,METALS!$N:$N))</f>
        <v/>
      </c>
      <c r="T22" s="71" t="str">
        <f>IF(ISNA(_xlfn.XLOOKUP($A22,GENCHEM!$B:$B,GENCHEM!$N:$N)),"",  _xlfn.XLOOKUP($A22,GENCHEM!$B:$B,GENCHEM!$N:$N))</f>
        <v/>
      </c>
      <c r="U22" s="71" t="str">
        <f>IF(ISNA(_xlfn.XLOOKUP($A22,HG!$B:$B,HG!$N:$N)),"",  _xlfn.XLOOKUP($A22,HG!$B:$B,HG!$N:$N))</f>
        <v/>
      </c>
    </row>
    <row r="23" spans="1:21" ht="24" customHeight="1">
      <c r="A23" s="135" t="s">
        <v>260</v>
      </c>
      <c r="B23" s="135" t="s">
        <v>261</v>
      </c>
      <c r="C23" s="135" t="s">
        <v>262</v>
      </c>
      <c r="D23" s="135" t="s">
        <v>25</v>
      </c>
      <c r="E23" s="136">
        <v>45818</v>
      </c>
      <c r="F23" s="136">
        <v>45824</v>
      </c>
      <c r="G23" s="135">
        <v>6</v>
      </c>
      <c r="H23" s="135">
        <v>11</v>
      </c>
      <c r="I23" s="135">
        <v>3</v>
      </c>
      <c r="J23" s="135" t="s">
        <v>94</v>
      </c>
      <c r="K23" s="135" t="s">
        <v>999</v>
      </c>
      <c r="L23" s="135" t="s">
        <v>1028</v>
      </c>
      <c r="M23" s="135">
        <v>0</v>
      </c>
      <c r="N23" s="71" t="str">
        <f>IF(ISNA(_xlfn.XLOOKUP($A23,GCVOA!$B:$B,GCVOA!$N:$N)),"",  _xlfn.XLOOKUP($A23,GCVOA!$B:$B,GCVOA!$N:$N))</f>
        <v/>
      </c>
      <c r="O23" s="71" t="str">
        <f>IF(ISNA(_xlfn.XLOOKUP($A23,GCSEMI!$B:$B,GCSEMI!$N:$N)),"",  _xlfn.XLOOKUP($A23,GCSEMI!$B:$B,GCSEMI!$N:$N))</f>
        <v/>
      </c>
      <c r="P23" s="71" t="str">
        <f>IF(ISNA(_xlfn.XLOOKUP($A23,ORGPREP!$B:$B,ORGPREP!$N:$N)),"",  _xlfn.XLOOKUP($A23,ORGPREP!$B:$B,ORGPREP!$N:$N))</f>
        <v/>
      </c>
      <c r="Q23" s="71" t="str">
        <f>IF(ISNA(_xlfn.XLOOKUP($A23,MSSEMI!$B:$B,MSSEMI!$N:$N)),"",  _xlfn.XLOOKUP($A23,MSSEMI!$B:$B,MSSEMI!$N:$N))</f>
        <v/>
      </c>
      <c r="R23" s="71" t="str">
        <f>IF(ISNA(_xlfn.XLOOKUP($A23,MSVOA!$B:$B,MSVOA!$N:$N)),"",  _xlfn.XLOOKUP($A23,MSVOA!$B:$B,MSVOA!$N:$N))</f>
        <v>done</v>
      </c>
      <c r="S23" s="71" t="str">
        <f>IF(ISNA(_xlfn.XLOOKUP($A23,METALS!$B:$B,METALS!$N:$N)),"",  _xlfn.XLOOKUP($A23,METALS!$B:$B,METALS!$N:$N))</f>
        <v/>
      </c>
      <c r="T23" s="71" t="str">
        <f>IF(ISNA(_xlfn.XLOOKUP($A23,GENCHEM!$B:$B,GENCHEM!$N:$N)),"",  _xlfn.XLOOKUP($A23,GENCHEM!$B:$B,GENCHEM!$N:$N))</f>
        <v/>
      </c>
      <c r="U23" s="71" t="str">
        <f>IF(ISNA(_xlfn.XLOOKUP($A23,HG!$B:$B,HG!$N:$N)),"",  _xlfn.XLOOKUP($A23,HG!$B:$B,HG!$N:$N))</f>
        <v/>
      </c>
    </row>
    <row r="24" spans="1:21" ht="24" customHeight="1">
      <c r="A24" s="135" t="s">
        <v>306</v>
      </c>
      <c r="B24" s="135" t="s">
        <v>87</v>
      </c>
      <c r="C24" s="135" t="s">
        <v>307</v>
      </c>
      <c r="D24" s="135" t="s">
        <v>79</v>
      </c>
      <c r="E24" s="136">
        <v>45819</v>
      </c>
      <c r="F24" s="136">
        <v>45825</v>
      </c>
      <c r="G24" s="135">
        <v>6</v>
      </c>
      <c r="H24" s="135">
        <v>2</v>
      </c>
      <c r="I24" s="135">
        <v>2</v>
      </c>
      <c r="J24" s="135" t="s">
        <v>26</v>
      </c>
      <c r="K24" s="135" t="s">
        <v>999</v>
      </c>
      <c r="L24" s="135" t="s">
        <v>1016</v>
      </c>
      <c r="M24" s="135">
        <v>0</v>
      </c>
      <c r="N24" s="71" t="str">
        <f>IF(ISNA(_xlfn.XLOOKUP($A24,GCVOA!$B:$B,GCVOA!$N:$N)),"",  _xlfn.XLOOKUP($A24,GCVOA!$B:$B,GCVOA!$N:$N))</f>
        <v/>
      </c>
      <c r="O24" s="71" t="str">
        <f>IF(ISNA(_xlfn.XLOOKUP($A24,GCSEMI!$B:$B,GCSEMI!$N:$N)),"",  _xlfn.XLOOKUP($A24,GCSEMI!$B:$B,GCSEMI!$N:$N))</f>
        <v/>
      </c>
      <c r="P24" s="71" t="str">
        <f>IF(ISNA(_xlfn.XLOOKUP($A24,ORGPREP!$B:$B,ORGPREP!$N:$N)),"",  _xlfn.XLOOKUP($A24,ORGPREP!$B:$B,ORGPREP!$N:$N))</f>
        <v/>
      </c>
      <c r="Q24" s="71" t="str">
        <f>IF(ISNA(_xlfn.XLOOKUP($A24,MSSEMI!$B:$B,MSSEMI!$N:$N)),"",  _xlfn.XLOOKUP($A24,MSSEMI!$B:$B,MSSEMI!$N:$N))</f>
        <v/>
      </c>
      <c r="R24" s="71" t="str">
        <f>IF(ISNA(_xlfn.XLOOKUP($A24,MSVOA!$B:$B,MSVOA!$N:$N)),"",  _xlfn.XLOOKUP($A24,MSVOA!$B:$B,MSVOA!$N:$N))</f>
        <v/>
      </c>
      <c r="S24" s="71" t="str">
        <f>IF(ISNA(_xlfn.XLOOKUP($A24,METALS!$B:$B,METALS!$N:$N)),"",  _xlfn.XLOOKUP($A24,METALS!$B:$B,METALS!$N:$N))</f>
        <v/>
      </c>
      <c r="T24" s="71" t="str">
        <f>IF(ISNA(_xlfn.XLOOKUP($A24,GENCHEM!$B:$B,GENCHEM!$N:$N)),"",  _xlfn.XLOOKUP($A24,GENCHEM!$B:$B,GENCHEM!$N:$N))</f>
        <v/>
      </c>
      <c r="U24" s="71" t="str">
        <f>IF(ISNA(_xlfn.XLOOKUP($A24,HG!$B:$B,HG!$N:$N)),"",  _xlfn.XLOOKUP($A24,HG!$B:$B,HG!$N:$N))</f>
        <v/>
      </c>
    </row>
    <row r="25" spans="1:21" ht="24" customHeight="1">
      <c r="A25" s="133" t="s">
        <v>308</v>
      </c>
      <c r="B25" s="133" t="s">
        <v>117</v>
      </c>
      <c r="C25" s="133" t="s">
        <v>309</v>
      </c>
      <c r="D25" s="133" t="s">
        <v>79</v>
      </c>
      <c r="E25" s="134">
        <v>45824</v>
      </c>
      <c r="F25" s="134">
        <v>45825</v>
      </c>
      <c r="G25" s="133">
        <v>1</v>
      </c>
      <c r="H25" s="133">
        <v>7</v>
      </c>
      <c r="I25" s="133">
        <v>2</v>
      </c>
      <c r="J25" s="133" t="s">
        <v>26</v>
      </c>
      <c r="K25" s="133" t="s">
        <v>999</v>
      </c>
      <c r="L25" s="133" t="s">
        <v>1029</v>
      </c>
      <c r="M25" s="133">
        <v>0</v>
      </c>
      <c r="N25" s="87" t="str">
        <f>IF(ISNA(_xlfn.XLOOKUP($A25,GCVOA!$B:$B,GCVOA!$N:$N)),"",  _xlfn.XLOOKUP($A25,GCVOA!$B:$B,GCVOA!$N:$N))</f>
        <v/>
      </c>
      <c r="O25" s="87" t="str">
        <f>IF(ISNA(_xlfn.XLOOKUP($A25,GCSEMI!$B:$B,GCSEMI!$N:$N)),"",  _xlfn.XLOOKUP($A25,GCSEMI!$B:$B,GCSEMI!$N:$N))</f>
        <v/>
      </c>
      <c r="P25" s="87" t="str">
        <f>IF(ISNA(_xlfn.XLOOKUP($A25,ORGPREP!$B:$B,ORGPREP!$N:$N)),"",  _xlfn.XLOOKUP($A25,ORGPREP!$B:$B,ORGPREP!$N:$N))</f>
        <v/>
      </c>
      <c r="Q25" s="87" t="str">
        <f>IF(ISNA(_xlfn.XLOOKUP($A25,MSSEMI!$B:$B,MSSEMI!$N:$N)),"",  _xlfn.XLOOKUP($A25,MSSEMI!$B:$B,MSSEMI!$N:$N))</f>
        <v/>
      </c>
      <c r="R25" s="87" t="str">
        <f>IF(ISNA(_xlfn.XLOOKUP($A25,MSVOA!$B:$B,MSVOA!$N:$N)),"",  _xlfn.XLOOKUP($A25,MSVOA!$B:$B,MSVOA!$N:$N))</f>
        <v/>
      </c>
      <c r="S25" s="87" t="str">
        <f>IF(ISNA(_xlfn.XLOOKUP($A25,METALS!$B:$B,METALS!$N:$N)),"",  _xlfn.XLOOKUP($A25,METALS!$B:$B,METALS!$N:$N))</f>
        <v/>
      </c>
      <c r="T25" s="87" t="str">
        <f>IF(ISNA(_xlfn.XLOOKUP($A25,GENCHEM!$B:$B,GENCHEM!$N:$N)),"",  _xlfn.XLOOKUP($A25,GENCHEM!$B:$B,GENCHEM!$N:$N))</f>
        <v>SCH</v>
      </c>
      <c r="U25" s="87" t="str">
        <f>IF(ISNA(_xlfn.XLOOKUP($A25,HG!$B:$B,HG!$N:$N)),"",  _xlfn.XLOOKUP($A25,HG!$B:$B,HG!$N:$N))</f>
        <v/>
      </c>
    </row>
    <row r="26" spans="1:21" ht="24" customHeight="1">
      <c r="A26" s="133" t="s">
        <v>480</v>
      </c>
      <c r="B26" s="133" t="s">
        <v>117</v>
      </c>
      <c r="C26" s="133" t="s">
        <v>414</v>
      </c>
      <c r="D26" s="133" t="s">
        <v>79</v>
      </c>
      <c r="E26" s="134">
        <v>45822</v>
      </c>
      <c r="F26" s="134">
        <v>45825</v>
      </c>
      <c r="G26" s="133" t="s">
        <v>412</v>
      </c>
      <c r="H26" s="133">
        <v>9</v>
      </c>
      <c r="I26" s="133">
        <v>2</v>
      </c>
      <c r="J26" s="133" t="s">
        <v>26</v>
      </c>
      <c r="K26" s="133" t="s">
        <v>999</v>
      </c>
      <c r="L26" s="133" t="s">
        <v>1030</v>
      </c>
      <c r="M26" s="133">
        <v>0</v>
      </c>
      <c r="N26" s="87" t="str">
        <f>IF(ISNA(_xlfn.XLOOKUP($A26,GCVOA!$B:$B,GCVOA!$N:$N)),"",  _xlfn.XLOOKUP($A26,GCVOA!$B:$B,GCVOA!$N:$N))</f>
        <v/>
      </c>
      <c r="O26" s="87" t="str">
        <f>IF(ISNA(_xlfn.XLOOKUP($A26,GCSEMI!$B:$B,GCSEMI!$N:$N)),"",  _xlfn.XLOOKUP($A26,GCSEMI!$B:$B,GCSEMI!$N:$N))</f>
        <v/>
      </c>
      <c r="P26" s="87" t="str">
        <f>IF(ISNA(_xlfn.XLOOKUP($A26,ORGPREP!$B:$B,ORGPREP!$N:$N)),"",  _xlfn.XLOOKUP($A26,ORGPREP!$B:$B,ORGPREP!$N:$N))</f>
        <v/>
      </c>
      <c r="Q26" s="87" t="str">
        <f>IF(ISNA(_xlfn.XLOOKUP($A26,MSSEMI!$B:$B,MSSEMI!$N:$N)),"",  _xlfn.XLOOKUP($A26,MSSEMI!$B:$B,MSSEMI!$N:$N))</f>
        <v/>
      </c>
      <c r="R26" s="87" t="str">
        <f>IF(ISNA(_xlfn.XLOOKUP($A26,MSVOA!$B:$B,MSVOA!$N:$N)),"",  _xlfn.XLOOKUP($A26,MSVOA!$B:$B,MSVOA!$N:$N))</f>
        <v/>
      </c>
      <c r="S26" s="87" t="str">
        <f>IF(ISNA(_xlfn.XLOOKUP($A26,METALS!$B:$B,METALS!$N:$N)),"",  _xlfn.XLOOKUP($A26,METALS!$B:$B,METALS!$N:$N))</f>
        <v/>
      </c>
      <c r="T26" s="87" t="str">
        <f>IF(ISNA(_xlfn.XLOOKUP($A26,GENCHEM!$B:$B,GENCHEM!$N:$N)),"",  _xlfn.XLOOKUP($A26,GENCHEM!$B:$B,GENCHEM!$N:$N))</f>
        <v>prelogged</v>
      </c>
      <c r="U26" s="87" t="str">
        <f>IF(ISNA(_xlfn.XLOOKUP($A26,HG!$B:$B,HG!$N:$N)),"",  _xlfn.XLOOKUP($A26,HG!$B:$B,HG!$N:$N))</f>
        <v/>
      </c>
    </row>
    <row r="27" spans="1:21" ht="24" customHeight="1">
      <c r="A27" s="135" t="s">
        <v>267</v>
      </c>
      <c r="B27" s="135" t="s">
        <v>169</v>
      </c>
      <c r="C27" s="135" t="s">
        <v>268</v>
      </c>
      <c r="D27" s="135" t="s">
        <v>171</v>
      </c>
      <c r="E27" s="136">
        <v>45820</v>
      </c>
      <c r="F27" s="136">
        <v>45825</v>
      </c>
      <c r="G27" s="135">
        <v>5</v>
      </c>
      <c r="H27" s="135">
        <v>2</v>
      </c>
      <c r="I27" s="135">
        <v>2</v>
      </c>
      <c r="J27" s="135" t="s">
        <v>172</v>
      </c>
      <c r="K27" s="135" t="s">
        <v>999</v>
      </c>
      <c r="L27" s="135" t="s">
        <v>1031</v>
      </c>
      <c r="M27" s="135"/>
      <c r="N27" s="71" t="str">
        <f>IF(ISNA(_xlfn.XLOOKUP($A27,GCVOA!$B:$B,GCVOA!$N:$N)),"",  _xlfn.XLOOKUP($A27,GCVOA!$B:$B,GCVOA!$N:$N))</f>
        <v/>
      </c>
      <c r="O27" s="71" t="str">
        <f>IF(ISNA(_xlfn.XLOOKUP($A27,GCSEMI!$B:$B,GCSEMI!$N:$N)),"",  _xlfn.XLOOKUP($A27,GCSEMI!$B:$B,GCSEMI!$N:$N))</f>
        <v/>
      </c>
      <c r="P27" s="71">
        <f>IF(ISNA(_xlfn.XLOOKUP($A27,ORGPREP!$B:$B,ORGPREP!$N:$N)),"",  _xlfn.XLOOKUP($A27,ORGPREP!$B:$B,ORGPREP!$N:$N))</f>
        <v>0</v>
      </c>
      <c r="Q27" s="71" t="str">
        <f>IF(ISNA(_xlfn.XLOOKUP($A27,MSSEMI!$B:$B,MSSEMI!$N:$N)),"",  _xlfn.XLOOKUP($A27,MSSEMI!$B:$B,MSSEMI!$N:$N))</f>
        <v/>
      </c>
      <c r="R27" s="71" t="str">
        <f>IF(ISNA(_xlfn.XLOOKUP($A27,MSVOA!$B:$B,MSVOA!$N:$N)),"",  _xlfn.XLOOKUP($A27,MSVOA!$B:$B,MSVOA!$N:$N))</f>
        <v/>
      </c>
      <c r="S27" s="71" t="str">
        <f>IF(ISNA(_xlfn.XLOOKUP($A27,METALS!$B:$B,METALS!$N:$N)),"",  _xlfn.XLOOKUP($A27,METALS!$B:$B,METALS!$N:$N))</f>
        <v>ETA 6-20</v>
      </c>
      <c r="T27" s="71" t="str">
        <f>IF(ISNA(_xlfn.XLOOKUP($A27,GENCHEM!$B:$B,GENCHEM!$N:$N)),"",  _xlfn.XLOOKUP($A27,GENCHEM!$B:$B,GENCHEM!$N:$N))</f>
        <v/>
      </c>
      <c r="U27" s="71">
        <f>IF(ISNA(_xlfn.XLOOKUP($A27,HG!$B:$B,HG!$N:$N)),"",  _xlfn.XLOOKUP($A27,HG!$B:$B,HG!$N:$N))</f>
        <v>0</v>
      </c>
    </row>
    <row r="28" spans="1:21" ht="24" customHeight="1">
      <c r="A28" s="135" t="s">
        <v>304</v>
      </c>
      <c r="B28" s="135" t="s">
        <v>117</v>
      </c>
      <c r="C28" s="135" t="s">
        <v>305</v>
      </c>
      <c r="D28" s="135" t="s">
        <v>79</v>
      </c>
      <c r="E28" s="136">
        <v>45819</v>
      </c>
      <c r="F28" s="136">
        <v>45825</v>
      </c>
      <c r="G28" s="135">
        <v>6</v>
      </c>
      <c r="H28" s="135">
        <v>2</v>
      </c>
      <c r="I28" s="135">
        <v>2</v>
      </c>
      <c r="J28" s="135" t="s">
        <v>26</v>
      </c>
      <c r="K28" s="135" t="s">
        <v>999</v>
      </c>
      <c r="L28" s="135" t="s">
        <v>1032</v>
      </c>
      <c r="M28" s="135">
        <v>0</v>
      </c>
      <c r="N28" s="71" t="str">
        <f>IF(ISNA(_xlfn.XLOOKUP($A28,GCVOA!$B:$B,GCVOA!$N:$N)),"",  _xlfn.XLOOKUP($A28,GCVOA!$B:$B,GCVOA!$N:$N))</f>
        <v/>
      </c>
      <c r="O28" s="71" t="str">
        <f>IF(ISNA(_xlfn.XLOOKUP($A28,GCSEMI!$B:$B,GCSEMI!$N:$N)),"",  _xlfn.XLOOKUP($A28,GCSEMI!$B:$B,GCSEMI!$N:$N))</f>
        <v/>
      </c>
      <c r="P28" s="71" t="str">
        <f>IF(ISNA(_xlfn.XLOOKUP($A28,ORGPREP!$B:$B,ORGPREP!$N:$N)),"",  _xlfn.XLOOKUP($A28,ORGPREP!$B:$B,ORGPREP!$N:$N))</f>
        <v/>
      </c>
      <c r="Q28" s="71" t="str">
        <f>IF(ISNA(_xlfn.XLOOKUP($A28,MSSEMI!$B:$B,MSSEMI!$N:$N)),"",  _xlfn.XLOOKUP($A28,MSSEMI!$B:$B,MSSEMI!$N:$N))</f>
        <v/>
      </c>
      <c r="R28" s="71" t="str">
        <f>IF(ISNA(_xlfn.XLOOKUP($A28,MSVOA!$B:$B,MSVOA!$N:$N)),"",  _xlfn.XLOOKUP($A28,MSVOA!$B:$B,MSVOA!$N:$N))</f>
        <v/>
      </c>
      <c r="S28" s="71" t="str">
        <f>IF(ISNA(_xlfn.XLOOKUP($A28,METALS!$B:$B,METALS!$N:$N)),"",  _xlfn.XLOOKUP($A28,METALS!$B:$B,METALS!$N:$N))</f>
        <v/>
      </c>
      <c r="T28" s="71" t="str">
        <f>IF(ISNA(_xlfn.XLOOKUP($A28,GENCHEM!$B:$B,GENCHEM!$N:$N)),"",  _xlfn.XLOOKUP($A28,GENCHEM!$B:$B,GENCHEM!$N:$N))</f>
        <v/>
      </c>
      <c r="U28" s="71" t="str">
        <f>IF(ISNA(_xlfn.XLOOKUP($A28,HG!$B:$B,HG!$N:$N)),"",  _xlfn.XLOOKUP($A28,HG!$B:$B,HG!$N:$N))</f>
        <v/>
      </c>
    </row>
    <row r="29" spans="1:21" ht="24" customHeight="1">
      <c r="A29" s="135" t="s">
        <v>303</v>
      </c>
      <c r="B29" s="135" t="s">
        <v>92</v>
      </c>
      <c r="C29" s="135" t="s">
        <v>93</v>
      </c>
      <c r="D29" s="135" t="s">
        <v>79</v>
      </c>
      <c r="E29" s="136">
        <v>45819</v>
      </c>
      <c r="F29" s="136">
        <v>45825</v>
      </c>
      <c r="G29" s="135">
        <v>6</v>
      </c>
      <c r="H29" s="135">
        <v>2</v>
      </c>
      <c r="I29" s="135">
        <v>2</v>
      </c>
      <c r="J29" s="135" t="s">
        <v>94</v>
      </c>
      <c r="K29" s="135" t="s">
        <v>999</v>
      </c>
      <c r="L29" s="135" t="s">
        <v>1016</v>
      </c>
      <c r="M29" s="135">
        <v>0</v>
      </c>
      <c r="N29" s="71" t="str">
        <f>IF(ISNA(_xlfn.XLOOKUP($A29,GCVOA!$B:$B,GCVOA!$N:$N)),"",  _xlfn.XLOOKUP($A29,GCVOA!$B:$B,GCVOA!$N:$N))</f>
        <v/>
      </c>
      <c r="O29" s="71" t="str">
        <f>IF(ISNA(_xlfn.XLOOKUP($A29,GCSEMI!$B:$B,GCSEMI!$N:$N)),"",  _xlfn.XLOOKUP($A29,GCSEMI!$B:$B,GCSEMI!$N:$N))</f>
        <v/>
      </c>
      <c r="P29" s="71" t="str">
        <f>IF(ISNA(_xlfn.XLOOKUP($A29,ORGPREP!$B:$B,ORGPREP!$N:$N)),"",  _xlfn.XLOOKUP($A29,ORGPREP!$B:$B,ORGPREP!$N:$N))</f>
        <v/>
      </c>
      <c r="Q29" s="71" t="str">
        <f>IF(ISNA(_xlfn.XLOOKUP($A29,MSSEMI!$B:$B,MSSEMI!$N:$N)),"",  _xlfn.XLOOKUP($A29,MSSEMI!$B:$B,MSSEMI!$N:$N))</f>
        <v/>
      </c>
      <c r="R29" s="71" t="str">
        <f>IF(ISNA(_xlfn.XLOOKUP($A29,MSVOA!$B:$B,MSVOA!$N:$N)),"",  _xlfn.XLOOKUP($A29,MSVOA!$B:$B,MSVOA!$N:$N))</f>
        <v/>
      </c>
      <c r="S29" s="71" t="str">
        <f>IF(ISNA(_xlfn.XLOOKUP($A29,METALS!$B:$B,METALS!$N:$N)),"",  _xlfn.XLOOKUP($A29,METALS!$B:$B,METALS!$N:$N))</f>
        <v/>
      </c>
      <c r="T29" s="71" t="str">
        <f>IF(ISNA(_xlfn.XLOOKUP($A29,GENCHEM!$B:$B,GENCHEM!$N:$N)),"",  _xlfn.XLOOKUP($A29,GENCHEM!$B:$B,GENCHEM!$N:$N))</f>
        <v/>
      </c>
      <c r="U29" s="71" t="str">
        <f>IF(ISNA(_xlfn.XLOOKUP($A29,HG!$B:$B,HG!$N:$N)),"",  _xlfn.XLOOKUP($A29,HG!$B:$B,HG!$N:$N))</f>
        <v/>
      </c>
    </row>
    <row r="30" spans="1:21" ht="24" customHeight="1">
      <c r="A30" s="135" t="s">
        <v>300</v>
      </c>
      <c r="B30" s="135" t="s">
        <v>179</v>
      </c>
      <c r="C30" s="135" t="s">
        <v>301</v>
      </c>
      <c r="D30" s="135" t="s">
        <v>28</v>
      </c>
      <c r="E30" s="136">
        <v>45819</v>
      </c>
      <c r="F30" s="136">
        <v>45825</v>
      </c>
      <c r="G30" s="135">
        <v>6</v>
      </c>
      <c r="H30" s="135">
        <v>2</v>
      </c>
      <c r="I30" s="135">
        <v>2</v>
      </c>
      <c r="J30" s="135" t="s">
        <v>26</v>
      </c>
      <c r="K30" s="135" t="s">
        <v>1002</v>
      </c>
      <c r="L30" s="135" t="s">
        <v>1033</v>
      </c>
      <c r="M30" s="135">
        <v>0</v>
      </c>
      <c r="N30" s="71" t="str">
        <f>IF(ISNA(_xlfn.XLOOKUP($A30,GCVOA!$B:$B,GCVOA!$N:$N)),"",  _xlfn.XLOOKUP($A30,GCVOA!$B:$B,GCVOA!$N:$N))</f>
        <v/>
      </c>
      <c r="O30" s="71" t="str">
        <f>IF(ISNA(_xlfn.XLOOKUP($A30,GCSEMI!$B:$B,GCSEMI!$N:$N)),"",  _xlfn.XLOOKUP($A30,GCSEMI!$B:$B,GCSEMI!$N:$N))</f>
        <v/>
      </c>
      <c r="P30" s="71" t="str">
        <f>IF(ISNA(_xlfn.XLOOKUP($A30,ORGPREP!$B:$B,ORGPREP!$N:$N)),"",  _xlfn.XLOOKUP($A30,ORGPREP!$B:$B,ORGPREP!$N:$N))</f>
        <v/>
      </c>
      <c r="Q30" s="71" t="str">
        <f>IF(ISNA(_xlfn.XLOOKUP($A30,MSSEMI!$B:$B,MSSEMI!$N:$N)),"",  _xlfn.XLOOKUP($A30,MSSEMI!$B:$B,MSSEMI!$N:$N))</f>
        <v/>
      </c>
      <c r="R30" s="71" t="str">
        <f>IF(ISNA(_xlfn.XLOOKUP($A30,MSVOA!$B:$B,MSVOA!$N:$N)),"",  _xlfn.XLOOKUP($A30,MSVOA!$B:$B,MSVOA!$N:$N))</f>
        <v/>
      </c>
      <c r="S30" s="71" t="str">
        <f>IF(ISNA(_xlfn.XLOOKUP($A30,METALS!$B:$B,METALS!$N:$N)),"",  _xlfn.XLOOKUP($A30,METALS!$B:$B,METALS!$N:$N))</f>
        <v/>
      </c>
      <c r="T30" s="71" t="str">
        <f>IF(ISNA(_xlfn.XLOOKUP($A30,GENCHEM!$B:$B,GENCHEM!$N:$N)),"",  _xlfn.XLOOKUP($A30,GENCHEM!$B:$B,GENCHEM!$N:$N))</f>
        <v>sub</v>
      </c>
      <c r="U30" s="71" t="str">
        <f>IF(ISNA(_xlfn.XLOOKUP($A30,HG!$B:$B,HG!$N:$N)),"",  _xlfn.XLOOKUP($A30,HG!$B:$B,HG!$N:$N))</f>
        <v/>
      </c>
    </row>
    <row r="31" spans="1:21" ht="24" customHeight="1">
      <c r="A31" s="135" t="s">
        <v>297</v>
      </c>
      <c r="B31" s="135" t="s">
        <v>179</v>
      </c>
      <c r="C31" s="135" t="s">
        <v>298</v>
      </c>
      <c r="D31" s="135" t="s">
        <v>299</v>
      </c>
      <c r="E31" s="136">
        <v>45819</v>
      </c>
      <c r="F31" s="136">
        <v>45825</v>
      </c>
      <c r="G31" s="135">
        <v>6</v>
      </c>
      <c r="H31" s="135">
        <v>1</v>
      </c>
      <c r="I31" s="135">
        <v>2</v>
      </c>
      <c r="J31" s="135" t="s">
        <v>26</v>
      </c>
      <c r="K31" s="135" t="s">
        <v>1002</v>
      </c>
      <c r="L31" s="135" t="s">
        <v>1021</v>
      </c>
      <c r="M31" s="135">
        <v>0</v>
      </c>
      <c r="N31" s="71" t="str">
        <f>IF(ISNA(_xlfn.XLOOKUP($A31,GCVOA!$B:$B,GCVOA!$N:$N)),"",  _xlfn.XLOOKUP($A31,GCVOA!$B:$B,GCVOA!$N:$N))</f>
        <v/>
      </c>
      <c r="O31" s="71" t="str">
        <f>IF(ISNA(_xlfn.XLOOKUP($A31,GCSEMI!$B:$B,GCSEMI!$N:$N)),"",  _xlfn.XLOOKUP($A31,GCSEMI!$B:$B,GCSEMI!$N:$N))</f>
        <v/>
      </c>
      <c r="P31" s="71" t="str">
        <f>IF(ISNA(_xlfn.XLOOKUP($A31,ORGPREP!$B:$B,ORGPREP!$N:$N)),"",  _xlfn.XLOOKUP($A31,ORGPREP!$B:$B,ORGPREP!$N:$N))</f>
        <v/>
      </c>
      <c r="Q31" s="71" t="str">
        <f>IF(ISNA(_xlfn.XLOOKUP($A31,MSSEMI!$B:$B,MSSEMI!$N:$N)),"",  _xlfn.XLOOKUP($A31,MSSEMI!$B:$B,MSSEMI!$N:$N))</f>
        <v/>
      </c>
      <c r="R31" s="71" t="str">
        <f>IF(ISNA(_xlfn.XLOOKUP($A31,MSVOA!$B:$B,MSVOA!$N:$N)),"",  _xlfn.XLOOKUP($A31,MSVOA!$B:$B,MSVOA!$N:$N))</f>
        <v/>
      </c>
      <c r="S31" s="71" t="str">
        <f>IF(ISNA(_xlfn.XLOOKUP($A31,METALS!$B:$B,METALS!$N:$N)),"",  _xlfn.XLOOKUP($A31,METALS!$B:$B,METALS!$N:$N))</f>
        <v/>
      </c>
      <c r="T31" s="71" t="str">
        <f>IF(ISNA(_xlfn.XLOOKUP($A31,GENCHEM!$B:$B,GENCHEM!$N:$N)),"",  _xlfn.XLOOKUP($A31,GENCHEM!$B:$B,GENCHEM!$N:$N))</f>
        <v/>
      </c>
      <c r="U31" s="71" t="str">
        <f>IF(ISNA(_xlfn.XLOOKUP($A31,HG!$B:$B,HG!$N:$N)),"",  _xlfn.XLOOKUP($A31,HG!$B:$B,HG!$N:$N))</f>
        <v/>
      </c>
    </row>
    <row r="32" spans="1:21" ht="24" customHeight="1">
      <c r="A32" s="133" t="s">
        <v>482</v>
      </c>
      <c r="B32" s="133" t="s">
        <v>117</v>
      </c>
      <c r="C32" s="133" t="s">
        <v>309</v>
      </c>
      <c r="D32" s="133" t="s">
        <v>79</v>
      </c>
      <c r="E32" s="134">
        <v>45822</v>
      </c>
      <c r="F32" s="134">
        <v>45825</v>
      </c>
      <c r="G32" s="133" t="s">
        <v>412</v>
      </c>
      <c r="H32" s="133">
        <v>9</v>
      </c>
      <c r="I32" s="133">
        <v>2</v>
      </c>
      <c r="J32" s="133" t="s">
        <v>26</v>
      </c>
      <c r="K32" s="133" t="s">
        <v>999</v>
      </c>
      <c r="L32" s="133" t="s">
        <v>1034</v>
      </c>
      <c r="M32" s="133">
        <v>0</v>
      </c>
      <c r="N32" s="87" t="str">
        <f>IF(ISNA(_xlfn.XLOOKUP($A32,GCVOA!$B:$B,GCVOA!$N:$N)),"",  _xlfn.XLOOKUP($A32,GCVOA!$B:$B,GCVOA!$N:$N))</f>
        <v/>
      </c>
      <c r="O32" s="87" t="str">
        <f>IF(ISNA(_xlfn.XLOOKUP($A32,GCSEMI!$B:$B,GCSEMI!$N:$N)),"",  _xlfn.XLOOKUP($A32,GCSEMI!$B:$B,GCSEMI!$N:$N))</f>
        <v/>
      </c>
      <c r="P32" s="87" t="str">
        <f>IF(ISNA(_xlfn.XLOOKUP($A32,ORGPREP!$B:$B,ORGPREP!$N:$N)),"",  _xlfn.XLOOKUP($A32,ORGPREP!$B:$B,ORGPREP!$N:$N))</f>
        <v/>
      </c>
      <c r="Q32" s="87" t="str">
        <f>IF(ISNA(_xlfn.XLOOKUP($A32,MSSEMI!$B:$B,MSSEMI!$N:$N)),"",  _xlfn.XLOOKUP($A32,MSSEMI!$B:$B,MSSEMI!$N:$N))</f>
        <v/>
      </c>
      <c r="R32" s="87" t="str">
        <f>IF(ISNA(_xlfn.XLOOKUP($A32,MSVOA!$B:$B,MSVOA!$N:$N)),"",  _xlfn.XLOOKUP($A32,MSVOA!$B:$B,MSVOA!$N:$N))</f>
        <v/>
      </c>
      <c r="S32" s="87" t="str">
        <f>IF(ISNA(_xlfn.XLOOKUP($A32,METALS!$B:$B,METALS!$N:$N)),"",  _xlfn.XLOOKUP($A32,METALS!$B:$B,METALS!$N:$N))</f>
        <v/>
      </c>
      <c r="T32" s="160">
        <f>IF(ISNA(_xlfn.XLOOKUP($A32,GENCHEM!$B:$B,GENCHEM!$N:$N)),"",  _xlfn.XLOOKUP($A32,GENCHEM!$B:$B,GENCHEM!$N:$N))</f>
        <v>45827</v>
      </c>
      <c r="U32" s="87" t="str">
        <f>IF(ISNA(_xlfn.XLOOKUP($A32,HG!$B:$B,HG!$N:$N)),"",  _xlfn.XLOOKUP($A32,HG!$B:$B,HG!$N:$N))</f>
        <v/>
      </c>
    </row>
    <row r="33" spans="1:21" ht="24" customHeight="1">
      <c r="A33" s="135" t="s">
        <v>311</v>
      </c>
      <c r="B33" s="135" t="s">
        <v>169</v>
      </c>
      <c r="C33" s="135" t="s">
        <v>312</v>
      </c>
      <c r="D33" s="135" t="s">
        <v>171</v>
      </c>
      <c r="E33" s="136">
        <v>45820</v>
      </c>
      <c r="F33" s="136">
        <v>45826</v>
      </c>
      <c r="G33" s="135">
        <v>6</v>
      </c>
      <c r="H33" s="135">
        <v>17</v>
      </c>
      <c r="I33" s="135">
        <v>1</v>
      </c>
      <c r="J33" s="135" t="s">
        <v>172</v>
      </c>
      <c r="K33" s="135" t="s">
        <v>999</v>
      </c>
      <c r="L33" s="135" t="s">
        <v>1035</v>
      </c>
      <c r="M33" s="135"/>
      <c r="N33" s="71" t="str">
        <f>IF(ISNA(_xlfn.XLOOKUP($A33,GCVOA!$B:$B,GCVOA!$N:$N)),"",  _xlfn.XLOOKUP($A33,GCVOA!$B:$B,GCVOA!$N:$N))</f>
        <v/>
      </c>
      <c r="O33" s="71" t="str">
        <f>IF(ISNA(_xlfn.XLOOKUP($A33,GCSEMI!$B:$B,GCSEMI!$N:$N)),"",  _xlfn.XLOOKUP($A33,GCSEMI!$B:$B,GCSEMI!$N:$N))</f>
        <v/>
      </c>
      <c r="P33" s="71" t="str">
        <f>IF(ISNA(_xlfn.XLOOKUP($A33,ORGPREP!$B:$B,ORGPREP!$N:$N)),"",  _xlfn.XLOOKUP($A33,ORGPREP!$B:$B,ORGPREP!$N:$N))</f>
        <v>done</v>
      </c>
      <c r="Q33" s="71" t="str">
        <f>IF(ISNA(_xlfn.XLOOKUP($A33,MSSEMI!$B:$B,MSSEMI!$N:$N)),"",  _xlfn.XLOOKUP($A33,MSSEMI!$B:$B,MSSEMI!$N:$N))</f>
        <v>EV1777, SLR in progress</v>
      </c>
      <c r="R33" s="71" t="str">
        <f>IF(ISNA(_xlfn.XLOOKUP($A33,MSVOA!$B:$B,MSVOA!$N:$N)),"",  _xlfn.XLOOKUP($A33,MSVOA!$B:$B,MSVOA!$N:$N))</f>
        <v/>
      </c>
      <c r="S33" s="71" t="str">
        <f>IF(ISNA(_xlfn.XLOOKUP($A33,METALS!$B:$B,METALS!$N:$N)),"",  _xlfn.XLOOKUP($A33,METALS!$B:$B,METALS!$N:$N))</f>
        <v/>
      </c>
      <c r="T33" s="71" t="str">
        <f>IF(ISNA(_xlfn.XLOOKUP($A33,GENCHEM!$B:$B,GENCHEM!$N:$N)),"",  _xlfn.XLOOKUP($A33,GENCHEM!$B:$B,GENCHEM!$N:$N))</f>
        <v/>
      </c>
      <c r="U33" s="71" t="str">
        <f>IF(ISNA(_xlfn.XLOOKUP($A33,HG!$B:$B,HG!$N:$N)),"",  _xlfn.XLOOKUP($A33,HG!$B:$B,HG!$N:$N))</f>
        <v/>
      </c>
    </row>
    <row r="34" spans="1:21" ht="24" customHeight="1">
      <c r="A34" s="135" t="s">
        <v>314</v>
      </c>
      <c r="B34" s="135" t="s">
        <v>169</v>
      </c>
      <c r="C34" s="135" t="s">
        <v>315</v>
      </c>
      <c r="D34" s="135" t="s">
        <v>171</v>
      </c>
      <c r="E34" s="136">
        <v>45820</v>
      </c>
      <c r="F34" s="136">
        <v>45826</v>
      </c>
      <c r="G34" s="135">
        <v>6</v>
      </c>
      <c r="H34" s="135">
        <v>7</v>
      </c>
      <c r="I34" s="135">
        <v>1</v>
      </c>
      <c r="J34" s="135" t="s">
        <v>172</v>
      </c>
      <c r="K34" s="135" t="s">
        <v>999</v>
      </c>
      <c r="L34" s="135" t="s">
        <v>1024</v>
      </c>
      <c r="M34" s="135">
        <v>0</v>
      </c>
      <c r="N34" s="71" t="str">
        <f>IF(ISNA(_xlfn.XLOOKUP($A34,GCVOA!$B:$B,GCVOA!$N:$N)),"",  _xlfn.XLOOKUP($A34,GCVOA!$B:$B,GCVOA!$N:$N))</f>
        <v/>
      </c>
      <c r="O34" s="71" t="str">
        <f>IF(ISNA(_xlfn.XLOOKUP($A34,GCSEMI!$B:$B,GCSEMI!$N:$N)),"",  _xlfn.XLOOKUP($A34,GCSEMI!$B:$B,GCSEMI!$N:$N))</f>
        <v/>
      </c>
      <c r="P34" s="71" t="str">
        <f>IF(ISNA(_xlfn.XLOOKUP($A34,ORGPREP!$B:$B,ORGPREP!$N:$N)),"",  _xlfn.XLOOKUP($A34,ORGPREP!$B:$B,ORGPREP!$N:$N))</f>
        <v/>
      </c>
      <c r="Q34" s="71" t="str">
        <f>IF(ISNA(_xlfn.XLOOKUP($A34,MSSEMI!$B:$B,MSSEMI!$N:$N)),"",  _xlfn.XLOOKUP($A34,MSSEMI!$B:$B,MSSEMI!$N:$N))</f>
        <v>EV1777, SLR in progress</v>
      </c>
      <c r="R34" s="71" t="str">
        <f>IF(ISNA(_xlfn.XLOOKUP($A34,MSVOA!$B:$B,MSVOA!$N:$N)),"",  _xlfn.XLOOKUP($A34,MSVOA!$B:$B,MSVOA!$N:$N))</f>
        <v/>
      </c>
      <c r="S34" s="71" t="str">
        <f>IF(ISNA(_xlfn.XLOOKUP($A34,METALS!$B:$B,METALS!$N:$N)),"",  _xlfn.XLOOKUP($A34,METALS!$B:$B,METALS!$N:$N))</f>
        <v/>
      </c>
      <c r="T34" s="71" t="str">
        <f>IF(ISNA(_xlfn.XLOOKUP($A34,GENCHEM!$B:$B,GENCHEM!$N:$N)),"",  _xlfn.XLOOKUP($A34,GENCHEM!$B:$B,GENCHEM!$N:$N))</f>
        <v/>
      </c>
      <c r="U34" s="71" t="str">
        <f>IF(ISNA(_xlfn.XLOOKUP($A34,HG!$B:$B,HG!$N:$N)),"",  _xlfn.XLOOKUP($A34,HG!$B:$B,HG!$N:$N))</f>
        <v/>
      </c>
    </row>
    <row r="35" spans="1:21" ht="24" customHeight="1">
      <c r="A35" s="135" t="s">
        <v>330</v>
      </c>
      <c r="B35" s="135" t="s">
        <v>179</v>
      </c>
      <c r="C35" s="135" t="s">
        <v>331</v>
      </c>
      <c r="D35" s="135" t="s">
        <v>332</v>
      </c>
      <c r="E35" s="136">
        <v>45820</v>
      </c>
      <c r="F35" s="136">
        <v>45826</v>
      </c>
      <c r="G35" s="135">
        <v>6</v>
      </c>
      <c r="H35" s="135">
        <v>5</v>
      </c>
      <c r="I35" s="135">
        <v>1</v>
      </c>
      <c r="J35" s="135" t="s">
        <v>26</v>
      </c>
      <c r="K35" s="135" t="s">
        <v>1002</v>
      </c>
      <c r="L35" s="135" t="s">
        <v>1016</v>
      </c>
      <c r="M35" s="135">
        <v>0</v>
      </c>
      <c r="N35" s="71" t="str">
        <f>IF(ISNA(_xlfn.XLOOKUP($A35,GCVOA!$B:$B,GCVOA!$N:$N)),"",  _xlfn.XLOOKUP($A35,GCVOA!$B:$B,GCVOA!$N:$N))</f>
        <v/>
      </c>
      <c r="O35" s="71" t="str">
        <f>IF(ISNA(_xlfn.XLOOKUP($A35,GCSEMI!$B:$B,GCSEMI!$N:$N)),"",  _xlfn.XLOOKUP($A35,GCSEMI!$B:$B,GCSEMI!$N:$N))</f>
        <v/>
      </c>
      <c r="P35" s="71" t="str">
        <f>IF(ISNA(_xlfn.XLOOKUP($A35,ORGPREP!$B:$B,ORGPREP!$N:$N)),"",  _xlfn.XLOOKUP($A35,ORGPREP!$B:$B,ORGPREP!$N:$N))</f>
        <v/>
      </c>
      <c r="Q35" s="71" t="str">
        <f>IF(ISNA(_xlfn.XLOOKUP($A35,MSSEMI!$B:$B,MSSEMI!$N:$N)),"",  _xlfn.XLOOKUP($A35,MSSEMI!$B:$B,MSSEMI!$N:$N))</f>
        <v/>
      </c>
      <c r="R35" s="71" t="str">
        <f>IF(ISNA(_xlfn.XLOOKUP($A35,MSVOA!$B:$B,MSVOA!$N:$N)),"",  _xlfn.XLOOKUP($A35,MSVOA!$B:$B,MSVOA!$N:$N))</f>
        <v/>
      </c>
      <c r="S35" s="71" t="str">
        <f>IF(ISNA(_xlfn.XLOOKUP($A35,METALS!$B:$B,METALS!$N:$N)),"",  _xlfn.XLOOKUP($A35,METALS!$B:$B,METALS!$N:$N))</f>
        <v/>
      </c>
      <c r="T35" s="158" t="str">
        <f>IF(ISNA(_xlfn.XLOOKUP($A35,GENCHEM!$B:$B,GENCHEM!$N:$N)),"",  _xlfn.XLOOKUP($A35,GENCHEM!$B:$B,GENCHEM!$N:$N))</f>
        <v>DONE</v>
      </c>
      <c r="U35" s="71" t="str">
        <f>IF(ISNA(_xlfn.XLOOKUP($A35,HG!$B:$B,HG!$N:$N)),"",  _xlfn.XLOOKUP($A35,HG!$B:$B,HG!$N:$N))</f>
        <v/>
      </c>
    </row>
    <row r="36" spans="1:21" ht="24" customHeight="1">
      <c r="A36" s="135" t="s">
        <v>334</v>
      </c>
      <c r="B36" s="135" t="s">
        <v>179</v>
      </c>
      <c r="C36" s="135" t="s">
        <v>335</v>
      </c>
      <c r="D36" s="135" t="s">
        <v>56</v>
      </c>
      <c r="E36" s="136">
        <v>45820</v>
      </c>
      <c r="F36" s="136">
        <v>45826</v>
      </c>
      <c r="G36" s="135">
        <v>6</v>
      </c>
      <c r="H36" s="135">
        <v>3</v>
      </c>
      <c r="I36" s="135">
        <v>1</v>
      </c>
      <c r="J36" s="135" t="s">
        <v>26</v>
      </c>
      <c r="K36" s="135" t="s">
        <v>1002</v>
      </c>
      <c r="L36" s="135" t="s">
        <v>1016</v>
      </c>
      <c r="M36" s="135">
        <v>0</v>
      </c>
      <c r="N36" s="71" t="str">
        <f>IF(ISNA(_xlfn.XLOOKUP($A36,GCVOA!$B:$B,GCVOA!$N:$N)),"",  _xlfn.XLOOKUP($A36,GCVOA!$B:$B,GCVOA!$N:$N))</f>
        <v/>
      </c>
      <c r="O36" s="71" t="str">
        <f>IF(ISNA(_xlfn.XLOOKUP($A36,GCSEMI!$B:$B,GCSEMI!$N:$N)),"",  _xlfn.XLOOKUP($A36,GCSEMI!$B:$B,GCSEMI!$N:$N))</f>
        <v/>
      </c>
      <c r="P36" s="71" t="str">
        <f>IF(ISNA(_xlfn.XLOOKUP($A36,ORGPREP!$B:$B,ORGPREP!$N:$N)),"",  _xlfn.XLOOKUP($A36,ORGPREP!$B:$B,ORGPREP!$N:$N))</f>
        <v/>
      </c>
      <c r="Q36" s="71" t="str">
        <f>IF(ISNA(_xlfn.XLOOKUP($A36,MSSEMI!$B:$B,MSSEMI!$N:$N)),"",  _xlfn.XLOOKUP($A36,MSSEMI!$B:$B,MSSEMI!$N:$N))</f>
        <v/>
      </c>
      <c r="R36" s="71" t="str">
        <f>IF(ISNA(_xlfn.XLOOKUP($A36,MSVOA!$B:$B,MSVOA!$N:$N)),"",  _xlfn.XLOOKUP($A36,MSVOA!$B:$B,MSVOA!$N:$N))</f>
        <v/>
      </c>
      <c r="S36" s="71" t="str">
        <f>IF(ISNA(_xlfn.XLOOKUP($A36,METALS!$B:$B,METALS!$N:$N)),"",  _xlfn.XLOOKUP($A36,METALS!$B:$B,METALS!$N:$N))</f>
        <v/>
      </c>
      <c r="T36" s="158">
        <f>IF(ISNA(_xlfn.XLOOKUP($A36,GENCHEM!$B:$B,GENCHEM!$N:$N)),"",  _xlfn.XLOOKUP($A36,GENCHEM!$B:$B,GENCHEM!$N:$N))</f>
        <v>45827</v>
      </c>
      <c r="U36" s="71" t="str">
        <f>IF(ISNA(_xlfn.XLOOKUP($A36,HG!$B:$B,HG!$N:$N)),"",  _xlfn.XLOOKUP($A36,HG!$B:$B,HG!$N:$N))</f>
        <v/>
      </c>
    </row>
    <row r="37" spans="1:21" ht="24" customHeight="1">
      <c r="A37" s="135" t="s">
        <v>337</v>
      </c>
      <c r="B37" s="135" t="s">
        <v>92</v>
      </c>
      <c r="C37" s="135" t="s">
        <v>338</v>
      </c>
      <c r="D37" s="135" t="s">
        <v>79</v>
      </c>
      <c r="E37" s="136">
        <v>45820</v>
      </c>
      <c r="F37" s="136">
        <v>45826</v>
      </c>
      <c r="G37" s="135">
        <v>6</v>
      </c>
      <c r="H37" s="135">
        <v>2</v>
      </c>
      <c r="I37" s="135">
        <v>1</v>
      </c>
      <c r="J37" s="135" t="s">
        <v>94</v>
      </c>
      <c r="K37" s="135" t="s">
        <v>999</v>
      </c>
      <c r="L37" s="135" t="s">
        <v>1032</v>
      </c>
      <c r="M37" s="135">
        <v>0</v>
      </c>
      <c r="N37" s="71" t="str">
        <f>IF(ISNA(_xlfn.XLOOKUP($A37,GCVOA!$B:$B,GCVOA!$N:$N)),"",  _xlfn.XLOOKUP($A37,GCVOA!$B:$B,GCVOA!$N:$N))</f>
        <v/>
      </c>
      <c r="O37" s="71" t="str">
        <f>IF(ISNA(_xlfn.XLOOKUP($A37,GCSEMI!$B:$B,GCSEMI!$N:$N)),"",  _xlfn.XLOOKUP($A37,GCSEMI!$B:$B,GCSEMI!$N:$N))</f>
        <v/>
      </c>
      <c r="P37" s="71" t="str">
        <f>IF(ISNA(_xlfn.XLOOKUP($A37,ORGPREP!$B:$B,ORGPREP!$N:$N)),"",  _xlfn.XLOOKUP($A37,ORGPREP!$B:$B,ORGPREP!$N:$N))</f>
        <v/>
      </c>
      <c r="Q37" s="71" t="str">
        <f>IF(ISNA(_xlfn.XLOOKUP($A37,MSSEMI!$B:$B,MSSEMI!$N:$N)),"",  _xlfn.XLOOKUP($A37,MSSEMI!$B:$B,MSSEMI!$N:$N))</f>
        <v/>
      </c>
      <c r="R37" s="71" t="str">
        <f>IF(ISNA(_xlfn.XLOOKUP($A37,MSVOA!$B:$B,MSVOA!$N:$N)),"",  _xlfn.XLOOKUP($A37,MSVOA!$B:$B,MSVOA!$N:$N))</f>
        <v/>
      </c>
      <c r="S37" s="71" t="str">
        <f>IF(ISNA(_xlfn.XLOOKUP($A37,METALS!$B:$B,METALS!$N:$N)),"",  _xlfn.XLOOKUP($A37,METALS!$B:$B,METALS!$N:$N))</f>
        <v/>
      </c>
      <c r="T37" s="158" t="str">
        <f>IF(ISNA(_xlfn.XLOOKUP($A37,GENCHEM!$B:$B,GENCHEM!$N:$N)),"",  _xlfn.XLOOKUP($A37,GENCHEM!$B:$B,GENCHEM!$N:$N))</f>
        <v>DONE</v>
      </c>
      <c r="U37" s="71" t="str">
        <f>IF(ISNA(_xlfn.XLOOKUP($A37,HG!$B:$B,HG!$N:$N)),"",  _xlfn.XLOOKUP($A37,HG!$B:$B,HG!$N:$N))</f>
        <v/>
      </c>
    </row>
    <row r="38" spans="1:21" ht="24" customHeight="1">
      <c r="A38" s="135" t="s">
        <v>339</v>
      </c>
      <c r="B38" s="135" t="s">
        <v>92</v>
      </c>
      <c r="C38" s="135" t="s">
        <v>93</v>
      </c>
      <c r="D38" s="135" t="s">
        <v>79</v>
      </c>
      <c r="E38" s="136">
        <v>45820</v>
      </c>
      <c r="F38" s="136">
        <v>45826</v>
      </c>
      <c r="G38" s="135">
        <v>6</v>
      </c>
      <c r="H38" s="135">
        <v>2</v>
      </c>
      <c r="I38" s="135">
        <v>1</v>
      </c>
      <c r="J38" s="135" t="s">
        <v>94</v>
      </c>
      <c r="K38" s="135" t="s">
        <v>999</v>
      </c>
      <c r="L38" s="135" t="s">
        <v>1036</v>
      </c>
      <c r="M38" s="135">
        <v>0</v>
      </c>
      <c r="N38" s="71" t="str">
        <f>IF(ISNA(_xlfn.XLOOKUP($A38,GCVOA!$B:$B,GCVOA!$N:$N)),"",  _xlfn.XLOOKUP($A38,GCVOA!$B:$B,GCVOA!$N:$N))</f>
        <v/>
      </c>
      <c r="O38" s="71" t="str">
        <f>IF(ISNA(_xlfn.XLOOKUP($A38,GCSEMI!$B:$B,GCSEMI!$N:$N)),"",  _xlfn.XLOOKUP($A38,GCSEMI!$B:$B,GCSEMI!$N:$N))</f>
        <v/>
      </c>
      <c r="P38" s="71" t="str">
        <f>IF(ISNA(_xlfn.XLOOKUP($A38,ORGPREP!$B:$B,ORGPREP!$N:$N)),"",  _xlfn.XLOOKUP($A38,ORGPREP!$B:$B,ORGPREP!$N:$N))</f>
        <v/>
      </c>
      <c r="Q38" s="71" t="str">
        <f>IF(ISNA(_xlfn.XLOOKUP($A38,MSSEMI!$B:$B,MSSEMI!$N:$N)),"",  _xlfn.XLOOKUP($A38,MSSEMI!$B:$B,MSSEMI!$N:$N))</f>
        <v>ED1557, Ready for Approval</v>
      </c>
      <c r="R38" s="71" t="str">
        <f>IF(ISNA(_xlfn.XLOOKUP($A38,MSVOA!$B:$B,MSVOA!$N:$N)),"",  _xlfn.XLOOKUP($A38,MSVOA!$B:$B,MSVOA!$N:$N))</f>
        <v>done</v>
      </c>
      <c r="S38" s="71" t="str">
        <f>IF(ISNA(_xlfn.XLOOKUP($A38,METALS!$B:$B,METALS!$N:$N)),"",  _xlfn.XLOOKUP($A38,METALS!$B:$B,METALS!$N:$N))</f>
        <v>ETA 6-20</v>
      </c>
      <c r="T38" s="71" t="str">
        <f>IF(ISNA(_xlfn.XLOOKUP($A38,GENCHEM!$B:$B,GENCHEM!$N:$N)),"",  _xlfn.XLOOKUP($A38,GENCHEM!$B:$B,GENCHEM!$N:$N))</f>
        <v/>
      </c>
      <c r="U38" s="71" t="str">
        <f>IF(ISNA(_xlfn.XLOOKUP($A38,HG!$B:$B,HG!$N:$N)),"",  _xlfn.XLOOKUP($A38,HG!$B:$B,HG!$N:$N))</f>
        <v/>
      </c>
    </row>
    <row r="39" spans="1:21" ht="24" customHeight="1">
      <c r="A39" s="133" t="s">
        <v>341</v>
      </c>
      <c r="B39" s="133" t="s">
        <v>104</v>
      </c>
      <c r="C39" s="133" t="s">
        <v>342</v>
      </c>
      <c r="D39" s="133" t="s">
        <v>56</v>
      </c>
      <c r="E39" s="134">
        <v>45821</v>
      </c>
      <c r="F39" s="134">
        <v>45826</v>
      </c>
      <c r="G39" s="133">
        <v>3</v>
      </c>
      <c r="H39" s="133">
        <v>1</v>
      </c>
      <c r="I39" s="133">
        <v>1</v>
      </c>
      <c r="J39" s="133" t="s">
        <v>57</v>
      </c>
      <c r="K39" s="133" t="s">
        <v>999</v>
      </c>
      <c r="L39" s="133" t="s">
        <v>1032</v>
      </c>
      <c r="M39" s="133">
        <v>0</v>
      </c>
      <c r="N39" s="87" t="str">
        <f>IF(ISNA(_xlfn.XLOOKUP($A39,GCVOA!$B:$B,GCVOA!$N:$N)),"",  _xlfn.XLOOKUP($A39,GCVOA!$B:$B,GCVOA!$N:$N))</f>
        <v/>
      </c>
      <c r="O39" s="87" t="str">
        <f>IF(ISNA(_xlfn.XLOOKUP($A39,GCSEMI!$B:$B,GCSEMI!$N:$N)),"",  _xlfn.XLOOKUP($A39,GCSEMI!$B:$B,GCSEMI!$N:$N))</f>
        <v/>
      </c>
      <c r="P39" s="87" t="str">
        <f>IF(ISNA(_xlfn.XLOOKUP($A39,ORGPREP!$B:$B,ORGPREP!$N:$N)),"",  _xlfn.XLOOKUP($A39,ORGPREP!$B:$B,ORGPREP!$N:$N))</f>
        <v/>
      </c>
      <c r="Q39" s="87" t="str">
        <f>IF(ISNA(_xlfn.XLOOKUP($A39,MSSEMI!$B:$B,MSSEMI!$N:$N)),"",  _xlfn.XLOOKUP($A39,MSSEMI!$B:$B,MSSEMI!$N:$N))</f>
        <v/>
      </c>
      <c r="R39" s="87" t="str">
        <f>IF(ISNA(_xlfn.XLOOKUP($A39,MSVOA!$B:$B,MSVOA!$N:$N)),"",  _xlfn.XLOOKUP($A39,MSVOA!$B:$B,MSVOA!$N:$N))</f>
        <v/>
      </c>
      <c r="S39" s="87" t="str">
        <f>IF(ISNA(_xlfn.XLOOKUP($A39,METALS!$B:$B,METALS!$N:$N)),"",  _xlfn.XLOOKUP($A39,METALS!$B:$B,METALS!$N:$N))</f>
        <v/>
      </c>
      <c r="T39" s="160" t="str">
        <f>IF(ISNA(_xlfn.XLOOKUP($A39,GENCHEM!$B:$B,GENCHEM!$N:$N)),"",  _xlfn.XLOOKUP($A39,GENCHEM!$B:$B,GENCHEM!$N:$N))</f>
        <v>DONE</v>
      </c>
      <c r="U39" s="87" t="str">
        <f>IF(ISNA(_xlfn.XLOOKUP($A39,HG!$B:$B,HG!$N:$N)),"",  _xlfn.XLOOKUP($A39,HG!$B:$B,HG!$N:$N))</f>
        <v/>
      </c>
    </row>
    <row r="40" spans="1:21" ht="24" customHeight="1">
      <c r="A40" s="133" t="s">
        <v>344</v>
      </c>
      <c r="B40" s="133" t="s">
        <v>97</v>
      </c>
      <c r="C40" s="133" t="s">
        <v>187</v>
      </c>
      <c r="D40" s="133" t="s">
        <v>25</v>
      </c>
      <c r="E40" s="134">
        <v>45825</v>
      </c>
      <c r="F40" s="134">
        <v>45826</v>
      </c>
      <c r="G40" s="133">
        <v>1</v>
      </c>
      <c r="H40" s="133">
        <v>1</v>
      </c>
      <c r="I40" s="133">
        <v>1</v>
      </c>
      <c r="J40" s="133" t="s">
        <v>57</v>
      </c>
      <c r="K40" s="133" t="s">
        <v>999</v>
      </c>
      <c r="L40" s="133" t="s">
        <v>1037</v>
      </c>
      <c r="M40" s="133">
        <v>0</v>
      </c>
      <c r="N40" s="87" t="str">
        <f>IF(ISNA(_xlfn.XLOOKUP($A40,GCVOA!$B:$B,GCVOA!$N:$N)),"",  _xlfn.XLOOKUP($A40,GCVOA!$B:$B,GCVOA!$N:$N))</f>
        <v/>
      </c>
      <c r="O40" s="87">
        <f>IF(ISNA(_xlfn.XLOOKUP($A40,GCSEMI!$B:$B,GCSEMI!$N:$N)),"",  _xlfn.XLOOKUP($A40,GCSEMI!$B:$B,GCSEMI!$N:$N))</f>
        <v>0</v>
      </c>
      <c r="P40" s="87" t="str">
        <f>IF(ISNA(_xlfn.XLOOKUP($A40,ORGPREP!$B:$B,ORGPREP!$N:$N)),"",  _xlfn.XLOOKUP($A40,ORGPREP!$B:$B,ORGPREP!$N:$N))</f>
        <v>done</v>
      </c>
      <c r="Q40" s="87" t="str">
        <f>IF(ISNA(_xlfn.XLOOKUP($A40,MSSEMI!$B:$B,MSSEMI!$N:$N)),"",  _xlfn.XLOOKUP($A40,MSSEMI!$B:$B,MSSEMI!$N:$N))</f>
        <v/>
      </c>
      <c r="R40" s="87" t="str">
        <f>IF(ISNA(_xlfn.XLOOKUP($A40,MSVOA!$B:$B,MSVOA!$N:$N)),"",  _xlfn.XLOOKUP($A40,MSVOA!$B:$B,MSVOA!$N:$N))</f>
        <v/>
      </c>
      <c r="S40" s="87" t="str">
        <f>IF(ISNA(_xlfn.XLOOKUP($A40,METALS!$B:$B,METALS!$N:$N)),"",  _xlfn.XLOOKUP($A40,METALS!$B:$B,METALS!$N:$N))</f>
        <v/>
      </c>
      <c r="T40" s="87" t="str">
        <f>IF(ISNA(_xlfn.XLOOKUP($A40,GENCHEM!$B:$B,GENCHEM!$N:$N)),"",  _xlfn.XLOOKUP($A40,GENCHEM!$B:$B,GENCHEM!$N:$N))</f>
        <v/>
      </c>
      <c r="U40" s="87" t="str">
        <f>IF(ISNA(_xlfn.XLOOKUP($A40,HG!$B:$B,HG!$N:$N)),"",  _xlfn.XLOOKUP($A40,HG!$B:$B,HG!$N:$N))</f>
        <v/>
      </c>
    </row>
    <row r="41" spans="1:21" ht="24" customHeight="1">
      <c r="A41" s="133" t="s">
        <v>346</v>
      </c>
      <c r="B41" s="133" t="s">
        <v>347</v>
      </c>
      <c r="C41" s="133" t="s">
        <v>348</v>
      </c>
      <c r="D41" s="133" t="s">
        <v>25</v>
      </c>
      <c r="E41" s="134">
        <v>45825</v>
      </c>
      <c r="F41" s="134">
        <v>45826</v>
      </c>
      <c r="G41" s="133">
        <v>1</v>
      </c>
      <c r="H41" s="133">
        <v>6</v>
      </c>
      <c r="I41" s="133">
        <v>1</v>
      </c>
      <c r="J41" s="133" t="s">
        <v>57</v>
      </c>
      <c r="K41" s="133" t="s">
        <v>999</v>
      </c>
      <c r="L41" s="133" t="s">
        <v>1038</v>
      </c>
      <c r="M41" s="133">
        <v>0</v>
      </c>
      <c r="N41" s="87" t="str">
        <f>IF(ISNA(_xlfn.XLOOKUP($A41,GCVOA!$B:$B,GCVOA!$N:$N)),"",  _xlfn.XLOOKUP($A41,GCVOA!$B:$B,GCVOA!$N:$N))</f>
        <v/>
      </c>
      <c r="O41" s="87" t="str">
        <f>IF(ISNA(_xlfn.XLOOKUP($A41,GCSEMI!$B:$B,GCSEMI!$N:$N)),"",  _xlfn.XLOOKUP($A41,GCSEMI!$B:$B,GCSEMI!$N:$N))</f>
        <v>done</v>
      </c>
      <c r="P41" s="87" t="str">
        <f>IF(ISNA(_xlfn.XLOOKUP($A41,ORGPREP!$B:$B,ORGPREP!$N:$N)),"",  _xlfn.XLOOKUP($A41,ORGPREP!$B:$B,ORGPREP!$N:$N))</f>
        <v/>
      </c>
      <c r="Q41" s="87" t="str">
        <f>IF(ISNA(_xlfn.XLOOKUP($A41,MSSEMI!$B:$B,MSSEMI!$N:$N)),"",  _xlfn.XLOOKUP($A41,MSSEMI!$B:$B,MSSEMI!$N:$N))</f>
        <v/>
      </c>
      <c r="R41" s="87" t="str">
        <f>IF(ISNA(_xlfn.XLOOKUP($A41,MSVOA!$B:$B,MSVOA!$N:$N)),"",  _xlfn.XLOOKUP($A41,MSVOA!$B:$B,MSVOA!$N:$N))</f>
        <v/>
      </c>
      <c r="S41" s="87" t="str">
        <f>IF(ISNA(_xlfn.XLOOKUP($A41,METALS!$B:$B,METALS!$N:$N)),"",  _xlfn.XLOOKUP($A41,METALS!$B:$B,METALS!$N:$N))</f>
        <v/>
      </c>
      <c r="T41" s="87" t="str">
        <f>IF(ISNA(_xlfn.XLOOKUP($A41,GENCHEM!$B:$B,GENCHEM!$N:$N)),"",  _xlfn.XLOOKUP($A41,GENCHEM!$B:$B,GENCHEM!$N:$N))</f>
        <v/>
      </c>
      <c r="U41" s="87" t="str">
        <f>IF(ISNA(_xlfn.XLOOKUP($A41,HG!$B:$B,HG!$N:$N)),"",  _xlfn.XLOOKUP($A41,HG!$B:$B,HG!$N:$N))</f>
        <v/>
      </c>
    </row>
    <row r="42" spans="1:21" ht="24" customHeight="1">
      <c r="A42" s="133" t="s">
        <v>349</v>
      </c>
      <c r="B42" s="133" t="s">
        <v>347</v>
      </c>
      <c r="C42" s="133" t="s">
        <v>350</v>
      </c>
      <c r="D42" s="133" t="s">
        <v>25</v>
      </c>
      <c r="E42" s="134">
        <v>45825</v>
      </c>
      <c r="F42" s="134">
        <v>45826</v>
      </c>
      <c r="G42" s="133">
        <v>1</v>
      </c>
      <c r="H42" s="133">
        <v>1</v>
      </c>
      <c r="I42" s="133">
        <v>1</v>
      </c>
      <c r="J42" s="133" t="s">
        <v>57</v>
      </c>
      <c r="K42" s="133" t="s">
        <v>999</v>
      </c>
      <c r="L42" s="133" t="s">
        <v>1037</v>
      </c>
      <c r="M42" s="133">
        <v>0</v>
      </c>
      <c r="N42" s="87" t="str">
        <f>IF(ISNA(_xlfn.XLOOKUP($A42,GCVOA!$B:$B,GCVOA!$N:$N)),"",  _xlfn.XLOOKUP($A42,GCVOA!$B:$B,GCVOA!$N:$N))</f>
        <v/>
      </c>
      <c r="O42" s="87" t="str">
        <f>IF(ISNA(_xlfn.XLOOKUP($A42,GCSEMI!$B:$B,GCSEMI!$N:$N)),"",  _xlfn.XLOOKUP($A42,GCSEMI!$B:$B,GCSEMI!$N:$N))</f>
        <v>done</v>
      </c>
      <c r="P42" s="87" t="str">
        <f>IF(ISNA(_xlfn.XLOOKUP($A42,ORGPREP!$B:$B,ORGPREP!$N:$N)),"",  _xlfn.XLOOKUP($A42,ORGPREP!$B:$B,ORGPREP!$N:$N))</f>
        <v/>
      </c>
      <c r="Q42" s="87" t="str">
        <f>IF(ISNA(_xlfn.XLOOKUP($A42,MSSEMI!$B:$B,MSSEMI!$N:$N)),"",  _xlfn.XLOOKUP($A42,MSSEMI!$B:$B,MSSEMI!$N:$N))</f>
        <v/>
      </c>
      <c r="R42" s="87" t="str">
        <f>IF(ISNA(_xlfn.XLOOKUP($A42,MSVOA!$B:$B,MSVOA!$N:$N)),"",  _xlfn.XLOOKUP($A42,MSVOA!$B:$B,MSVOA!$N:$N))</f>
        <v/>
      </c>
      <c r="S42" s="87" t="str">
        <f>IF(ISNA(_xlfn.XLOOKUP($A42,METALS!$B:$B,METALS!$N:$N)),"",  _xlfn.XLOOKUP($A42,METALS!$B:$B,METALS!$N:$N))</f>
        <v/>
      </c>
      <c r="T42" s="87" t="str">
        <f>IF(ISNA(_xlfn.XLOOKUP($A42,GENCHEM!$B:$B,GENCHEM!$N:$N)),"",  _xlfn.XLOOKUP($A42,GENCHEM!$B:$B,GENCHEM!$N:$N))</f>
        <v/>
      </c>
      <c r="U42" s="87" t="str">
        <f>IF(ISNA(_xlfn.XLOOKUP($A42,HG!$B:$B,HG!$N:$N)),"",  _xlfn.XLOOKUP($A42,HG!$B:$B,HG!$N:$N))</f>
        <v/>
      </c>
    </row>
    <row r="43" spans="1:21" ht="24" customHeight="1">
      <c r="A43" s="133" t="s">
        <v>657</v>
      </c>
      <c r="B43" s="133" t="s">
        <v>157</v>
      </c>
      <c r="C43" s="133" t="s">
        <v>658</v>
      </c>
      <c r="D43" s="133" t="s">
        <v>79</v>
      </c>
      <c r="E43" s="134">
        <v>45825</v>
      </c>
      <c r="F43" s="134">
        <v>45826</v>
      </c>
      <c r="G43" s="133" t="s">
        <v>412</v>
      </c>
      <c r="H43" s="133">
        <v>1</v>
      </c>
      <c r="I43" s="133">
        <v>1</v>
      </c>
      <c r="J43" s="133" t="s">
        <v>128</v>
      </c>
      <c r="K43" s="133" t="s">
        <v>999</v>
      </c>
      <c r="L43" s="133" t="s">
        <v>1039</v>
      </c>
      <c r="M43" s="133">
        <v>0</v>
      </c>
      <c r="N43" s="87" t="str">
        <f>IF(ISNA(_xlfn.XLOOKUP($A43,GCVOA!$B:$B,GCVOA!$N:$N)),"",  _xlfn.XLOOKUP($A43,GCVOA!$B:$B,GCVOA!$N:$N))</f>
        <v/>
      </c>
      <c r="O43" s="87" t="str">
        <f>IF(ISNA(_xlfn.XLOOKUP($A43,GCSEMI!$B:$B,GCSEMI!$N:$N)),"",  _xlfn.XLOOKUP($A43,GCSEMI!$B:$B,GCSEMI!$N:$N))</f>
        <v/>
      </c>
      <c r="P43" s="87" t="str">
        <f>IF(ISNA(_xlfn.XLOOKUP($A43,ORGPREP!$B:$B,ORGPREP!$N:$N)),"",  _xlfn.XLOOKUP($A43,ORGPREP!$B:$B,ORGPREP!$N:$N))</f>
        <v/>
      </c>
      <c r="Q43" s="87" t="str">
        <f>IF(ISNA(_xlfn.XLOOKUP($A43,MSSEMI!$B:$B,MSSEMI!$N:$N)),"",  _xlfn.XLOOKUP($A43,MSSEMI!$B:$B,MSSEMI!$N:$N))</f>
        <v/>
      </c>
      <c r="R43" s="87" t="str">
        <f>IF(ISNA(_xlfn.XLOOKUP($A43,MSVOA!$B:$B,MSVOA!$N:$N)),"",  _xlfn.XLOOKUP($A43,MSVOA!$B:$B,MSVOA!$N:$N))</f>
        <v/>
      </c>
      <c r="S43" s="87" t="str">
        <f>IF(ISNA(_xlfn.XLOOKUP($A43,METALS!$B:$B,METALS!$N:$N)),"",  _xlfn.XLOOKUP($A43,METALS!$B:$B,METALS!$N:$N))</f>
        <v>ETA 6-20</v>
      </c>
      <c r="T43" s="160" t="str">
        <f>IF(ISNA(_xlfn.XLOOKUP($A43,GENCHEM!$B:$B,GENCHEM!$N:$N)),"",  _xlfn.XLOOKUP($A43,GENCHEM!$B:$B,GENCHEM!$N:$N))</f>
        <v>SCH</v>
      </c>
      <c r="U43" s="87" t="str">
        <f>IF(ISNA(_xlfn.XLOOKUP($A43,HG!$B:$B,HG!$N:$N)),"",  _xlfn.XLOOKUP($A43,HG!$B:$B,HG!$N:$N))</f>
        <v/>
      </c>
    </row>
    <row r="44" spans="1:21" ht="24" customHeight="1">
      <c r="A44" s="141" t="s">
        <v>403</v>
      </c>
      <c r="B44" s="141" t="s">
        <v>404</v>
      </c>
      <c r="C44" s="141" t="s">
        <v>405</v>
      </c>
      <c r="D44" s="141" t="s">
        <v>56</v>
      </c>
      <c r="E44" s="142">
        <v>45821</v>
      </c>
      <c r="F44" s="142">
        <v>45827</v>
      </c>
      <c r="G44" s="141">
        <v>6</v>
      </c>
      <c r="H44" s="141">
        <v>1</v>
      </c>
      <c r="I44" s="141">
        <v>0</v>
      </c>
      <c r="J44" s="141" t="s">
        <v>57</v>
      </c>
      <c r="K44" s="141" t="s">
        <v>999</v>
      </c>
      <c r="L44" s="141" t="s">
        <v>1040</v>
      </c>
      <c r="M44" s="141">
        <v>0</v>
      </c>
      <c r="N44" s="81" t="str">
        <f>IF(ISNA(_xlfn.XLOOKUP($A44,GCVOA!$B:$B,GCVOA!$N:$N)),"",  _xlfn.XLOOKUP($A44,GCVOA!$B:$B,GCVOA!$N:$N))</f>
        <v/>
      </c>
      <c r="O44" s="81" t="str">
        <f>IF(ISNA(_xlfn.XLOOKUP($A44,GCSEMI!$B:$B,GCSEMI!$N:$N)),"",  _xlfn.XLOOKUP($A44,GCSEMI!$B:$B,GCSEMI!$N:$N))</f>
        <v/>
      </c>
      <c r="P44" s="81" t="str">
        <f>IF(ISNA(_xlfn.XLOOKUP($A44,ORGPREP!$B:$B,ORGPREP!$N:$N)),"",  _xlfn.XLOOKUP($A44,ORGPREP!$B:$B,ORGPREP!$N:$N))</f>
        <v/>
      </c>
      <c r="Q44" s="81" t="str">
        <f>IF(ISNA(_xlfn.XLOOKUP($A44,MSSEMI!$B:$B,MSSEMI!$N:$N)),"",  _xlfn.XLOOKUP($A44,MSSEMI!$B:$B,MSSEMI!$N:$N))</f>
        <v/>
      </c>
      <c r="R44" s="81" t="str">
        <f>IF(ISNA(_xlfn.XLOOKUP($A44,MSVOA!$B:$B,MSVOA!$N:$N)),"",  _xlfn.XLOOKUP($A44,MSVOA!$B:$B,MSVOA!$N:$N))</f>
        <v>ETA 6/19 - EB 6/18</v>
      </c>
      <c r="S44" s="81" t="str">
        <f>IF(ISNA(_xlfn.XLOOKUP($A44,METALS!$B:$B,METALS!$N:$N)),"",  _xlfn.XLOOKUP($A44,METALS!$B:$B,METALS!$N:$N))</f>
        <v/>
      </c>
      <c r="T44" s="81" t="str">
        <f>IF(ISNA(_xlfn.XLOOKUP($A44,GENCHEM!$B:$B,GENCHEM!$N:$N)),"",  _xlfn.XLOOKUP($A44,GENCHEM!$B:$B,GENCHEM!$N:$N))</f>
        <v/>
      </c>
      <c r="U44" s="81" t="str">
        <f>IF(ISNA(_xlfn.XLOOKUP($A44,HG!$B:$B,HG!$N:$N)),"",  _xlfn.XLOOKUP($A44,HG!$B:$B,HG!$N:$N))</f>
        <v/>
      </c>
    </row>
    <row r="45" spans="1:21" ht="24" customHeight="1">
      <c r="A45" s="141" t="s">
        <v>407</v>
      </c>
      <c r="B45" s="141" t="s">
        <v>92</v>
      </c>
      <c r="C45" s="141" t="s">
        <v>408</v>
      </c>
      <c r="D45" s="141" t="s">
        <v>79</v>
      </c>
      <c r="E45" s="142">
        <v>45821</v>
      </c>
      <c r="F45" s="142">
        <v>45827</v>
      </c>
      <c r="G45" s="141">
        <v>6</v>
      </c>
      <c r="H45" s="141">
        <v>1</v>
      </c>
      <c r="I45" s="141">
        <v>0</v>
      </c>
      <c r="J45" s="141" t="s">
        <v>94</v>
      </c>
      <c r="K45" s="141" t="s">
        <v>999</v>
      </c>
      <c r="L45" s="141" t="s">
        <v>1032</v>
      </c>
      <c r="M45" s="141">
        <v>0</v>
      </c>
      <c r="N45" s="81" t="str">
        <f>IF(ISNA(_xlfn.XLOOKUP($A45,GCVOA!$B:$B,GCVOA!$N:$N)),"",  _xlfn.XLOOKUP($A45,GCVOA!$B:$B,GCVOA!$N:$N))</f>
        <v/>
      </c>
      <c r="O45" s="81" t="str">
        <f>IF(ISNA(_xlfn.XLOOKUP($A45,GCSEMI!$B:$B,GCSEMI!$N:$N)),"",  _xlfn.XLOOKUP($A45,GCSEMI!$B:$B,GCSEMI!$N:$N))</f>
        <v/>
      </c>
      <c r="P45" s="81" t="str">
        <f>IF(ISNA(_xlfn.XLOOKUP($A45,ORGPREP!$B:$B,ORGPREP!$N:$N)),"",  _xlfn.XLOOKUP($A45,ORGPREP!$B:$B,ORGPREP!$N:$N))</f>
        <v/>
      </c>
      <c r="Q45" s="81" t="str">
        <f>IF(ISNA(_xlfn.XLOOKUP($A45,MSSEMI!$B:$B,MSSEMI!$N:$N)),"",  _xlfn.XLOOKUP($A45,MSSEMI!$B:$B,MSSEMI!$N:$N))</f>
        <v/>
      </c>
      <c r="R45" s="81" t="str">
        <f>IF(ISNA(_xlfn.XLOOKUP($A45,MSVOA!$B:$B,MSVOA!$N:$N)),"",  _xlfn.XLOOKUP($A45,MSVOA!$B:$B,MSVOA!$N:$N))</f>
        <v/>
      </c>
      <c r="S45" s="81" t="str">
        <f>IF(ISNA(_xlfn.XLOOKUP($A45,METALS!$B:$B,METALS!$N:$N)),"",  _xlfn.XLOOKUP($A45,METALS!$B:$B,METALS!$N:$N))</f>
        <v/>
      </c>
      <c r="T45" s="161" t="str">
        <f>IF(ISNA(_xlfn.XLOOKUP($A45,GENCHEM!$B:$B,GENCHEM!$N:$N)),"",  _xlfn.XLOOKUP($A45,GENCHEM!$B:$B,GENCHEM!$N:$N))</f>
        <v>DONE</v>
      </c>
      <c r="U45" s="81" t="str">
        <f>IF(ISNA(_xlfn.XLOOKUP($A45,HG!$B:$B,HG!$N:$N)),"",  _xlfn.XLOOKUP($A45,HG!$B:$B,HG!$N:$N))</f>
        <v/>
      </c>
    </row>
    <row r="46" spans="1:21" ht="24" customHeight="1">
      <c r="A46" s="141" t="s">
        <v>410</v>
      </c>
      <c r="B46" s="141" t="s">
        <v>92</v>
      </c>
      <c r="C46" s="141" t="s">
        <v>408</v>
      </c>
      <c r="D46" s="141" t="s">
        <v>79</v>
      </c>
      <c r="E46" s="142">
        <v>45821</v>
      </c>
      <c r="F46" s="142">
        <v>45827</v>
      </c>
      <c r="G46" s="141">
        <v>6</v>
      </c>
      <c r="H46" s="141">
        <v>2</v>
      </c>
      <c r="I46" s="141">
        <v>0</v>
      </c>
      <c r="J46" s="141" t="s">
        <v>94</v>
      </c>
      <c r="K46" s="141" t="s">
        <v>999</v>
      </c>
      <c r="L46" s="141" t="s">
        <v>1041</v>
      </c>
      <c r="M46" s="141">
        <v>0</v>
      </c>
      <c r="N46" s="81" t="str">
        <f>IF(ISNA(_xlfn.XLOOKUP($A46,GCVOA!$B:$B,GCVOA!$N:$N)),"",  _xlfn.XLOOKUP($A46,GCVOA!$B:$B,GCVOA!$N:$N))</f>
        <v/>
      </c>
      <c r="O46" s="81" t="str">
        <f>IF(ISNA(_xlfn.XLOOKUP($A46,GCSEMI!$B:$B,GCSEMI!$N:$N)),"",  _xlfn.XLOOKUP($A46,GCSEMI!$B:$B,GCSEMI!$N:$N))</f>
        <v/>
      </c>
      <c r="P46" s="81" t="str">
        <f>IF(ISNA(_xlfn.XLOOKUP($A46,ORGPREP!$B:$B,ORGPREP!$N:$N)),"",  _xlfn.XLOOKUP($A46,ORGPREP!$B:$B,ORGPREP!$N:$N))</f>
        <v/>
      </c>
      <c r="Q46" s="81" t="str">
        <f>IF(ISNA(_xlfn.XLOOKUP($A46,MSSEMI!$B:$B,MSSEMI!$N:$N)),"",  _xlfn.XLOOKUP($A46,MSSEMI!$B:$B,MSSEMI!$N:$N))</f>
        <v/>
      </c>
      <c r="R46" s="81" t="str">
        <f>IF(ISNA(_xlfn.XLOOKUP($A46,MSVOA!$B:$B,MSVOA!$N:$N)),"",  _xlfn.XLOOKUP($A46,MSVOA!$B:$B,MSVOA!$N:$N))</f>
        <v/>
      </c>
      <c r="S46" s="81" t="str">
        <f>IF(ISNA(_xlfn.XLOOKUP($A46,METALS!$B:$B,METALS!$N:$N)),"",  _xlfn.XLOOKUP($A46,METALS!$B:$B,METALS!$N:$N))</f>
        <v/>
      </c>
      <c r="T46" s="161" t="str">
        <f>IF(ISNA(_xlfn.XLOOKUP($A46,GENCHEM!$B:$B,GENCHEM!$N:$N)),"",  _xlfn.XLOOKUP($A46,GENCHEM!$B:$B,GENCHEM!$N:$N))</f>
        <v>DONE</v>
      </c>
      <c r="U46" s="81" t="str">
        <f>IF(ISNA(_xlfn.XLOOKUP($A46,HG!$B:$B,HG!$N:$N)),"",  _xlfn.XLOOKUP($A46,HG!$B:$B,HG!$N:$N))</f>
        <v/>
      </c>
    </row>
    <row r="47" spans="1:21" ht="24" customHeight="1">
      <c r="A47" s="141" t="s">
        <v>411</v>
      </c>
      <c r="B47" s="141" t="s">
        <v>117</v>
      </c>
      <c r="C47" s="141" t="s">
        <v>309</v>
      </c>
      <c r="D47" s="141" t="s">
        <v>79</v>
      </c>
      <c r="E47" s="142">
        <v>45821</v>
      </c>
      <c r="F47" s="142">
        <v>45827</v>
      </c>
      <c r="G47" s="141" t="s">
        <v>1042</v>
      </c>
      <c r="H47" s="141">
        <v>3</v>
      </c>
      <c r="I47" s="141">
        <v>0</v>
      </c>
      <c r="J47" s="141" t="s">
        <v>26</v>
      </c>
      <c r="K47" s="141" t="s">
        <v>999</v>
      </c>
      <c r="L47" s="141" t="s">
        <v>1029</v>
      </c>
      <c r="M47" s="141">
        <v>0</v>
      </c>
      <c r="N47" s="81" t="str">
        <f>IF(ISNA(_xlfn.XLOOKUP($A47,GCVOA!$B:$B,GCVOA!$N:$N)),"",  _xlfn.XLOOKUP($A47,GCVOA!$B:$B,GCVOA!$N:$N))</f>
        <v/>
      </c>
      <c r="O47" s="81" t="str">
        <f>IF(ISNA(_xlfn.XLOOKUP($A47,GCSEMI!$B:$B,GCSEMI!$N:$N)),"",  _xlfn.XLOOKUP($A47,GCSEMI!$B:$B,GCSEMI!$N:$N))</f>
        <v/>
      </c>
      <c r="P47" s="81" t="str">
        <f>IF(ISNA(_xlfn.XLOOKUP($A47,ORGPREP!$B:$B,ORGPREP!$N:$N)),"",  _xlfn.XLOOKUP($A47,ORGPREP!$B:$B,ORGPREP!$N:$N))</f>
        <v/>
      </c>
      <c r="Q47" s="81" t="str">
        <f>IF(ISNA(_xlfn.XLOOKUP($A47,MSSEMI!$B:$B,MSSEMI!$N:$N)),"",  _xlfn.XLOOKUP($A47,MSSEMI!$B:$B,MSSEMI!$N:$N))</f>
        <v/>
      </c>
      <c r="R47" s="81" t="str">
        <f>IF(ISNA(_xlfn.XLOOKUP($A47,MSVOA!$B:$B,MSVOA!$N:$N)),"",  _xlfn.XLOOKUP($A47,MSVOA!$B:$B,MSVOA!$N:$N))</f>
        <v/>
      </c>
      <c r="S47" s="81" t="str">
        <f>IF(ISNA(_xlfn.XLOOKUP($A47,METALS!$B:$B,METALS!$N:$N)),"",  _xlfn.XLOOKUP($A47,METALS!$B:$B,METALS!$N:$N))</f>
        <v/>
      </c>
      <c r="T47" s="81" t="str">
        <f>IF(ISNA(_xlfn.XLOOKUP($A47,GENCHEM!$B:$B,GENCHEM!$N:$N)),"",  _xlfn.XLOOKUP($A47,GENCHEM!$B:$B,GENCHEM!$N:$N))</f>
        <v>SCH</v>
      </c>
      <c r="U47" s="81" t="str">
        <f>IF(ISNA(_xlfn.XLOOKUP($A47,HG!$B:$B,HG!$N:$N)),"",  _xlfn.XLOOKUP($A47,HG!$B:$B,HG!$N:$N))</f>
        <v/>
      </c>
    </row>
    <row r="48" spans="1:21" ht="24" customHeight="1">
      <c r="A48" s="141" t="s">
        <v>413</v>
      </c>
      <c r="B48" s="141" t="s">
        <v>117</v>
      </c>
      <c r="C48" s="141" t="s">
        <v>414</v>
      </c>
      <c r="D48" s="141" t="s">
        <v>79</v>
      </c>
      <c r="E48" s="142">
        <v>45821</v>
      </c>
      <c r="F48" s="142">
        <v>45827</v>
      </c>
      <c r="G48" s="141" t="s">
        <v>1042</v>
      </c>
      <c r="H48" s="141">
        <v>3</v>
      </c>
      <c r="I48" s="141">
        <v>0</v>
      </c>
      <c r="J48" s="141" t="s">
        <v>26</v>
      </c>
      <c r="K48" s="141" t="s">
        <v>999</v>
      </c>
      <c r="L48" s="141" t="s">
        <v>1029</v>
      </c>
      <c r="M48" s="141">
        <v>0</v>
      </c>
      <c r="N48" s="81" t="str">
        <f>IF(ISNA(_xlfn.XLOOKUP($A48,GCVOA!$B:$B,GCVOA!$N:$N)),"",  _xlfn.XLOOKUP($A48,GCVOA!$B:$B,GCVOA!$N:$N))</f>
        <v/>
      </c>
      <c r="O48" s="81" t="str">
        <f>IF(ISNA(_xlfn.XLOOKUP($A48,GCSEMI!$B:$B,GCSEMI!$N:$N)),"",  _xlfn.XLOOKUP($A48,GCSEMI!$B:$B,GCSEMI!$N:$N))</f>
        <v/>
      </c>
      <c r="P48" s="81" t="str">
        <f>IF(ISNA(_xlfn.XLOOKUP($A48,ORGPREP!$B:$B,ORGPREP!$N:$N)),"",  _xlfn.XLOOKUP($A48,ORGPREP!$B:$B,ORGPREP!$N:$N))</f>
        <v/>
      </c>
      <c r="Q48" s="81" t="str">
        <f>IF(ISNA(_xlfn.XLOOKUP($A48,MSSEMI!$B:$B,MSSEMI!$N:$N)),"",  _xlfn.XLOOKUP($A48,MSSEMI!$B:$B,MSSEMI!$N:$N))</f>
        <v/>
      </c>
      <c r="R48" s="81" t="str">
        <f>IF(ISNA(_xlfn.XLOOKUP($A48,MSVOA!$B:$B,MSVOA!$N:$N)),"",  _xlfn.XLOOKUP($A48,MSVOA!$B:$B,MSVOA!$N:$N))</f>
        <v/>
      </c>
      <c r="S48" s="81" t="str">
        <f>IF(ISNA(_xlfn.XLOOKUP($A48,METALS!$B:$B,METALS!$N:$N)),"",  _xlfn.XLOOKUP($A48,METALS!$B:$B,METALS!$N:$N))</f>
        <v/>
      </c>
      <c r="T48" s="81" t="str">
        <f>IF(ISNA(_xlfn.XLOOKUP($A48,GENCHEM!$B:$B,GENCHEM!$N:$N)),"",  _xlfn.XLOOKUP($A48,GENCHEM!$B:$B,GENCHEM!$N:$N))</f>
        <v>SCH</v>
      </c>
      <c r="U48" s="81" t="str">
        <f>IF(ISNA(_xlfn.XLOOKUP($A48,HG!$B:$B,HG!$N:$N)),"",  _xlfn.XLOOKUP($A48,HG!$B:$B,HG!$N:$N))</f>
        <v/>
      </c>
    </row>
    <row r="49" spans="1:21" ht="24" customHeight="1">
      <c r="A49" s="141" t="s">
        <v>415</v>
      </c>
      <c r="B49" s="141" t="s">
        <v>416</v>
      </c>
      <c r="C49" s="141" t="s">
        <v>417</v>
      </c>
      <c r="D49" s="141" t="s">
        <v>79</v>
      </c>
      <c r="E49" s="142">
        <v>45821</v>
      </c>
      <c r="F49" s="142">
        <v>45827</v>
      </c>
      <c r="G49" s="141">
        <v>6</v>
      </c>
      <c r="H49" s="141">
        <v>1</v>
      </c>
      <c r="I49" s="141">
        <v>0</v>
      </c>
      <c r="J49" s="141" t="s">
        <v>128</v>
      </c>
      <c r="K49" s="141" t="s">
        <v>999</v>
      </c>
      <c r="L49" s="141" t="s">
        <v>1032</v>
      </c>
      <c r="M49" s="141">
        <v>0</v>
      </c>
      <c r="N49" s="81" t="str">
        <f>IF(ISNA(_xlfn.XLOOKUP($A49,GCVOA!$B:$B,GCVOA!$N:$N)),"",  _xlfn.XLOOKUP($A49,GCVOA!$B:$B,GCVOA!$N:$N))</f>
        <v/>
      </c>
      <c r="O49" s="81" t="str">
        <f>IF(ISNA(_xlfn.XLOOKUP($A49,GCSEMI!$B:$B,GCSEMI!$N:$N)),"",  _xlfn.XLOOKUP($A49,GCSEMI!$B:$B,GCSEMI!$N:$N))</f>
        <v/>
      </c>
      <c r="P49" s="81" t="str">
        <f>IF(ISNA(_xlfn.XLOOKUP($A49,ORGPREP!$B:$B,ORGPREP!$N:$N)),"",  _xlfn.XLOOKUP($A49,ORGPREP!$B:$B,ORGPREP!$N:$N))</f>
        <v/>
      </c>
      <c r="Q49" s="81" t="str">
        <f>IF(ISNA(_xlfn.XLOOKUP($A49,MSSEMI!$B:$B,MSSEMI!$N:$N)),"",  _xlfn.XLOOKUP($A49,MSSEMI!$B:$B,MSSEMI!$N:$N))</f>
        <v/>
      </c>
      <c r="R49" s="81" t="str">
        <f>IF(ISNA(_xlfn.XLOOKUP($A49,MSVOA!$B:$B,MSVOA!$N:$N)),"",  _xlfn.XLOOKUP($A49,MSVOA!$B:$B,MSVOA!$N:$N))</f>
        <v/>
      </c>
      <c r="S49" s="81" t="str">
        <f>IF(ISNA(_xlfn.XLOOKUP($A49,METALS!$B:$B,METALS!$N:$N)),"",  _xlfn.XLOOKUP($A49,METALS!$B:$B,METALS!$N:$N))</f>
        <v/>
      </c>
      <c r="T49" s="161" t="str">
        <f>IF(ISNA(_xlfn.XLOOKUP($A49,GENCHEM!$B:$B,GENCHEM!$N:$N)),"",  _xlfn.XLOOKUP($A49,GENCHEM!$B:$B,GENCHEM!$N:$N))</f>
        <v>DONE</v>
      </c>
      <c r="U49" s="81" t="str">
        <f>IF(ISNA(_xlfn.XLOOKUP($A49,HG!$B:$B,HG!$N:$N)),"",  _xlfn.XLOOKUP($A49,HG!$B:$B,HG!$N:$N))</f>
        <v/>
      </c>
    </row>
    <row r="50" spans="1:21" ht="24" customHeight="1">
      <c r="A50" s="141" t="s">
        <v>419</v>
      </c>
      <c r="B50" s="141" t="s">
        <v>117</v>
      </c>
      <c r="C50" s="141" t="s">
        <v>420</v>
      </c>
      <c r="D50" s="141" t="s">
        <v>79</v>
      </c>
      <c r="E50" s="142">
        <v>45821</v>
      </c>
      <c r="F50" s="142">
        <v>45827</v>
      </c>
      <c r="G50" s="141">
        <v>6</v>
      </c>
      <c r="H50" s="141">
        <v>1</v>
      </c>
      <c r="I50" s="141">
        <v>0</v>
      </c>
      <c r="J50" s="141" t="s">
        <v>26</v>
      </c>
      <c r="K50" s="141" t="s">
        <v>999</v>
      </c>
      <c r="L50" s="141" t="s">
        <v>1043</v>
      </c>
      <c r="M50" s="141">
        <v>0</v>
      </c>
      <c r="N50" s="81" t="str">
        <f>IF(ISNA(_xlfn.XLOOKUP($A50,GCVOA!$B:$B,GCVOA!$N:$N)),"",  _xlfn.XLOOKUP($A50,GCVOA!$B:$B,GCVOA!$N:$N))</f>
        <v/>
      </c>
      <c r="O50" s="81" t="str">
        <f>IF(ISNA(_xlfn.XLOOKUP($A50,GCSEMI!$B:$B,GCSEMI!$N:$N)),"",  _xlfn.XLOOKUP($A50,GCSEMI!$B:$B,GCSEMI!$N:$N))</f>
        <v>done</v>
      </c>
      <c r="P50" s="81" t="str">
        <f>IF(ISNA(_xlfn.XLOOKUP($A50,ORGPREP!$B:$B,ORGPREP!$N:$N)),"",  _xlfn.XLOOKUP($A50,ORGPREP!$B:$B,ORGPREP!$N:$N))</f>
        <v/>
      </c>
      <c r="Q50" s="81" t="str">
        <f>IF(ISNA(_xlfn.XLOOKUP($A50,MSSEMI!$B:$B,MSSEMI!$N:$N)),"",  _xlfn.XLOOKUP($A50,MSSEMI!$B:$B,MSSEMI!$N:$N))</f>
        <v/>
      </c>
      <c r="R50" s="81" t="str">
        <f>IF(ISNA(_xlfn.XLOOKUP($A50,MSVOA!$B:$B,MSVOA!$N:$N)),"",  _xlfn.XLOOKUP($A50,MSVOA!$B:$B,MSVOA!$N:$N))</f>
        <v/>
      </c>
      <c r="S50" s="81" t="str">
        <f>IF(ISNA(_xlfn.XLOOKUP($A50,METALS!$B:$B,METALS!$N:$N)),"",  _xlfn.XLOOKUP($A50,METALS!$B:$B,METALS!$N:$N))</f>
        <v/>
      </c>
      <c r="T50" s="161" t="str">
        <f>IF(ISNA(_xlfn.XLOOKUP($A50,GENCHEM!$B:$B,GENCHEM!$N:$N)),"",  _xlfn.XLOOKUP($A50,GENCHEM!$B:$B,GENCHEM!$N:$N))</f>
        <v>DONE</v>
      </c>
      <c r="U50" s="81" t="str">
        <f>IF(ISNA(_xlfn.XLOOKUP($A50,HG!$B:$B,HG!$N:$N)),"",  _xlfn.XLOOKUP($A50,HG!$B:$B,HG!$N:$N))</f>
        <v/>
      </c>
    </row>
    <row r="51" spans="1:21" ht="24" customHeight="1">
      <c r="A51" s="143" t="s">
        <v>422</v>
      </c>
      <c r="B51" s="143" t="s">
        <v>423</v>
      </c>
      <c r="C51" s="143" t="s">
        <v>424</v>
      </c>
      <c r="D51" s="143" t="s">
        <v>56</v>
      </c>
      <c r="E51" s="144">
        <v>45822</v>
      </c>
      <c r="F51" s="144">
        <v>45827</v>
      </c>
      <c r="G51" s="143">
        <v>3</v>
      </c>
      <c r="H51" s="143">
        <v>4</v>
      </c>
      <c r="I51" s="143">
        <v>0</v>
      </c>
      <c r="J51" s="143" t="s">
        <v>57</v>
      </c>
      <c r="K51" s="143" t="s">
        <v>999</v>
      </c>
      <c r="L51" s="143" t="s">
        <v>1029</v>
      </c>
      <c r="M51" s="143">
        <v>0</v>
      </c>
      <c r="N51" s="89" t="str">
        <f>IF(ISNA(_xlfn.XLOOKUP($A51,GCVOA!$B:$B,GCVOA!$N:$N)),"",  _xlfn.XLOOKUP($A51,GCVOA!$B:$B,GCVOA!$N:$N))</f>
        <v/>
      </c>
      <c r="O51" s="89" t="str">
        <f>IF(ISNA(_xlfn.XLOOKUP($A51,GCSEMI!$B:$B,GCSEMI!$N:$N)),"",  _xlfn.XLOOKUP($A51,GCSEMI!$B:$B,GCSEMI!$N:$N))</f>
        <v/>
      </c>
      <c r="P51" s="89" t="str">
        <f>IF(ISNA(_xlfn.XLOOKUP($A51,ORGPREP!$B:$B,ORGPREP!$N:$N)),"",  _xlfn.XLOOKUP($A51,ORGPREP!$B:$B,ORGPREP!$N:$N))</f>
        <v/>
      </c>
      <c r="Q51" s="89" t="str">
        <f>IF(ISNA(_xlfn.XLOOKUP($A51,MSSEMI!$B:$B,MSSEMI!$N:$N)),"",  _xlfn.XLOOKUP($A51,MSSEMI!$B:$B,MSSEMI!$N:$N))</f>
        <v/>
      </c>
      <c r="R51" s="89" t="str">
        <f>IF(ISNA(_xlfn.XLOOKUP($A51,MSVOA!$B:$B,MSVOA!$N:$N)),"",  _xlfn.XLOOKUP($A51,MSVOA!$B:$B,MSVOA!$N:$N))</f>
        <v/>
      </c>
      <c r="S51" s="89" t="str">
        <f>IF(ISNA(_xlfn.XLOOKUP($A51,METALS!$B:$B,METALS!$N:$N)),"",  _xlfn.XLOOKUP($A51,METALS!$B:$B,METALS!$N:$N))</f>
        <v/>
      </c>
      <c r="T51" s="89" t="str">
        <f>IF(ISNA(_xlfn.XLOOKUP($A51,GENCHEM!$B:$B,GENCHEM!$N:$N)),"",  _xlfn.XLOOKUP($A51,GENCHEM!$B:$B,GENCHEM!$N:$N))</f>
        <v/>
      </c>
      <c r="U51" s="89" t="str">
        <f>IF(ISNA(_xlfn.XLOOKUP($A51,HG!$B:$B,HG!$N:$N)),"",  _xlfn.XLOOKUP($A51,HG!$B:$B,HG!$N:$N))</f>
        <v/>
      </c>
    </row>
    <row r="52" spans="1:21" ht="24" customHeight="1">
      <c r="A52" s="143" t="s">
        <v>425</v>
      </c>
      <c r="B52" s="143" t="s">
        <v>161</v>
      </c>
      <c r="C52" s="143" t="s">
        <v>162</v>
      </c>
      <c r="D52" s="143" t="s">
        <v>163</v>
      </c>
      <c r="E52" s="144">
        <v>45822</v>
      </c>
      <c r="F52" s="144">
        <v>45827</v>
      </c>
      <c r="G52" s="143">
        <v>3</v>
      </c>
      <c r="H52" s="143">
        <v>28</v>
      </c>
      <c r="I52" s="143">
        <v>0</v>
      </c>
      <c r="J52" s="143" t="s">
        <v>26</v>
      </c>
      <c r="K52" s="143" t="s">
        <v>999</v>
      </c>
      <c r="L52" s="143" t="s">
        <v>1044</v>
      </c>
      <c r="M52" s="143">
        <v>0</v>
      </c>
      <c r="N52" s="89" t="str">
        <f>IF(ISNA(_xlfn.XLOOKUP($A52,GCVOA!$B:$B,GCVOA!$N:$N)),"",  _xlfn.XLOOKUP($A52,GCVOA!$B:$B,GCVOA!$N:$N))</f>
        <v/>
      </c>
      <c r="O52" s="89" t="str">
        <f>IF(ISNA(_xlfn.XLOOKUP($A52,GCSEMI!$B:$B,GCSEMI!$N:$N)),"",  _xlfn.XLOOKUP($A52,GCSEMI!$B:$B,GCSEMI!$N:$N))</f>
        <v/>
      </c>
      <c r="P52" s="89" t="str">
        <f>IF(ISNA(_xlfn.XLOOKUP($A52,ORGPREP!$B:$B,ORGPREP!$N:$N)),"",  _xlfn.XLOOKUP($A52,ORGPREP!$B:$B,ORGPREP!$N:$N))</f>
        <v/>
      </c>
      <c r="Q52" s="89" t="str">
        <f>IF(ISNA(_xlfn.XLOOKUP($A52,MSSEMI!$B:$B,MSSEMI!$N:$N)),"",  _xlfn.XLOOKUP($A52,MSSEMI!$B:$B,MSSEMI!$N:$N))</f>
        <v/>
      </c>
      <c r="R52" s="89" t="str">
        <f>IF(ISNA(_xlfn.XLOOKUP($A52,MSVOA!$B:$B,MSVOA!$N:$N)),"",  _xlfn.XLOOKUP($A52,MSVOA!$B:$B,MSVOA!$N:$N))</f>
        <v/>
      </c>
      <c r="S52" s="89" t="str">
        <f>IF(ISNA(_xlfn.XLOOKUP($A52,METALS!$B:$B,METALS!$N:$N)),"",  _xlfn.XLOOKUP($A52,METALS!$B:$B,METALS!$N:$N))</f>
        <v>ETA 6-23</v>
      </c>
      <c r="T52" s="163">
        <f>IF(ISNA(_xlfn.XLOOKUP($A52,GENCHEM!$B:$B,GENCHEM!$N:$N)),"",  _xlfn.XLOOKUP($A52,GENCHEM!$B:$B,GENCHEM!$N:$N))</f>
        <v>45827</v>
      </c>
      <c r="U52" s="89" t="str">
        <f>IF(ISNA(_xlfn.XLOOKUP($A52,HG!$B:$B,HG!$N:$N)),"",  _xlfn.XLOOKUP($A52,HG!$B:$B,HG!$N:$N))</f>
        <v/>
      </c>
    </row>
    <row r="53" spans="1:21" ht="24" customHeight="1">
      <c r="A53" s="143" t="s">
        <v>427</v>
      </c>
      <c r="B53" s="143" t="s">
        <v>161</v>
      </c>
      <c r="C53" s="143" t="s">
        <v>162</v>
      </c>
      <c r="D53" s="143" t="s">
        <v>163</v>
      </c>
      <c r="E53" s="144">
        <v>45822</v>
      </c>
      <c r="F53" s="144">
        <v>45827</v>
      </c>
      <c r="G53" s="143">
        <v>3</v>
      </c>
      <c r="H53" s="143">
        <v>14</v>
      </c>
      <c r="I53" s="143">
        <v>0</v>
      </c>
      <c r="J53" s="143" t="s">
        <v>26</v>
      </c>
      <c r="K53" s="143" t="s">
        <v>999</v>
      </c>
      <c r="L53" s="143" t="s">
        <v>1045</v>
      </c>
      <c r="M53" s="143">
        <v>0</v>
      </c>
      <c r="N53" s="89" t="str">
        <f>IF(ISNA(_xlfn.XLOOKUP($A53,GCVOA!$B:$B,GCVOA!$N:$N)),"",  _xlfn.XLOOKUP($A53,GCVOA!$B:$B,GCVOA!$N:$N))</f>
        <v/>
      </c>
      <c r="O53" s="89" t="str">
        <f>IF(ISNA(_xlfn.XLOOKUP($A53,GCSEMI!$B:$B,GCSEMI!$N:$N)),"",  _xlfn.XLOOKUP($A53,GCSEMI!$B:$B,GCSEMI!$N:$N))</f>
        <v/>
      </c>
      <c r="P53" s="89" t="str">
        <f>IF(ISNA(_xlfn.XLOOKUP($A53,ORGPREP!$B:$B,ORGPREP!$N:$N)),"",  _xlfn.XLOOKUP($A53,ORGPREP!$B:$B,ORGPREP!$N:$N))</f>
        <v/>
      </c>
      <c r="Q53" s="89" t="str">
        <f>IF(ISNA(_xlfn.XLOOKUP($A53,MSSEMI!$B:$B,MSSEMI!$N:$N)),"",  _xlfn.XLOOKUP($A53,MSSEMI!$B:$B,MSSEMI!$N:$N))</f>
        <v/>
      </c>
      <c r="R53" s="89" t="str">
        <f>IF(ISNA(_xlfn.XLOOKUP($A53,MSVOA!$B:$B,MSVOA!$N:$N)),"",  _xlfn.XLOOKUP($A53,MSVOA!$B:$B,MSVOA!$N:$N))</f>
        <v>eta 6/20 - EA 6/19</v>
      </c>
      <c r="S53" s="89" t="str">
        <f>IF(ISNA(_xlfn.XLOOKUP($A53,METALS!$B:$B,METALS!$N:$N)),"",  _xlfn.XLOOKUP($A53,METALS!$B:$B,METALS!$N:$N))</f>
        <v/>
      </c>
      <c r="T53" s="163">
        <f>IF(ISNA(_xlfn.XLOOKUP($A53,GENCHEM!$B:$B,GENCHEM!$N:$N)),"",  _xlfn.XLOOKUP($A53,GENCHEM!$B:$B,GENCHEM!$N:$N))</f>
        <v>45827</v>
      </c>
      <c r="U53" s="89" t="str">
        <f>IF(ISNA(_xlfn.XLOOKUP($A53,HG!$B:$B,HG!$N:$N)),"",  _xlfn.XLOOKUP($A53,HG!$B:$B,HG!$N:$N))</f>
        <v/>
      </c>
    </row>
    <row r="54" spans="1:21" ht="24" customHeight="1">
      <c r="A54" s="143" t="s">
        <v>429</v>
      </c>
      <c r="B54" s="143" t="s">
        <v>430</v>
      </c>
      <c r="C54" s="143" t="s">
        <v>431</v>
      </c>
      <c r="D54" s="143" t="s">
        <v>79</v>
      </c>
      <c r="E54" s="144">
        <v>45822</v>
      </c>
      <c r="F54" s="144">
        <v>45827</v>
      </c>
      <c r="G54" s="143">
        <v>3</v>
      </c>
      <c r="H54" s="143">
        <v>2</v>
      </c>
      <c r="I54" s="143">
        <v>0</v>
      </c>
      <c r="J54" s="143" t="s">
        <v>94</v>
      </c>
      <c r="K54" s="143" t="s">
        <v>999</v>
      </c>
      <c r="L54" s="143" t="s">
        <v>1028</v>
      </c>
      <c r="M54" s="143">
        <v>0</v>
      </c>
      <c r="N54" s="89" t="str">
        <f>IF(ISNA(_xlfn.XLOOKUP($A54,GCVOA!$B:$B,GCVOA!$N:$N)),"",  _xlfn.XLOOKUP($A54,GCVOA!$B:$B,GCVOA!$N:$N))</f>
        <v/>
      </c>
      <c r="O54" s="89" t="str">
        <f>IF(ISNA(_xlfn.XLOOKUP($A54,GCSEMI!$B:$B,GCSEMI!$N:$N)),"",  _xlfn.XLOOKUP($A54,GCSEMI!$B:$B,GCSEMI!$N:$N))</f>
        <v/>
      </c>
      <c r="P54" s="89" t="str">
        <f>IF(ISNA(_xlfn.XLOOKUP($A54,ORGPREP!$B:$B,ORGPREP!$N:$N)),"",  _xlfn.XLOOKUP($A54,ORGPREP!$B:$B,ORGPREP!$N:$N))</f>
        <v/>
      </c>
      <c r="Q54" s="89" t="str">
        <f>IF(ISNA(_xlfn.XLOOKUP($A54,MSSEMI!$B:$B,MSSEMI!$N:$N)),"",  _xlfn.XLOOKUP($A54,MSSEMI!$B:$B,MSSEMI!$N:$N))</f>
        <v/>
      </c>
      <c r="R54" s="89" t="str">
        <f>IF(ISNA(_xlfn.XLOOKUP($A54,MSVOA!$B:$B,MSVOA!$N:$N)),"",  _xlfn.XLOOKUP($A54,MSVOA!$B:$B,MSVOA!$N:$N))</f>
        <v>eta 6/19 - XA 6/18</v>
      </c>
      <c r="S54" s="89" t="str">
        <f>IF(ISNA(_xlfn.XLOOKUP($A54,METALS!$B:$B,METALS!$N:$N)),"",  _xlfn.XLOOKUP($A54,METALS!$B:$B,METALS!$N:$N))</f>
        <v/>
      </c>
      <c r="T54" s="89" t="str">
        <f>IF(ISNA(_xlfn.XLOOKUP($A54,GENCHEM!$B:$B,GENCHEM!$N:$N)),"",  _xlfn.XLOOKUP($A54,GENCHEM!$B:$B,GENCHEM!$N:$N))</f>
        <v/>
      </c>
      <c r="U54" s="89" t="str">
        <f>IF(ISNA(_xlfn.XLOOKUP($A54,HG!$B:$B,HG!$N:$N)),"",  _xlfn.XLOOKUP($A54,HG!$B:$B,HG!$N:$N))</f>
        <v/>
      </c>
    </row>
    <row r="55" spans="1:21" ht="24" customHeight="1">
      <c r="A55" s="143" t="s">
        <v>939</v>
      </c>
      <c r="B55" s="143" t="s">
        <v>530</v>
      </c>
      <c r="C55" s="143" t="s">
        <v>531</v>
      </c>
      <c r="D55" s="143" t="s">
        <v>56</v>
      </c>
      <c r="E55" s="144">
        <v>45826</v>
      </c>
      <c r="F55" s="144">
        <v>45827</v>
      </c>
      <c r="G55" s="143" t="s">
        <v>412</v>
      </c>
      <c r="H55" s="143">
        <v>1</v>
      </c>
      <c r="I55" s="143">
        <v>0</v>
      </c>
      <c r="J55" s="143" t="s">
        <v>128</v>
      </c>
      <c r="K55" s="143" t="s">
        <v>999</v>
      </c>
      <c r="L55" s="143" t="s">
        <v>1032</v>
      </c>
      <c r="M55" s="143"/>
      <c r="N55" s="89" t="str">
        <f>IF(ISNA(_xlfn.XLOOKUP($A55,GCVOA!$B:$B,GCVOA!$N:$N)),"",  _xlfn.XLOOKUP($A55,GCVOA!$B:$B,GCVOA!$N:$N))</f>
        <v/>
      </c>
      <c r="O55" s="89" t="str">
        <f>IF(ISNA(_xlfn.XLOOKUP($A55,GCSEMI!$B:$B,GCSEMI!$N:$N)),"",  _xlfn.XLOOKUP($A55,GCSEMI!$B:$B,GCSEMI!$N:$N))</f>
        <v/>
      </c>
      <c r="P55" s="89" t="str">
        <f>IF(ISNA(_xlfn.XLOOKUP($A55,ORGPREP!$B:$B,ORGPREP!$N:$N)),"",  _xlfn.XLOOKUP($A55,ORGPREP!$B:$B,ORGPREP!$N:$N))</f>
        <v/>
      </c>
      <c r="Q55" s="89" t="str">
        <f>IF(ISNA(_xlfn.XLOOKUP($A55,MSSEMI!$B:$B,MSSEMI!$N:$N)),"",  _xlfn.XLOOKUP($A55,MSSEMI!$B:$B,MSSEMI!$N:$N))</f>
        <v/>
      </c>
      <c r="R55" s="89" t="str">
        <f>IF(ISNA(_xlfn.XLOOKUP($A55,MSVOA!$B:$B,MSVOA!$N:$N)),"",  _xlfn.XLOOKUP($A55,MSVOA!$B:$B,MSVOA!$N:$N))</f>
        <v/>
      </c>
      <c r="S55" s="89">
        <f>IF(ISNA(_xlfn.XLOOKUP($A55,METALS!$B:$B,METALS!$N:$N)),"",  _xlfn.XLOOKUP($A55,METALS!$B:$B,METALS!$N:$N))</f>
        <v>0</v>
      </c>
      <c r="T55" s="89" t="str">
        <f>IF(ISNA(_xlfn.XLOOKUP($A55,GENCHEM!$B:$B,GENCHEM!$N:$N)),"",  _xlfn.XLOOKUP($A55,GENCHEM!$B:$B,GENCHEM!$N:$N))</f>
        <v>DONE</v>
      </c>
      <c r="U55" s="89" t="str">
        <f>IF(ISNA(_xlfn.XLOOKUP($A55,HG!$B:$B,HG!$N:$N)),"",  _xlfn.XLOOKUP($A55,HG!$B:$B,HG!$N:$N))</f>
        <v/>
      </c>
    </row>
    <row r="56" spans="1:21" ht="24" customHeight="1">
      <c r="A56" s="143" t="s">
        <v>433</v>
      </c>
      <c r="B56" s="143" t="s">
        <v>434</v>
      </c>
      <c r="C56" s="143" t="s">
        <v>435</v>
      </c>
      <c r="D56" s="143" t="s">
        <v>79</v>
      </c>
      <c r="E56" s="144">
        <v>45826</v>
      </c>
      <c r="F56" s="144">
        <v>45827</v>
      </c>
      <c r="G56" s="143">
        <v>1</v>
      </c>
      <c r="H56" s="143">
        <v>2</v>
      </c>
      <c r="I56" s="143">
        <v>0</v>
      </c>
      <c r="J56" s="143" t="s">
        <v>94</v>
      </c>
      <c r="K56" s="143" t="s">
        <v>1001</v>
      </c>
      <c r="L56" s="143" t="s">
        <v>1041</v>
      </c>
      <c r="M56" s="143"/>
      <c r="N56" s="89" t="str">
        <f>IF(ISNA(_xlfn.XLOOKUP($A56,GCVOA!$B:$B,GCVOA!$N:$N)),"",  _xlfn.XLOOKUP($A56,GCVOA!$B:$B,GCVOA!$N:$N))</f>
        <v/>
      </c>
      <c r="O56" s="89" t="str">
        <f>IF(ISNA(_xlfn.XLOOKUP($A56,GCSEMI!$B:$B,GCSEMI!$N:$N)),"",  _xlfn.XLOOKUP($A56,GCSEMI!$B:$B,GCSEMI!$N:$N))</f>
        <v/>
      </c>
      <c r="P56" s="89" t="str">
        <f>IF(ISNA(_xlfn.XLOOKUP($A56,ORGPREP!$B:$B,ORGPREP!$N:$N)),"",  _xlfn.XLOOKUP($A56,ORGPREP!$B:$B,ORGPREP!$N:$N))</f>
        <v/>
      </c>
      <c r="Q56" s="89" t="str">
        <f>IF(ISNA(_xlfn.XLOOKUP($A56,MSSEMI!$B:$B,MSSEMI!$N:$N)),"",  _xlfn.XLOOKUP($A56,MSSEMI!$B:$B,MSSEMI!$N:$N))</f>
        <v/>
      </c>
      <c r="R56" s="89" t="str">
        <f>IF(ISNA(_xlfn.XLOOKUP($A56,MSVOA!$B:$B,MSVOA!$N:$N)),"",  _xlfn.XLOOKUP($A56,MSVOA!$B:$B,MSVOA!$N:$N))</f>
        <v/>
      </c>
      <c r="S56" s="89" t="str">
        <f>IF(ISNA(_xlfn.XLOOKUP($A56,METALS!$B:$B,METALS!$N:$N)),"",  _xlfn.XLOOKUP($A56,METALS!$B:$B,METALS!$N:$N))</f>
        <v/>
      </c>
      <c r="T56" s="89">
        <f>IF(ISNA(_xlfn.XLOOKUP($A56,GENCHEM!$B:$B,GENCHEM!$N:$N)),"",  _xlfn.XLOOKUP($A56,GENCHEM!$B:$B,GENCHEM!$N:$N))</f>
        <v>45827</v>
      </c>
      <c r="U56" s="89" t="str">
        <f>IF(ISNA(_xlfn.XLOOKUP($A56,HG!$B:$B,HG!$N:$N)),"",  _xlfn.XLOOKUP($A56,HG!$B:$B,HG!$N:$N))</f>
        <v/>
      </c>
    </row>
    <row r="57" spans="1:21" ht="24" customHeight="1">
      <c r="A57" s="143" t="s">
        <v>733</v>
      </c>
      <c r="B57" s="143" t="s">
        <v>117</v>
      </c>
      <c r="C57" s="143" t="s">
        <v>414</v>
      </c>
      <c r="D57" s="143" t="s">
        <v>79</v>
      </c>
      <c r="E57" s="144">
        <v>45826</v>
      </c>
      <c r="F57" s="144">
        <v>45827</v>
      </c>
      <c r="G57" s="143" t="s">
        <v>412</v>
      </c>
      <c r="H57" s="143">
        <v>5</v>
      </c>
      <c r="I57" s="143">
        <v>0</v>
      </c>
      <c r="J57" s="143" t="s">
        <v>26</v>
      </c>
      <c r="K57" s="143" t="s">
        <v>999</v>
      </c>
      <c r="L57" s="143" t="s">
        <v>1046</v>
      </c>
      <c r="M57" s="143"/>
      <c r="N57" s="89" t="str">
        <f>IF(ISNA(_xlfn.XLOOKUP($A57,GCVOA!$B:$B,GCVOA!$N:$N)),"",  _xlfn.XLOOKUP($A57,GCVOA!$B:$B,GCVOA!$N:$N))</f>
        <v/>
      </c>
      <c r="O57" s="89" t="str">
        <f>IF(ISNA(_xlfn.XLOOKUP($A57,GCSEMI!$B:$B,GCSEMI!$N:$N)),"",  _xlfn.XLOOKUP($A57,GCSEMI!$B:$B,GCSEMI!$N:$N))</f>
        <v/>
      </c>
      <c r="P57" s="89" t="str">
        <f>IF(ISNA(_xlfn.XLOOKUP($A57,ORGPREP!$B:$B,ORGPREP!$N:$N)),"",  _xlfn.XLOOKUP($A57,ORGPREP!$B:$B,ORGPREP!$N:$N))</f>
        <v/>
      </c>
      <c r="Q57" s="89" t="str">
        <f>IF(ISNA(_xlfn.XLOOKUP($A57,MSSEMI!$B:$B,MSSEMI!$N:$N)),"",  _xlfn.XLOOKUP($A57,MSSEMI!$B:$B,MSSEMI!$N:$N))</f>
        <v/>
      </c>
      <c r="R57" s="89" t="str">
        <f>IF(ISNA(_xlfn.XLOOKUP($A57,MSVOA!$B:$B,MSVOA!$N:$N)),"",  _xlfn.XLOOKUP($A57,MSVOA!$B:$B,MSVOA!$N:$N))</f>
        <v/>
      </c>
      <c r="S57" s="89" t="str">
        <f>IF(ISNA(_xlfn.XLOOKUP($A57,METALS!$B:$B,METALS!$N:$N)),"",  _xlfn.XLOOKUP($A57,METALS!$B:$B,METALS!$N:$N))</f>
        <v/>
      </c>
      <c r="T57" s="89">
        <f>IF(ISNA(_xlfn.XLOOKUP($A57,GENCHEM!$B:$B,GENCHEM!$N:$N)),"",  _xlfn.XLOOKUP($A57,GENCHEM!$B:$B,GENCHEM!$N:$N))</f>
        <v>45827</v>
      </c>
      <c r="U57" s="89" t="str">
        <f>IF(ISNA(_xlfn.XLOOKUP($A57,HG!$B:$B,HG!$N:$N)),"",  _xlfn.XLOOKUP($A57,HG!$B:$B,HG!$N:$N))</f>
        <v/>
      </c>
    </row>
    <row r="58" spans="1:21" ht="24" customHeight="1">
      <c r="A58" s="143" t="s">
        <v>735</v>
      </c>
      <c r="B58" s="143" t="s">
        <v>117</v>
      </c>
      <c r="C58" s="143" t="s">
        <v>309</v>
      </c>
      <c r="D58" s="143" t="s">
        <v>79</v>
      </c>
      <c r="E58" s="144">
        <v>45826</v>
      </c>
      <c r="F58" s="144">
        <v>45827</v>
      </c>
      <c r="G58" s="143" t="s">
        <v>412</v>
      </c>
      <c r="H58" s="143">
        <v>6</v>
      </c>
      <c r="I58" s="143">
        <v>0</v>
      </c>
      <c r="J58" s="143" t="s">
        <v>26</v>
      </c>
      <c r="K58" s="143" t="s">
        <v>999</v>
      </c>
      <c r="L58" s="143" t="s">
        <v>1030</v>
      </c>
      <c r="M58" s="143"/>
      <c r="N58" s="89" t="str">
        <f>IF(ISNA(_xlfn.XLOOKUP($A58,GCVOA!$B:$B,GCVOA!$N:$N)),"",  _xlfn.XLOOKUP($A58,GCVOA!$B:$B,GCVOA!$N:$N))</f>
        <v/>
      </c>
      <c r="O58" s="89" t="str">
        <f>IF(ISNA(_xlfn.XLOOKUP($A58,GCSEMI!$B:$B,GCSEMI!$N:$N)),"",  _xlfn.XLOOKUP($A58,GCSEMI!$B:$B,GCSEMI!$N:$N))</f>
        <v/>
      </c>
      <c r="P58" s="89" t="str">
        <f>IF(ISNA(_xlfn.XLOOKUP($A58,ORGPREP!$B:$B,ORGPREP!$N:$N)),"",  _xlfn.XLOOKUP($A58,ORGPREP!$B:$B,ORGPREP!$N:$N))</f>
        <v/>
      </c>
      <c r="Q58" s="89" t="str">
        <f>IF(ISNA(_xlfn.XLOOKUP($A58,MSSEMI!$B:$B,MSSEMI!$N:$N)),"",  _xlfn.XLOOKUP($A58,MSSEMI!$B:$B,MSSEMI!$N:$N))</f>
        <v/>
      </c>
      <c r="R58" s="89" t="str">
        <f>IF(ISNA(_xlfn.XLOOKUP($A58,MSVOA!$B:$B,MSVOA!$N:$N)),"",  _xlfn.XLOOKUP($A58,MSVOA!$B:$B,MSVOA!$N:$N))</f>
        <v/>
      </c>
      <c r="S58" s="89" t="str">
        <f>IF(ISNA(_xlfn.XLOOKUP($A58,METALS!$B:$B,METALS!$N:$N)),"",  _xlfn.XLOOKUP($A58,METALS!$B:$B,METALS!$N:$N))</f>
        <v/>
      </c>
      <c r="T58" s="89">
        <f>IF(ISNA(_xlfn.XLOOKUP($A58,GENCHEM!$B:$B,GENCHEM!$N:$N)),"",  _xlfn.XLOOKUP($A58,GENCHEM!$B:$B,GENCHEM!$N:$N))</f>
        <v>45827</v>
      </c>
      <c r="U58" s="89" t="str">
        <f>IF(ISNA(_xlfn.XLOOKUP($A58,HG!$B:$B,HG!$N:$N)),"",  _xlfn.XLOOKUP($A58,HG!$B:$B,HG!$N:$N))</f>
        <v/>
      </c>
    </row>
    <row r="59" spans="1:21" ht="24" customHeight="1">
      <c r="A59" s="145" t="s">
        <v>511</v>
      </c>
      <c r="B59" s="145" t="s">
        <v>97</v>
      </c>
      <c r="C59" s="145" t="s">
        <v>187</v>
      </c>
      <c r="D59" s="145" t="s">
        <v>25</v>
      </c>
      <c r="E59" s="146">
        <v>45825</v>
      </c>
      <c r="F59" s="146">
        <v>45828</v>
      </c>
      <c r="G59" s="145">
        <v>3</v>
      </c>
      <c r="H59" s="145">
        <v>1</v>
      </c>
      <c r="I59" s="145">
        <v>-1</v>
      </c>
      <c r="J59" s="145" t="s">
        <v>57</v>
      </c>
      <c r="K59" s="145" t="s">
        <v>999</v>
      </c>
      <c r="L59" s="145" t="s">
        <v>1014</v>
      </c>
      <c r="M59" s="145">
        <v>0</v>
      </c>
      <c r="N59" s="91" t="str">
        <f>IF(ISNA(_xlfn.XLOOKUP($A59,GCVOA!$B:$B,GCVOA!$N:$N)),"",  _xlfn.XLOOKUP($A59,GCVOA!$B:$B,GCVOA!$N:$N))</f>
        <v/>
      </c>
      <c r="O59" s="91" t="str">
        <f>IF(ISNA(_xlfn.XLOOKUP($A59,GCSEMI!$B:$B,GCSEMI!$N:$N)),"",  _xlfn.XLOOKUP($A59,GCSEMI!$B:$B,GCSEMI!$N:$N))</f>
        <v/>
      </c>
      <c r="P59" s="91" t="str">
        <f>IF(ISNA(_xlfn.XLOOKUP($A59,ORGPREP!$B:$B,ORGPREP!$N:$N)),"",  _xlfn.XLOOKUP($A59,ORGPREP!$B:$B,ORGPREP!$N:$N))</f>
        <v/>
      </c>
      <c r="Q59" s="91" t="str">
        <f>IF(ISNA(_xlfn.XLOOKUP($A59,MSSEMI!$B:$B,MSSEMI!$N:$N)),"",  _xlfn.XLOOKUP($A59,MSSEMI!$B:$B,MSSEMI!$N:$N))</f>
        <v/>
      </c>
      <c r="R59" s="91" t="str">
        <f>IF(ISNA(_xlfn.XLOOKUP($A59,MSVOA!$B:$B,MSVOA!$N:$N)),"",  _xlfn.XLOOKUP($A59,MSVOA!$B:$B,MSVOA!$N:$N))</f>
        <v/>
      </c>
      <c r="S59" s="91" t="str">
        <f>IF(ISNA(_xlfn.XLOOKUP($A59,METALS!$B:$B,METALS!$N:$N)),"",  _xlfn.XLOOKUP($A59,METALS!$B:$B,METALS!$N:$N))</f>
        <v/>
      </c>
      <c r="T59" s="91" t="str">
        <f>IF(ISNA(_xlfn.XLOOKUP($A59,GENCHEM!$B:$B,GENCHEM!$N:$N)),"",  _xlfn.XLOOKUP($A59,GENCHEM!$B:$B,GENCHEM!$N:$N))</f>
        <v/>
      </c>
      <c r="U59" s="91" t="str">
        <f>IF(ISNA(_xlfn.XLOOKUP($A59,HG!$B:$B,HG!$N:$N)),"",  _xlfn.XLOOKUP($A59,HG!$B:$B,HG!$N:$N))</f>
        <v/>
      </c>
    </row>
    <row r="60" spans="1:21" ht="24" customHeight="1">
      <c r="A60" s="147" t="s">
        <v>480</v>
      </c>
      <c r="B60" s="147" t="s">
        <v>117</v>
      </c>
      <c r="C60" s="147" t="s">
        <v>414</v>
      </c>
      <c r="D60" s="147" t="s">
        <v>79</v>
      </c>
      <c r="E60" s="148">
        <v>45822</v>
      </c>
      <c r="F60" s="148">
        <v>45828</v>
      </c>
      <c r="G60" s="147" t="s">
        <v>1042</v>
      </c>
      <c r="H60" s="147">
        <v>3</v>
      </c>
      <c r="I60" s="147">
        <v>-1</v>
      </c>
      <c r="J60" s="147" t="s">
        <v>26</v>
      </c>
      <c r="K60" s="147" t="s">
        <v>999</v>
      </c>
      <c r="L60" s="147" t="s">
        <v>1029</v>
      </c>
      <c r="M60" s="147">
        <v>0</v>
      </c>
      <c r="N60" s="83" t="str">
        <f>IF(ISNA(_xlfn.XLOOKUP($A60,GCVOA!$B:$B,GCVOA!$N:$N)),"",  _xlfn.XLOOKUP($A60,GCVOA!$B:$B,GCVOA!$N:$N))</f>
        <v/>
      </c>
      <c r="O60" s="83" t="str">
        <f>IF(ISNA(_xlfn.XLOOKUP($A60,GCSEMI!$B:$B,GCSEMI!$N:$N)),"",  _xlfn.XLOOKUP($A60,GCSEMI!$B:$B,GCSEMI!$N:$N))</f>
        <v/>
      </c>
      <c r="P60" s="83" t="str">
        <f>IF(ISNA(_xlfn.XLOOKUP($A60,ORGPREP!$B:$B,ORGPREP!$N:$N)),"",  _xlfn.XLOOKUP($A60,ORGPREP!$B:$B,ORGPREP!$N:$N))</f>
        <v/>
      </c>
      <c r="Q60" s="83" t="str">
        <f>IF(ISNA(_xlfn.XLOOKUP($A60,MSSEMI!$B:$B,MSSEMI!$N:$N)),"",  _xlfn.XLOOKUP($A60,MSSEMI!$B:$B,MSSEMI!$N:$N))</f>
        <v/>
      </c>
      <c r="R60" s="83" t="str">
        <f>IF(ISNA(_xlfn.XLOOKUP($A60,MSVOA!$B:$B,MSVOA!$N:$N)),"",  _xlfn.XLOOKUP($A60,MSVOA!$B:$B,MSVOA!$N:$N))</f>
        <v/>
      </c>
      <c r="S60" s="83" t="str">
        <f>IF(ISNA(_xlfn.XLOOKUP($A60,METALS!$B:$B,METALS!$N:$N)),"",  _xlfn.XLOOKUP($A60,METALS!$B:$B,METALS!$N:$N))</f>
        <v/>
      </c>
      <c r="T60" s="83" t="str">
        <f>IF(ISNA(_xlfn.XLOOKUP($A60,GENCHEM!$B:$B,GENCHEM!$N:$N)),"",  _xlfn.XLOOKUP($A60,GENCHEM!$B:$B,GENCHEM!$N:$N))</f>
        <v>prelogged</v>
      </c>
      <c r="U60" s="83" t="str">
        <f>IF(ISNA(_xlfn.XLOOKUP($A60,HG!$B:$B,HG!$N:$N)),"",  _xlfn.XLOOKUP($A60,HG!$B:$B,HG!$N:$N))</f>
        <v/>
      </c>
    </row>
    <row r="61" spans="1:21" ht="24" customHeight="1">
      <c r="A61" s="145" t="s">
        <v>512</v>
      </c>
      <c r="B61" s="145" t="s">
        <v>347</v>
      </c>
      <c r="C61" s="145" t="s">
        <v>348</v>
      </c>
      <c r="D61" s="145" t="s">
        <v>25</v>
      </c>
      <c r="E61" s="146">
        <v>45825</v>
      </c>
      <c r="F61" s="146">
        <v>45828</v>
      </c>
      <c r="G61" s="145">
        <v>3</v>
      </c>
      <c r="H61" s="145">
        <v>6</v>
      </c>
      <c r="I61" s="145">
        <v>-1</v>
      </c>
      <c r="J61" s="145" t="s">
        <v>57</v>
      </c>
      <c r="K61" s="145" t="s">
        <v>999</v>
      </c>
      <c r="L61" s="145" t="s">
        <v>1047</v>
      </c>
      <c r="M61" s="145">
        <v>0</v>
      </c>
      <c r="N61" s="91" t="str">
        <f>IF(ISNA(_xlfn.XLOOKUP($A61,GCVOA!$B:$B,GCVOA!$N:$N)),"",  _xlfn.XLOOKUP($A61,GCVOA!$B:$B,GCVOA!$N:$N))</f>
        <v/>
      </c>
      <c r="O61" s="91" t="str">
        <f>IF(ISNA(_xlfn.XLOOKUP($A61,GCSEMI!$B:$B,GCSEMI!$N:$N)),"",  _xlfn.XLOOKUP($A61,GCSEMI!$B:$B,GCSEMI!$N:$N))</f>
        <v/>
      </c>
      <c r="P61" s="91" t="str">
        <f>IF(ISNA(_xlfn.XLOOKUP($A61,ORGPREP!$B:$B,ORGPREP!$N:$N)),"",  _xlfn.XLOOKUP($A61,ORGPREP!$B:$B,ORGPREP!$N:$N))</f>
        <v/>
      </c>
      <c r="Q61" s="91" t="str">
        <f>IF(ISNA(_xlfn.XLOOKUP($A61,MSSEMI!$B:$B,MSSEMI!$N:$N)),"",  _xlfn.XLOOKUP($A61,MSSEMI!$B:$B,MSSEMI!$N:$N))</f>
        <v/>
      </c>
      <c r="R61" s="91" t="str">
        <f>IF(ISNA(_xlfn.XLOOKUP($A61,MSVOA!$B:$B,MSVOA!$N:$N)),"",  _xlfn.XLOOKUP($A61,MSVOA!$B:$B,MSVOA!$N:$N))</f>
        <v/>
      </c>
      <c r="S61" s="91" t="str">
        <f>IF(ISNA(_xlfn.XLOOKUP($A61,METALS!$B:$B,METALS!$N:$N)),"",  _xlfn.XLOOKUP($A61,METALS!$B:$B,METALS!$N:$N))</f>
        <v/>
      </c>
      <c r="T61" s="91" t="str">
        <f>IF(ISNA(_xlfn.XLOOKUP($A61,GENCHEM!$B:$B,GENCHEM!$N:$N)),"",  _xlfn.XLOOKUP($A61,GENCHEM!$B:$B,GENCHEM!$N:$N))</f>
        <v/>
      </c>
      <c r="U61" s="91" t="str">
        <f>IF(ISNA(_xlfn.XLOOKUP($A61,HG!$B:$B,HG!$N:$N)),"",  _xlfn.XLOOKUP($A61,HG!$B:$B,HG!$N:$N))</f>
        <v/>
      </c>
    </row>
    <row r="62" spans="1:21" ht="24" customHeight="1">
      <c r="A62" s="145" t="s">
        <v>933</v>
      </c>
      <c r="B62" s="145" t="s">
        <v>104</v>
      </c>
      <c r="C62" s="145" t="s">
        <v>525</v>
      </c>
      <c r="D62" s="145" t="s">
        <v>56</v>
      </c>
      <c r="E62" s="146">
        <v>45826</v>
      </c>
      <c r="F62" s="146">
        <v>45828</v>
      </c>
      <c r="G62" s="145" t="s">
        <v>479</v>
      </c>
      <c r="H62" s="145">
        <v>2</v>
      </c>
      <c r="I62" s="145">
        <v>-1</v>
      </c>
      <c r="J62" s="145" t="s">
        <v>57</v>
      </c>
      <c r="K62" s="145" t="s">
        <v>1002</v>
      </c>
      <c r="L62" s="145" t="s">
        <v>1048</v>
      </c>
      <c r="M62" s="145"/>
      <c r="N62" s="91" t="str">
        <f>IF(ISNA(_xlfn.XLOOKUP($A62,GCVOA!$B:$B,GCVOA!$N:$N)),"",  _xlfn.XLOOKUP($A62,GCVOA!$B:$B,GCVOA!$N:$N))</f>
        <v/>
      </c>
      <c r="O62" s="91" t="str">
        <f>IF(ISNA(_xlfn.XLOOKUP($A62,GCSEMI!$B:$B,GCSEMI!$N:$N)),"",  _xlfn.XLOOKUP($A62,GCSEMI!$B:$B,GCSEMI!$N:$N))</f>
        <v/>
      </c>
      <c r="P62" s="91" t="str">
        <f>IF(ISNA(_xlfn.XLOOKUP($A62,ORGPREP!$B:$B,ORGPREP!$N:$N)),"",  _xlfn.XLOOKUP($A62,ORGPREP!$B:$B,ORGPREP!$N:$N))</f>
        <v/>
      </c>
      <c r="Q62" s="91" t="str">
        <f>IF(ISNA(_xlfn.XLOOKUP($A62,MSSEMI!$B:$B,MSSEMI!$N:$N)),"",  _xlfn.XLOOKUP($A62,MSSEMI!$B:$B,MSSEMI!$N:$N))</f>
        <v/>
      </c>
      <c r="R62" s="91" t="str">
        <f>IF(ISNA(_xlfn.XLOOKUP($A62,MSVOA!$B:$B,MSVOA!$N:$N)),"",  _xlfn.XLOOKUP($A62,MSVOA!$B:$B,MSVOA!$N:$N))</f>
        <v/>
      </c>
      <c r="S62" s="91" t="str">
        <f>IF(ISNA(_xlfn.XLOOKUP($A62,METALS!$B:$B,METALS!$N:$N)),"",  _xlfn.XLOOKUP($A62,METALS!$B:$B,METALS!$N:$N))</f>
        <v>ETA 6-20</v>
      </c>
      <c r="T62" s="91">
        <f>IF(ISNA(_xlfn.XLOOKUP($A62,GENCHEM!$B:$B,GENCHEM!$N:$N)),"",  _xlfn.XLOOKUP($A62,GENCHEM!$B:$B,GENCHEM!$N:$N))</f>
        <v>45827</v>
      </c>
      <c r="U62" s="91" t="str">
        <f>IF(ISNA(_xlfn.XLOOKUP($A62,HG!$B:$B,HG!$N:$N)),"",  _xlfn.XLOOKUP($A62,HG!$B:$B,HG!$N:$N))</f>
        <v/>
      </c>
    </row>
    <row r="63" spans="1:21" ht="24" customHeight="1">
      <c r="A63" s="145" t="s">
        <v>513</v>
      </c>
      <c r="B63" s="145" t="s">
        <v>347</v>
      </c>
      <c r="C63" s="145" t="s">
        <v>350</v>
      </c>
      <c r="D63" s="145" t="s">
        <v>25</v>
      </c>
      <c r="E63" s="146">
        <v>45825</v>
      </c>
      <c r="F63" s="146">
        <v>45828</v>
      </c>
      <c r="G63" s="145">
        <v>3</v>
      </c>
      <c r="H63" s="145">
        <v>1</v>
      </c>
      <c r="I63" s="145">
        <v>-1</v>
      </c>
      <c r="J63" s="145" t="s">
        <v>57</v>
      </c>
      <c r="K63" s="145" t="s">
        <v>999</v>
      </c>
      <c r="L63" s="145" t="s">
        <v>1014</v>
      </c>
      <c r="M63" s="145">
        <v>0</v>
      </c>
      <c r="N63" s="91" t="str">
        <f>IF(ISNA(_xlfn.XLOOKUP($A63,GCVOA!$B:$B,GCVOA!$N:$N)),"",  _xlfn.XLOOKUP($A63,GCVOA!$B:$B,GCVOA!$N:$N))</f>
        <v/>
      </c>
      <c r="O63" s="91" t="str">
        <f>IF(ISNA(_xlfn.XLOOKUP($A63,GCSEMI!$B:$B,GCSEMI!$N:$N)),"",  _xlfn.XLOOKUP($A63,GCSEMI!$B:$B,GCSEMI!$N:$N))</f>
        <v/>
      </c>
      <c r="P63" s="91" t="str">
        <f>IF(ISNA(_xlfn.XLOOKUP($A63,ORGPREP!$B:$B,ORGPREP!$N:$N)),"",  _xlfn.XLOOKUP($A63,ORGPREP!$B:$B,ORGPREP!$N:$N))</f>
        <v/>
      </c>
      <c r="Q63" s="91" t="str">
        <f>IF(ISNA(_xlfn.XLOOKUP($A63,MSSEMI!$B:$B,MSSEMI!$N:$N)),"",  _xlfn.XLOOKUP($A63,MSSEMI!$B:$B,MSSEMI!$N:$N))</f>
        <v/>
      </c>
      <c r="R63" s="91" t="str">
        <f>IF(ISNA(_xlfn.XLOOKUP($A63,MSVOA!$B:$B,MSVOA!$N:$N)),"",  _xlfn.XLOOKUP($A63,MSVOA!$B:$B,MSVOA!$N:$N))</f>
        <v/>
      </c>
      <c r="S63" s="91" t="str">
        <f>IF(ISNA(_xlfn.XLOOKUP($A63,METALS!$B:$B,METALS!$N:$N)),"",  _xlfn.XLOOKUP($A63,METALS!$B:$B,METALS!$N:$N))</f>
        <v/>
      </c>
      <c r="T63" s="91" t="str">
        <f>IF(ISNA(_xlfn.XLOOKUP($A63,GENCHEM!$B:$B,GENCHEM!$N:$N)),"",  _xlfn.XLOOKUP($A63,GENCHEM!$B:$B,GENCHEM!$N:$N))</f>
        <v/>
      </c>
      <c r="U63" s="91" t="str">
        <f>IF(ISNA(_xlfn.XLOOKUP($A63,HG!$B:$B,HG!$N:$N)),"",  _xlfn.XLOOKUP($A63,HG!$B:$B,HG!$N:$N))</f>
        <v/>
      </c>
    </row>
    <row r="64" spans="1:21" ht="24" customHeight="1">
      <c r="A64" s="145" t="s">
        <v>514</v>
      </c>
      <c r="B64" s="145" t="s">
        <v>117</v>
      </c>
      <c r="C64" s="145" t="s">
        <v>515</v>
      </c>
      <c r="D64" s="145" t="s">
        <v>79</v>
      </c>
      <c r="E64" s="146">
        <v>45825</v>
      </c>
      <c r="F64" s="146">
        <v>45828</v>
      </c>
      <c r="G64" s="145">
        <v>3</v>
      </c>
      <c r="H64" s="145">
        <v>1</v>
      </c>
      <c r="I64" s="145">
        <v>-1</v>
      </c>
      <c r="J64" s="145" t="s">
        <v>26</v>
      </c>
      <c r="K64" s="145" t="s">
        <v>999</v>
      </c>
      <c r="L64" s="145" t="s">
        <v>1049</v>
      </c>
      <c r="M64" s="145"/>
      <c r="N64" s="91" t="str">
        <f>IF(ISNA(_xlfn.XLOOKUP($A64,GCVOA!$B:$B,GCVOA!$N:$N)),"",  _xlfn.XLOOKUP($A64,GCVOA!$B:$B,GCVOA!$N:$N))</f>
        <v/>
      </c>
      <c r="O64" s="91" t="str">
        <f>IF(ISNA(_xlfn.XLOOKUP($A64,GCSEMI!$B:$B,GCSEMI!$N:$N)),"",  _xlfn.XLOOKUP($A64,GCSEMI!$B:$B,GCSEMI!$N:$N))</f>
        <v/>
      </c>
      <c r="P64" s="91" t="str">
        <f>IF(ISNA(_xlfn.XLOOKUP($A64,ORGPREP!$B:$B,ORGPREP!$N:$N)),"",  _xlfn.XLOOKUP($A64,ORGPREP!$B:$B,ORGPREP!$N:$N))</f>
        <v>done</v>
      </c>
      <c r="Q64" s="91">
        <f>IF(ISNA(_xlfn.XLOOKUP($A64,MSSEMI!$B:$B,MSSEMI!$N:$N)),"",  _xlfn.XLOOKUP($A64,MSSEMI!$B:$B,MSSEMI!$N:$N))</f>
        <v>0</v>
      </c>
      <c r="R64" s="91" t="str">
        <f>IF(ISNA(_xlfn.XLOOKUP($A64,MSVOA!$B:$B,MSVOA!$N:$N)),"",  _xlfn.XLOOKUP($A64,MSVOA!$B:$B,MSVOA!$N:$N))</f>
        <v/>
      </c>
      <c r="S64" s="91" t="str">
        <f>IF(ISNA(_xlfn.XLOOKUP($A64,METALS!$B:$B,METALS!$N:$N)),"",  _xlfn.XLOOKUP($A64,METALS!$B:$B,METALS!$N:$N))</f>
        <v/>
      </c>
      <c r="T64" s="91" t="str">
        <f>IF(ISNA(_xlfn.XLOOKUP($A64,GENCHEM!$B:$B,GENCHEM!$N:$N)),"",  _xlfn.XLOOKUP($A64,GENCHEM!$B:$B,GENCHEM!$N:$N))</f>
        <v/>
      </c>
      <c r="U64" s="91" t="str">
        <f>IF(ISNA(_xlfn.XLOOKUP($A64,HG!$B:$B,HG!$N:$N)),"",  _xlfn.XLOOKUP($A64,HG!$B:$B,HG!$N:$N))</f>
        <v/>
      </c>
    </row>
    <row r="65" spans="1:21" ht="24" customHeight="1">
      <c r="A65" s="147" t="s">
        <v>504</v>
      </c>
      <c r="B65" s="147" t="s">
        <v>92</v>
      </c>
      <c r="C65" s="147" t="s">
        <v>505</v>
      </c>
      <c r="D65" s="147" t="s">
        <v>79</v>
      </c>
      <c r="E65" s="148">
        <v>45822</v>
      </c>
      <c r="F65" s="148">
        <v>45828</v>
      </c>
      <c r="G65" s="147">
        <v>6</v>
      </c>
      <c r="H65" s="147">
        <v>1</v>
      </c>
      <c r="I65" s="147">
        <v>-1</v>
      </c>
      <c r="J65" s="147" t="s">
        <v>94</v>
      </c>
      <c r="K65" s="147" t="s">
        <v>999</v>
      </c>
      <c r="L65" s="147" t="s">
        <v>1032</v>
      </c>
      <c r="M65" s="147">
        <v>0</v>
      </c>
      <c r="N65" s="83" t="str">
        <f>IF(ISNA(_xlfn.XLOOKUP($A65,GCVOA!$B:$B,GCVOA!$N:$N)),"",  _xlfn.XLOOKUP($A65,GCVOA!$B:$B,GCVOA!$N:$N))</f>
        <v/>
      </c>
      <c r="O65" s="83" t="str">
        <f>IF(ISNA(_xlfn.XLOOKUP($A65,GCSEMI!$B:$B,GCSEMI!$N:$N)),"",  _xlfn.XLOOKUP($A65,GCSEMI!$B:$B,GCSEMI!$N:$N))</f>
        <v/>
      </c>
      <c r="P65" s="83" t="str">
        <f>IF(ISNA(_xlfn.XLOOKUP($A65,ORGPREP!$B:$B,ORGPREP!$N:$N)),"",  _xlfn.XLOOKUP($A65,ORGPREP!$B:$B,ORGPREP!$N:$N))</f>
        <v/>
      </c>
      <c r="Q65" s="83" t="str">
        <f>IF(ISNA(_xlfn.XLOOKUP($A65,MSSEMI!$B:$B,MSSEMI!$N:$N)),"",  _xlfn.XLOOKUP($A65,MSSEMI!$B:$B,MSSEMI!$N:$N))</f>
        <v/>
      </c>
      <c r="R65" s="83" t="str">
        <f>IF(ISNA(_xlfn.XLOOKUP($A65,MSVOA!$B:$B,MSVOA!$N:$N)),"",  _xlfn.XLOOKUP($A65,MSVOA!$B:$B,MSVOA!$N:$N))</f>
        <v/>
      </c>
      <c r="S65" s="83" t="str">
        <f>IF(ISNA(_xlfn.XLOOKUP($A65,METALS!$B:$B,METALS!$N:$N)),"",  _xlfn.XLOOKUP($A65,METALS!$B:$B,METALS!$N:$N))</f>
        <v/>
      </c>
      <c r="T65" s="164">
        <f>IF(ISNA(_xlfn.XLOOKUP($A65,GENCHEM!$B:$B,GENCHEM!$N:$N)),"",  _xlfn.XLOOKUP($A65,GENCHEM!$B:$B,GENCHEM!$N:$N))</f>
        <v>45827</v>
      </c>
      <c r="U65" s="83" t="str">
        <f>IF(ISNA(_xlfn.XLOOKUP($A65,HG!$B:$B,HG!$N:$N)),"",  _xlfn.XLOOKUP($A65,HG!$B:$B,HG!$N:$N))</f>
        <v/>
      </c>
    </row>
    <row r="66" spans="1:21" ht="24" customHeight="1">
      <c r="A66" s="147" t="s">
        <v>510</v>
      </c>
      <c r="B66" s="147" t="s">
        <v>92</v>
      </c>
      <c r="C66" s="147" t="s">
        <v>408</v>
      </c>
      <c r="D66" s="147" t="s">
        <v>79</v>
      </c>
      <c r="E66" s="148">
        <v>45822</v>
      </c>
      <c r="F66" s="148">
        <v>45828</v>
      </c>
      <c r="G66" s="147">
        <v>6</v>
      </c>
      <c r="H66" s="147">
        <v>1</v>
      </c>
      <c r="I66" s="147">
        <v>-1</v>
      </c>
      <c r="J66" s="147" t="s">
        <v>94</v>
      </c>
      <c r="K66" s="147" t="s">
        <v>999</v>
      </c>
      <c r="L66" s="147" t="s">
        <v>1032</v>
      </c>
      <c r="M66" s="147">
        <v>0</v>
      </c>
      <c r="N66" s="83" t="str">
        <f>IF(ISNA(_xlfn.XLOOKUP($A66,GCVOA!$B:$B,GCVOA!$N:$N)),"",  _xlfn.XLOOKUP($A66,GCVOA!$B:$B,GCVOA!$N:$N))</f>
        <v/>
      </c>
      <c r="O66" s="83" t="str">
        <f>IF(ISNA(_xlfn.XLOOKUP($A66,GCSEMI!$B:$B,GCSEMI!$N:$N)),"",  _xlfn.XLOOKUP($A66,GCSEMI!$B:$B,GCSEMI!$N:$N))</f>
        <v/>
      </c>
      <c r="P66" s="83" t="str">
        <f>IF(ISNA(_xlfn.XLOOKUP($A66,ORGPREP!$B:$B,ORGPREP!$N:$N)),"",  _xlfn.XLOOKUP($A66,ORGPREP!$B:$B,ORGPREP!$N:$N))</f>
        <v/>
      </c>
      <c r="Q66" s="83" t="str">
        <f>IF(ISNA(_xlfn.XLOOKUP($A66,MSSEMI!$B:$B,MSSEMI!$N:$N)),"",  _xlfn.XLOOKUP($A66,MSSEMI!$B:$B,MSSEMI!$N:$N))</f>
        <v/>
      </c>
      <c r="R66" s="83" t="str">
        <f>IF(ISNA(_xlfn.XLOOKUP($A66,MSVOA!$B:$B,MSVOA!$N:$N)),"",  _xlfn.XLOOKUP($A66,MSVOA!$B:$B,MSVOA!$N:$N))</f>
        <v/>
      </c>
      <c r="S66" s="83" t="str">
        <f>IF(ISNA(_xlfn.XLOOKUP($A66,METALS!$B:$B,METALS!$N:$N)),"",  _xlfn.XLOOKUP($A66,METALS!$B:$B,METALS!$N:$N))</f>
        <v/>
      </c>
      <c r="T66" s="164" t="str">
        <f>IF(ISNA(_xlfn.XLOOKUP($A66,GENCHEM!$B:$B,GENCHEM!$N:$N)),"",  _xlfn.XLOOKUP($A66,GENCHEM!$B:$B,GENCHEM!$N:$N))</f>
        <v>DONE</v>
      </c>
      <c r="U66" s="83" t="str">
        <f>IF(ISNA(_xlfn.XLOOKUP($A66,HG!$B:$B,HG!$N:$N)),"",  _xlfn.XLOOKUP($A66,HG!$B:$B,HG!$N:$N))</f>
        <v/>
      </c>
    </row>
    <row r="67" spans="1:21" ht="24" customHeight="1">
      <c r="A67" s="147" t="s">
        <v>509</v>
      </c>
      <c r="B67" s="147" t="s">
        <v>92</v>
      </c>
      <c r="C67" s="147" t="s">
        <v>408</v>
      </c>
      <c r="D67" s="147" t="s">
        <v>79</v>
      </c>
      <c r="E67" s="148">
        <v>45822</v>
      </c>
      <c r="F67" s="148">
        <v>45828</v>
      </c>
      <c r="G67" s="147">
        <v>6</v>
      </c>
      <c r="H67" s="147">
        <v>2</v>
      </c>
      <c r="I67" s="147">
        <v>-1</v>
      </c>
      <c r="J67" s="147" t="s">
        <v>94</v>
      </c>
      <c r="K67" s="147" t="s">
        <v>999</v>
      </c>
      <c r="L67" s="147" t="s">
        <v>1041</v>
      </c>
      <c r="M67" s="147">
        <v>0</v>
      </c>
      <c r="N67" s="83" t="str">
        <f>IF(ISNA(_xlfn.XLOOKUP($A67,GCVOA!$B:$B,GCVOA!$N:$N)),"",  _xlfn.XLOOKUP($A67,GCVOA!$B:$B,GCVOA!$N:$N))</f>
        <v/>
      </c>
      <c r="O67" s="83" t="str">
        <f>IF(ISNA(_xlfn.XLOOKUP($A67,GCSEMI!$B:$B,GCSEMI!$N:$N)),"",  _xlfn.XLOOKUP($A67,GCSEMI!$B:$B,GCSEMI!$N:$N))</f>
        <v/>
      </c>
      <c r="P67" s="83" t="str">
        <f>IF(ISNA(_xlfn.XLOOKUP($A67,ORGPREP!$B:$B,ORGPREP!$N:$N)),"",  _xlfn.XLOOKUP($A67,ORGPREP!$B:$B,ORGPREP!$N:$N))</f>
        <v/>
      </c>
      <c r="Q67" s="83" t="str">
        <f>IF(ISNA(_xlfn.XLOOKUP($A67,MSSEMI!$B:$B,MSSEMI!$N:$N)),"",  _xlfn.XLOOKUP($A67,MSSEMI!$B:$B,MSSEMI!$N:$N))</f>
        <v/>
      </c>
      <c r="R67" s="83" t="str">
        <f>IF(ISNA(_xlfn.XLOOKUP($A67,MSVOA!$B:$B,MSVOA!$N:$N)),"",  _xlfn.XLOOKUP($A67,MSVOA!$B:$B,MSVOA!$N:$N))</f>
        <v/>
      </c>
      <c r="S67" s="83" t="str">
        <f>IF(ISNA(_xlfn.XLOOKUP($A67,METALS!$B:$B,METALS!$N:$N)),"",  _xlfn.XLOOKUP($A67,METALS!$B:$B,METALS!$N:$N))</f>
        <v/>
      </c>
      <c r="T67" s="164" t="str">
        <f>IF(ISNA(_xlfn.XLOOKUP($A67,GENCHEM!$B:$B,GENCHEM!$N:$N)),"",  _xlfn.XLOOKUP($A67,GENCHEM!$B:$B,GENCHEM!$N:$N))</f>
        <v>DONE</v>
      </c>
      <c r="U67" s="83" t="str">
        <f>IF(ISNA(_xlfn.XLOOKUP($A67,HG!$B:$B,HG!$N:$N)),"",  _xlfn.XLOOKUP($A67,HG!$B:$B,HG!$N:$N))</f>
        <v/>
      </c>
    </row>
    <row r="68" spans="1:21" ht="24" customHeight="1">
      <c r="A68" s="147" t="s">
        <v>508</v>
      </c>
      <c r="B68" s="147" t="s">
        <v>92</v>
      </c>
      <c r="C68" s="147" t="s">
        <v>507</v>
      </c>
      <c r="D68" s="147" t="s">
        <v>79</v>
      </c>
      <c r="E68" s="148">
        <v>45822</v>
      </c>
      <c r="F68" s="148">
        <v>45828</v>
      </c>
      <c r="G68" s="147">
        <v>6</v>
      </c>
      <c r="H68" s="147">
        <v>1</v>
      </c>
      <c r="I68" s="147">
        <v>-1</v>
      </c>
      <c r="J68" s="147" t="s">
        <v>94</v>
      </c>
      <c r="K68" s="147" t="s">
        <v>999</v>
      </c>
      <c r="L68" s="147" t="s">
        <v>1032</v>
      </c>
      <c r="M68" s="147">
        <v>0</v>
      </c>
      <c r="N68" s="83" t="str">
        <f>IF(ISNA(_xlfn.XLOOKUP($A68,GCVOA!$B:$B,GCVOA!$N:$N)),"",  _xlfn.XLOOKUP($A68,GCVOA!$B:$B,GCVOA!$N:$N))</f>
        <v/>
      </c>
      <c r="O68" s="83" t="str">
        <f>IF(ISNA(_xlfn.XLOOKUP($A68,GCSEMI!$B:$B,GCSEMI!$N:$N)),"",  _xlfn.XLOOKUP($A68,GCSEMI!$B:$B,GCSEMI!$N:$N))</f>
        <v/>
      </c>
      <c r="P68" s="83" t="str">
        <f>IF(ISNA(_xlfn.XLOOKUP($A68,ORGPREP!$B:$B,ORGPREP!$N:$N)),"",  _xlfn.XLOOKUP($A68,ORGPREP!$B:$B,ORGPREP!$N:$N))</f>
        <v/>
      </c>
      <c r="Q68" s="83" t="str">
        <f>IF(ISNA(_xlfn.XLOOKUP($A68,MSSEMI!$B:$B,MSSEMI!$N:$N)),"",  _xlfn.XLOOKUP($A68,MSSEMI!$B:$B,MSSEMI!$N:$N))</f>
        <v/>
      </c>
      <c r="R68" s="83" t="str">
        <f>IF(ISNA(_xlfn.XLOOKUP($A68,MSVOA!$B:$B,MSVOA!$N:$N)),"",  _xlfn.XLOOKUP($A68,MSVOA!$B:$B,MSVOA!$N:$N))</f>
        <v/>
      </c>
      <c r="S68" s="83" t="str">
        <f>IF(ISNA(_xlfn.XLOOKUP($A68,METALS!$B:$B,METALS!$N:$N)),"",  _xlfn.XLOOKUP($A68,METALS!$B:$B,METALS!$N:$N))</f>
        <v/>
      </c>
      <c r="T68" s="164">
        <f>IF(ISNA(_xlfn.XLOOKUP($A68,GENCHEM!$B:$B,GENCHEM!$N:$N)),"",  _xlfn.XLOOKUP($A68,GENCHEM!$B:$B,GENCHEM!$N:$N))</f>
        <v>45827</v>
      </c>
      <c r="U68" s="83" t="str">
        <f>IF(ISNA(_xlfn.XLOOKUP($A68,HG!$B:$B,HG!$N:$N)),"",  _xlfn.XLOOKUP($A68,HG!$B:$B,HG!$N:$N))</f>
        <v/>
      </c>
    </row>
    <row r="69" spans="1:21" ht="24" customHeight="1">
      <c r="A69" s="147" t="s">
        <v>506</v>
      </c>
      <c r="B69" s="147" t="s">
        <v>92</v>
      </c>
      <c r="C69" s="147" t="s">
        <v>507</v>
      </c>
      <c r="D69" s="147" t="s">
        <v>79</v>
      </c>
      <c r="E69" s="148">
        <v>45822</v>
      </c>
      <c r="F69" s="148">
        <v>45828</v>
      </c>
      <c r="G69" s="147">
        <v>6</v>
      </c>
      <c r="H69" s="147">
        <v>1</v>
      </c>
      <c r="I69" s="147">
        <v>-1</v>
      </c>
      <c r="J69" s="147" t="s">
        <v>94</v>
      </c>
      <c r="K69" s="147" t="s">
        <v>999</v>
      </c>
      <c r="L69" s="147" t="s">
        <v>1032</v>
      </c>
      <c r="M69" s="147">
        <v>0</v>
      </c>
      <c r="N69" s="83" t="str">
        <f>IF(ISNA(_xlfn.XLOOKUP($A69,GCVOA!$B:$B,GCVOA!$N:$N)),"",  _xlfn.XLOOKUP($A69,GCVOA!$B:$B,GCVOA!$N:$N))</f>
        <v/>
      </c>
      <c r="O69" s="83" t="str">
        <f>IF(ISNA(_xlfn.XLOOKUP($A69,GCSEMI!$B:$B,GCSEMI!$N:$N)),"",  _xlfn.XLOOKUP($A69,GCSEMI!$B:$B,GCSEMI!$N:$N))</f>
        <v/>
      </c>
      <c r="P69" s="83" t="str">
        <f>IF(ISNA(_xlfn.XLOOKUP($A69,ORGPREP!$B:$B,ORGPREP!$N:$N)),"",  _xlfn.XLOOKUP($A69,ORGPREP!$B:$B,ORGPREP!$N:$N))</f>
        <v/>
      </c>
      <c r="Q69" s="83" t="str">
        <f>IF(ISNA(_xlfn.XLOOKUP($A69,MSSEMI!$B:$B,MSSEMI!$N:$N)),"",  _xlfn.XLOOKUP($A69,MSSEMI!$B:$B,MSSEMI!$N:$N))</f>
        <v/>
      </c>
      <c r="R69" s="83" t="str">
        <f>IF(ISNA(_xlfn.XLOOKUP($A69,MSVOA!$B:$B,MSVOA!$N:$N)),"",  _xlfn.XLOOKUP($A69,MSVOA!$B:$B,MSVOA!$N:$N))</f>
        <v/>
      </c>
      <c r="S69" s="83" t="str">
        <f>IF(ISNA(_xlfn.XLOOKUP($A69,METALS!$B:$B,METALS!$N:$N)),"",  _xlfn.XLOOKUP($A69,METALS!$B:$B,METALS!$N:$N))</f>
        <v/>
      </c>
      <c r="T69" s="164">
        <f>IF(ISNA(_xlfn.XLOOKUP($A69,GENCHEM!$B:$B,GENCHEM!$N:$N)),"",  _xlfn.XLOOKUP($A69,GENCHEM!$B:$B,GENCHEM!$N:$N))</f>
        <v>45827</v>
      </c>
      <c r="U69" s="83" t="str">
        <f>IF(ISNA(_xlfn.XLOOKUP($A69,HG!$B:$B,HG!$N:$N)),"",  _xlfn.XLOOKUP($A69,HG!$B:$B,HG!$N:$N))</f>
        <v/>
      </c>
    </row>
    <row r="70" spans="1:21" ht="24" customHeight="1">
      <c r="A70" s="145" t="s">
        <v>718</v>
      </c>
      <c r="B70" s="145" t="s">
        <v>434</v>
      </c>
      <c r="C70" s="145" t="s">
        <v>719</v>
      </c>
      <c r="D70" s="145" t="s">
        <v>79</v>
      </c>
      <c r="E70" s="146">
        <v>45825</v>
      </c>
      <c r="F70" s="146">
        <v>45828</v>
      </c>
      <c r="G70" s="145" t="s">
        <v>164</v>
      </c>
      <c r="H70" s="145">
        <v>1</v>
      </c>
      <c r="I70" s="145">
        <v>-1</v>
      </c>
      <c r="J70" s="145" t="s">
        <v>94</v>
      </c>
      <c r="K70" s="145" t="s">
        <v>999</v>
      </c>
      <c r="L70" s="145" t="s">
        <v>1032</v>
      </c>
      <c r="M70" s="145">
        <v>0</v>
      </c>
      <c r="N70" s="91" t="str">
        <f>IF(ISNA(_xlfn.XLOOKUP($A70,GCVOA!$B:$B,GCVOA!$N:$N)),"",  _xlfn.XLOOKUP($A70,GCVOA!$B:$B,GCVOA!$N:$N))</f>
        <v/>
      </c>
      <c r="O70" s="91" t="str">
        <f>IF(ISNA(_xlfn.XLOOKUP($A70,GCSEMI!$B:$B,GCSEMI!$N:$N)),"",  _xlfn.XLOOKUP($A70,GCSEMI!$B:$B,GCSEMI!$N:$N))</f>
        <v/>
      </c>
      <c r="P70" s="91" t="str">
        <f>IF(ISNA(_xlfn.XLOOKUP($A70,ORGPREP!$B:$B,ORGPREP!$N:$N)),"",  _xlfn.XLOOKUP($A70,ORGPREP!$B:$B,ORGPREP!$N:$N))</f>
        <v/>
      </c>
      <c r="Q70" s="91" t="str">
        <f>IF(ISNA(_xlfn.XLOOKUP($A70,MSSEMI!$B:$B,MSSEMI!$N:$N)),"",  _xlfn.XLOOKUP($A70,MSSEMI!$B:$B,MSSEMI!$N:$N))</f>
        <v/>
      </c>
      <c r="R70" s="91" t="str">
        <f>IF(ISNA(_xlfn.XLOOKUP($A70,MSVOA!$B:$B,MSVOA!$N:$N)),"",  _xlfn.XLOOKUP($A70,MSVOA!$B:$B,MSVOA!$N:$N))</f>
        <v/>
      </c>
      <c r="S70" s="91" t="str">
        <f>IF(ISNA(_xlfn.XLOOKUP($A70,METALS!$B:$B,METALS!$N:$N)),"",  _xlfn.XLOOKUP($A70,METALS!$B:$B,METALS!$N:$N))</f>
        <v/>
      </c>
      <c r="T70" s="165">
        <f>IF(ISNA(_xlfn.XLOOKUP($A70,GENCHEM!$B:$B,GENCHEM!$N:$N)),"",  _xlfn.XLOOKUP($A70,GENCHEM!$B:$B,GENCHEM!$N:$N))</f>
        <v>45827</v>
      </c>
      <c r="U70" s="91" t="str">
        <f>IF(ISNA(_xlfn.XLOOKUP($A70,HG!$B:$B,HG!$N:$N)),"",  _xlfn.XLOOKUP($A70,HG!$B:$B,HG!$N:$N))</f>
        <v/>
      </c>
    </row>
    <row r="71" spans="1:21" ht="24" customHeight="1">
      <c r="A71" s="147" t="s">
        <v>482</v>
      </c>
      <c r="B71" s="147" t="s">
        <v>117</v>
      </c>
      <c r="C71" s="147" t="s">
        <v>309</v>
      </c>
      <c r="D71" s="147" t="s">
        <v>79</v>
      </c>
      <c r="E71" s="148">
        <v>45822</v>
      </c>
      <c r="F71" s="148">
        <v>45828</v>
      </c>
      <c r="G71" s="147" t="s">
        <v>1042</v>
      </c>
      <c r="H71" s="147">
        <v>3</v>
      </c>
      <c r="I71" s="147">
        <v>-1</v>
      </c>
      <c r="J71" s="147" t="s">
        <v>26</v>
      </c>
      <c r="K71" s="147" t="s">
        <v>999</v>
      </c>
      <c r="L71" s="147" t="s">
        <v>1029</v>
      </c>
      <c r="M71" s="147">
        <v>0</v>
      </c>
      <c r="N71" s="83" t="str">
        <f>IF(ISNA(_xlfn.XLOOKUP($A71,GCVOA!$B:$B,GCVOA!$N:$N)),"",  _xlfn.XLOOKUP($A71,GCVOA!$B:$B,GCVOA!$N:$N))</f>
        <v/>
      </c>
      <c r="O71" s="83" t="str">
        <f>IF(ISNA(_xlfn.XLOOKUP($A71,GCSEMI!$B:$B,GCSEMI!$N:$N)),"",  _xlfn.XLOOKUP($A71,GCSEMI!$B:$B,GCSEMI!$N:$N))</f>
        <v/>
      </c>
      <c r="P71" s="83" t="str">
        <f>IF(ISNA(_xlfn.XLOOKUP($A71,ORGPREP!$B:$B,ORGPREP!$N:$N)),"",  _xlfn.XLOOKUP($A71,ORGPREP!$B:$B,ORGPREP!$N:$N))</f>
        <v/>
      </c>
      <c r="Q71" s="83" t="str">
        <f>IF(ISNA(_xlfn.XLOOKUP($A71,MSSEMI!$B:$B,MSSEMI!$N:$N)),"",  _xlfn.XLOOKUP($A71,MSSEMI!$B:$B,MSSEMI!$N:$N))</f>
        <v/>
      </c>
      <c r="R71" s="83" t="str">
        <f>IF(ISNA(_xlfn.XLOOKUP($A71,MSVOA!$B:$B,MSVOA!$N:$N)),"",  _xlfn.XLOOKUP($A71,MSVOA!$B:$B,MSVOA!$N:$N))</f>
        <v/>
      </c>
      <c r="S71" s="83" t="str">
        <f>IF(ISNA(_xlfn.XLOOKUP($A71,METALS!$B:$B,METALS!$N:$N)),"",  _xlfn.XLOOKUP($A71,METALS!$B:$B,METALS!$N:$N))</f>
        <v/>
      </c>
      <c r="T71" s="164">
        <f>IF(ISNA(_xlfn.XLOOKUP($A71,GENCHEM!$B:$B,GENCHEM!$N:$N)),"",  _xlfn.XLOOKUP($A71,GENCHEM!$B:$B,GENCHEM!$N:$N))</f>
        <v>45827</v>
      </c>
      <c r="U71" s="83" t="str">
        <f>IF(ISNA(_xlfn.XLOOKUP($A71,HG!$B:$B,HG!$N:$N)),"",  _xlfn.XLOOKUP($A71,HG!$B:$B,HG!$N:$N))</f>
        <v/>
      </c>
    </row>
    <row r="72" spans="1:21" ht="24" customHeight="1">
      <c r="A72" s="139" t="s">
        <v>646</v>
      </c>
      <c r="B72" s="139" t="s">
        <v>92</v>
      </c>
      <c r="C72" s="139" t="s">
        <v>507</v>
      </c>
      <c r="D72" s="139" t="s">
        <v>79</v>
      </c>
      <c r="E72" s="140">
        <v>45824</v>
      </c>
      <c r="F72" s="140">
        <v>45831</v>
      </c>
      <c r="G72" s="139">
        <v>6</v>
      </c>
      <c r="H72" s="139">
        <v>2</v>
      </c>
      <c r="I72" s="139">
        <v>-4</v>
      </c>
      <c r="J72" s="139" t="s">
        <v>94</v>
      </c>
      <c r="K72" s="139" t="s">
        <v>999</v>
      </c>
      <c r="L72" s="139" t="s">
        <v>1041</v>
      </c>
      <c r="M72" s="139">
        <v>0</v>
      </c>
      <c r="N72" s="85" t="str">
        <f>IF(ISNA(_xlfn.XLOOKUP($A72,GCVOA!$B:$B,GCVOA!$N:$N)),"",  _xlfn.XLOOKUP($A72,GCVOA!$B:$B,GCVOA!$N:$N))</f>
        <v/>
      </c>
      <c r="O72" s="85" t="str">
        <f>IF(ISNA(_xlfn.XLOOKUP($A72,GCSEMI!$B:$B,GCSEMI!$N:$N)),"",  _xlfn.XLOOKUP($A72,GCSEMI!$B:$B,GCSEMI!$N:$N))</f>
        <v/>
      </c>
      <c r="P72" s="85" t="str">
        <f>IF(ISNA(_xlfn.XLOOKUP($A72,ORGPREP!$B:$B,ORGPREP!$N:$N)),"",  _xlfn.XLOOKUP($A72,ORGPREP!$B:$B,ORGPREP!$N:$N))</f>
        <v/>
      </c>
      <c r="Q72" s="85" t="str">
        <f>IF(ISNA(_xlfn.XLOOKUP($A72,MSSEMI!$B:$B,MSSEMI!$N:$N)),"",  _xlfn.XLOOKUP($A72,MSSEMI!$B:$B,MSSEMI!$N:$N))</f>
        <v/>
      </c>
      <c r="R72" s="85" t="str">
        <f>IF(ISNA(_xlfn.XLOOKUP($A72,MSVOA!$B:$B,MSVOA!$N:$N)),"",  _xlfn.XLOOKUP($A72,MSVOA!$B:$B,MSVOA!$N:$N))</f>
        <v/>
      </c>
      <c r="S72" s="85" t="str">
        <f>IF(ISNA(_xlfn.XLOOKUP($A72,METALS!$B:$B,METALS!$N:$N)),"",  _xlfn.XLOOKUP($A72,METALS!$B:$B,METALS!$N:$N))</f>
        <v/>
      </c>
      <c r="T72" s="168">
        <f>IF(ISNA(_xlfn.XLOOKUP($A72,GENCHEM!$B:$B,GENCHEM!$N:$N)),"",  _xlfn.XLOOKUP($A72,GENCHEM!$B:$B,GENCHEM!$N:$N))</f>
        <v>45828</v>
      </c>
      <c r="U72" s="85" t="str">
        <f>IF(ISNA(_xlfn.XLOOKUP($A72,HG!$B:$B,HG!$N:$N)),"",  _xlfn.XLOOKUP($A72,HG!$B:$B,HG!$N:$N))</f>
        <v/>
      </c>
    </row>
    <row r="73" spans="1:21" ht="24" customHeight="1">
      <c r="A73" s="139" t="s">
        <v>648</v>
      </c>
      <c r="B73" s="139" t="s">
        <v>649</v>
      </c>
      <c r="C73" s="139" t="s">
        <v>650</v>
      </c>
      <c r="D73" s="139" t="s">
        <v>56</v>
      </c>
      <c r="E73" s="140">
        <v>45825</v>
      </c>
      <c r="F73" s="140">
        <v>45831</v>
      </c>
      <c r="G73" s="139">
        <v>6</v>
      </c>
      <c r="H73" s="139">
        <v>1</v>
      </c>
      <c r="I73" s="139">
        <v>-4</v>
      </c>
      <c r="J73" s="139" t="s">
        <v>57</v>
      </c>
      <c r="K73" s="139" t="s">
        <v>999</v>
      </c>
      <c r="L73" s="139" t="s">
        <v>1041</v>
      </c>
      <c r="M73" s="139">
        <v>0</v>
      </c>
      <c r="N73" s="85" t="str">
        <f>IF(ISNA(_xlfn.XLOOKUP($A73,GCVOA!$B:$B,GCVOA!$N:$N)),"",  _xlfn.XLOOKUP($A73,GCVOA!$B:$B,GCVOA!$N:$N))</f>
        <v/>
      </c>
      <c r="O73" s="85" t="str">
        <f>IF(ISNA(_xlfn.XLOOKUP($A73,GCSEMI!$B:$B,GCSEMI!$N:$N)),"",  _xlfn.XLOOKUP($A73,GCSEMI!$B:$B,GCSEMI!$N:$N))</f>
        <v/>
      </c>
      <c r="P73" s="85" t="str">
        <f>IF(ISNA(_xlfn.XLOOKUP($A73,ORGPREP!$B:$B,ORGPREP!$N:$N)),"",  _xlfn.XLOOKUP($A73,ORGPREP!$B:$B,ORGPREP!$N:$N))</f>
        <v/>
      </c>
      <c r="Q73" s="85" t="str">
        <f>IF(ISNA(_xlfn.XLOOKUP($A73,MSSEMI!$B:$B,MSSEMI!$N:$N)),"",  _xlfn.XLOOKUP($A73,MSSEMI!$B:$B,MSSEMI!$N:$N))</f>
        <v/>
      </c>
      <c r="R73" s="85" t="str">
        <f>IF(ISNA(_xlfn.XLOOKUP($A73,MSVOA!$B:$B,MSVOA!$N:$N)),"",  _xlfn.XLOOKUP($A73,MSVOA!$B:$B,MSVOA!$N:$N))</f>
        <v/>
      </c>
      <c r="S73" s="85" t="str">
        <f>IF(ISNA(_xlfn.XLOOKUP($A73,METALS!$B:$B,METALS!$N:$N)),"",  _xlfn.XLOOKUP($A73,METALS!$B:$B,METALS!$N:$N))</f>
        <v/>
      </c>
      <c r="T73" s="168">
        <f>IF(ISNA(_xlfn.XLOOKUP($A73,GENCHEM!$B:$B,GENCHEM!$N:$N)),"",  _xlfn.XLOOKUP($A73,GENCHEM!$B:$B,GENCHEM!$N:$N))</f>
        <v>45828</v>
      </c>
      <c r="U73" s="85" t="str">
        <f>IF(ISNA(_xlfn.XLOOKUP($A73,HG!$B:$B,HG!$N:$N)),"",  _xlfn.XLOOKUP($A73,HG!$B:$B,HG!$N:$N))</f>
        <v/>
      </c>
    </row>
    <row r="74" spans="1:21" ht="24" customHeight="1">
      <c r="A74" s="139" t="s">
        <v>652</v>
      </c>
      <c r="B74" s="139" t="s">
        <v>117</v>
      </c>
      <c r="C74" s="139" t="s">
        <v>653</v>
      </c>
      <c r="D74" s="139" t="s">
        <v>79</v>
      </c>
      <c r="E74" s="140">
        <v>45825</v>
      </c>
      <c r="F74" s="140">
        <v>45831</v>
      </c>
      <c r="G74" s="139">
        <v>5</v>
      </c>
      <c r="H74" s="139">
        <v>1</v>
      </c>
      <c r="I74" s="139">
        <v>-4</v>
      </c>
      <c r="J74" s="139" t="s">
        <v>26</v>
      </c>
      <c r="K74" s="139" t="s">
        <v>999</v>
      </c>
      <c r="L74" s="139" t="s">
        <v>1016</v>
      </c>
      <c r="M74" s="139">
        <v>0</v>
      </c>
      <c r="N74" s="85" t="str">
        <f>IF(ISNA(_xlfn.XLOOKUP($A74,GCVOA!$B:$B,GCVOA!$N:$N)),"",  _xlfn.XLOOKUP($A74,GCVOA!$B:$B,GCVOA!$N:$N))</f>
        <v/>
      </c>
      <c r="O74" s="85" t="str">
        <f>IF(ISNA(_xlfn.XLOOKUP($A74,GCSEMI!$B:$B,GCSEMI!$N:$N)),"",  _xlfn.XLOOKUP($A74,GCSEMI!$B:$B,GCSEMI!$N:$N))</f>
        <v/>
      </c>
      <c r="P74" s="85" t="str">
        <f>IF(ISNA(_xlfn.XLOOKUP($A74,ORGPREP!$B:$B,ORGPREP!$N:$N)),"",  _xlfn.XLOOKUP($A74,ORGPREP!$B:$B,ORGPREP!$N:$N))</f>
        <v/>
      </c>
      <c r="Q74" s="85" t="str">
        <f>IF(ISNA(_xlfn.XLOOKUP($A74,MSSEMI!$B:$B,MSSEMI!$N:$N)),"",  _xlfn.XLOOKUP($A74,MSSEMI!$B:$B,MSSEMI!$N:$N))</f>
        <v/>
      </c>
      <c r="R74" s="85" t="str">
        <f>IF(ISNA(_xlfn.XLOOKUP($A74,MSVOA!$B:$B,MSVOA!$N:$N)),"",  _xlfn.XLOOKUP($A74,MSVOA!$B:$B,MSVOA!$N:$N))</f>
        <v/>
      </c>
      <c r="S74" s="85" t="str">
        <f>IF(ISNA(_xlfn.XLOOKUP($A74,METALS!$B:$B,METALS!$N:$N)),"",  _xlfn.XLOOKUP($A74,METALS!$B:$B,METALS!$N:$N))</f>
        <v/>
      </c>
      <c r="T74" s="168">
        <f>IF(ISNA(_xlfn.XLOOKUP($A74,GENCHEM!$B:$B,GENCHEM!$N:$N)),"",  _xlfn.XLOOKUP($A74,GENCHEM!$B:$B,GENCHEM!$N:$N))</f>
        <v>45828</v>
      </c>
      <c r="U74" s="85" t="str">
        <f>IF(ISNA(_xlfn.XLOOKUP($A74,HG!$B:$B,HG!$N:$N)),"",  _xlfn.XLOOKUP($A74,HG!$B:$B,HG!$N:$N))</f>
        <v/>
      </c>
    </row>
    <row r="75" spans="1:21" ht="24" customHeight="1">
      <c r="A75" s="139" t="s">
        <v>655</v>
      </c>
      <c r="B75" s="139" t="s">
        <v>117</v>
      </c>
      <c r="C75" s="139" t="s">
        <v>656</v>
      </c>
      <c r="D75" s="139" t="s">
        <v>79</v>
      </c>
      <c r="E75" s="140">
        <v>45825</v>
      </c>
      <c r="F75" s="140">
        <v>45831</v>
      </c>
      <c r="G75" s="139">
        <v>5</v>
      </c>
      <c r="H75" s="139">
        <v>1</v>
      </c>
      <c r="I75" s="139">
        <v>-4</v>
      </c>
      <c r="J75" s="139" t="s">
        <v>26</v>
      </c>
      <c r="K75" s="139" t="s">
        <v>999</v>
      </c>
      <c r="L75" s="139" t="s">
        <v>1016</v>
      </c>
      <c r="M75" s="139">
        <v>0</v>
      </c>
      <c r="N75" s="85" t="str">
        <f>IF(ISNA(_xlfn.XLOOKUP($A75,GCVOA!$B:$B,GCVOA!$N:$N)),"",  _xlfn.XLOOKUP($A75,GCVOA!$B:$B,GCVOA!$N:$N))</f>
        <v/>
      </c>
      <c r="O75" s="85" t="str">
        <f>IF(ISNA(_xlfn.XLOOKUP($A75,GCSEMI!$B:$B,GCSEMI!$N:$N)),"",  _xlfn.XLOOKUP($A75,GCSEMI!$B:$B,GCSEMI!$N:$N))</f>
        <v/>
      </c>
      <c r="P75" s="85" t="str">
        <f>IF(ISNA(_xlfn.XLOOKUP($A75,ORGPREP!$B:$B,ORGPREP!$N:$N)),"",  _xlfn.XLOOKUP($A75,ORGPREP!$B:$B,ORGPREP!$N:$N))</f>
        <v/>
      </c>
      <c r="Q75" s="85" t="str">
        <f>IF(ISNA(_xlfn.XLOOKUP($A75,MSSEMI!$B:$B,MSSEMI!$N:$N)),"",  _xlfn.XLOOKUP($A75,MSSEMI!$B:$B,MSSEMI!$N:$N))</f>
        <v/>
      </c>
      <c r="R75" s="85" t="str">
        <f>IF(ISNA(_xlfn.XLOOKUP($A75,MSVOA!$B:$B,MSVOA!$N:$N)),"",  _xlfn.XLOOKUP($A75,MSVOA!$B:$B,MSVOA!$N:$N))</f>
        <v/>
      </c>
      <c r="S75" s="85" t="str">
        <f>IF(ISNA(_xlfn.XLOOKUP($A75,METALS!$B:$B,METALS!$N:$N)),"",  _xlfn.XLOOKUP($A75,METALS!$B:$B,METALS!$N:$N))</f>
        <v/>
      </c>
      <c r="T75" s="168">
        <f>IF(ISNA(_xlfn.XLOOKUP($A75,GENCHEM!$B:$B,GENCHEM!$N:$N)),"",  _xlfn.XLOOKUP($A75,GENCHEM!$B:$B,GENCHEM!$N:$N))</f>
        <v>45828</v>
      </c>
      <c r="U75" s="85" t="str">
        <f>IF(ISNA(_xlfn.XLOOKUP($A75,HG!$B:$B,HG!$N:$N)),"",  _xlfn.XLOOKUP($A75,HG!$B:$B,HG!$N:$N))</f>
        <v/>
      </c>
    </row>
    <row r="76" spans="1:21" ht="24" customHeight="1">
      <c r="A76" s="139" t="s">
        <v>657</v>
      </c>
      <c r="B76" s="139" t="s">
        <v>157</v>
      </c>
      <c r="C76" s="139" t="s">
        <v>658</v>
      </c>
      <c r="D76" s="139" t="s">
        <v>79</v>
      </c>
      <c r="E76" s="140">
        <v>45825</v>
      </c>
      <c r="F76" s="140">
        <v>45831</v>
      </c>
      <c r="G76" s="139" t="s">
        <v>1042</v>
      </c>
      <c r="H76" s="139">
        <v>1</v>
      </c>
      <c r="I76" s="139">
        <v>-4</v>
      </c>
      <c r="J76" s="139" t="s">
        <v>128</v>
      </c>
      <c r="K76" s="139" t="s">
        <v>999</v>
      </c>
      <c r="L76" s="139" t="s">
        <v>1032</v>
      </c>
      <c r="M76" s="139">
        <v>0</v>
      </c>
      <c r="N76" s="85" t="str">
        <f>IF(ISNA(_xlfn.XLOOKUP($A76,GCVOA!$B:$B,GCVOA!$N:$N)),"",  _xlfn.XLOOKUP($A76,GCVOA!$B:$B,GCVOA!$N:$N))</f>
        <v/>
      </c>
      <c r="O76" s="85" t="str">
        <f>IF(ISNA(_xlfn.XLOOKUP($A76,GCSEMI!$B:$B,GCSEMI!$N:$N)),"",  _xlfn.XLOOKUP($A76,GCSEMI!$B:$B,GCSEMI!$N:$N))</f>
        <v/>
      </c>
      <c r="P76" s="85" t="str">
        <f>IF(ISNA(_xlfn.XLOOKUP($A76,ORGPREP!$B:$B,ORGPREP!$N:$N)),"",  _xlfn.XLOOKUP($A76,ORGPREP!$B:$B,ORGPREP!$N:$N))</f>
        <v/>
      </c>
      <c r="Q76" s="85" t="str">
        <f>IF(ISNA(_xlfn.XLOOKUP($A76,MSSEMI!$B:$B,MSSEMI!$N:$N)),"",  _xlfn.XLOOKUP($A76,MSSEMI!$B:$B,MSSEMI!$N:$N))</f>
        <v/>
      </c>
      <c r="R76" s="85" t="str">
        <f>IF(ISNA(_xlfn.XLOOKUP($A76,MSVOA!$B:$B,MSVOA!$N:$N)),"",  _xlfn.XLOOKUP($A76,MSVOA!$B:$B,MSVOA!$N:$N))</f>
        <v/>
      </c>
      <c r="S76" s="85" t="str">
        <f>IF(ISNA(_xlfn.XLOOKUP($A76,METALS!$B:$B,METALS!$N:$N)),"",  _xlfn.XLOOKUP($A76,METALS!$B:$B,METALS!$N:$N))</f>
        <v>ETA 6-20</v>
      </c>
      <c r="T76" s="168" t="str">
        <f>IF(ISNA(_xlfn.XLOOKUP($A76,GENCHEM!$B:$B,GENCHEM!$N:$N)),"",  _xlfn.XLOOKUP($A76,GENCHEM!$B:$B,GENCHEM!$N:$N))</f>
        <v>SCH</v>
      </c>
      <c r="U76" s="85" t="str">
        <f>IF(ISNA(_xlfn.XLOOKUP($A76,HG!$B:$B,HG!$N:$N)),"",  _xlfn.XLOOKUP($A76,HG!$B:$B,HG!$N:$N))</f>
        <v/>
      </c>
    </row>
    <row r="77" spans="1:21" ht="24" customHeight="1">
      <c r="A77" s="139" t="s">
        <v>660</v>
      </c>
      <c r="B77" s="139" t="s">
        <v>117</v>
      </c>
      <c r="C77" s="139" t="s">
        <v>414</v>
      </c>
      <c r="D77" s="139" t="s">
        <v>79</v>
      </c>
      <c r="E77" s="140">
        <v>45825</v>
      </c>
      <c r="F77" s="140">
        <v>45831</v>
      </c>
      <c r="G77" s="139" t="s">
        <v>1042</v>
      </c>
      <c r="H77" s="139">
        <v>3</v>
      </c>
      <c r="I77" s="139">
        <v>-4</v>
      </c>
      <c r="J77" s="139" t="s">
        <v>26</v>
      </c>
      <c r="K77" s="139" t="s">
        <v>999</v>
      </c>
      <c r="L77" s="139" t="s">
        <v>1029</v>
      </c>
      <c r="M77" s="139">
        <v>0</v>
      </c>
      <c r="N77" s="85" t="str">
        <f>IF(ISNA(_xlfn.XLOOKUP($A77,GCVOA!$B:$B,GCVOA!$N:$N)),"",  _xlfn.XLOOKUP($A77,GCVOA!$B:$B,GCVOA!$N:$N))</f>
        <v/>
      </c>
      <c r="O77" s="85" t="str">
        <f>IF(ISNA(_xlfn.XLOOKUP($A77,GCSEMI!$B:$B,GCSEMI!$N:$N)),"",  _xlfn.XLOOKUP($A77,GCSEMI!$B:$B,GCSEMI!$N:$N))</f>
        <v/>
      </c>
      <c r="P77" s="85" t="str">
        <f>IF(ISNA(_xlfn.XLOOKUP($A77,ORGPREP!$B:$B,ORGPREP!$N:$N)),"",  _xlfn.XLOOKUP($A77,ORGPREP!$B:$B,ORGPREP!$N:$N))</f>
        <v/>
      </c>
      <c r="Q77" s="85" t="str">
        <f>IF(ISNA(_xlfn.XLOOKUP($A77,MSSEMI!$B:$B,MSSEMI!$N:$N)),"",  _xlfn.XLOOKUP($A77,MSSEMI!$B:$B,MSSEMI!$N:$N))</f>
        <v/>
      </c>
      <c r="R77" s="85" t="str">
        <f>IF(ISNA(_xlfn.XLOOKUP($A77,MSVOA!$B:$B,MSVOA!$N:$N)),"",  _xlfn.XLOOKUP($A77,MSVOA!$B:$B,MSVOA!$N:$N))</f>
        <v/>
      </c>
      <c r="S77" s="85" t="str">
        <f>IF(ISNA(_xlfn.XLOOKUP($A77,METALS!$B:$B,METALS!$N:$N)),"",  _xlfn.XLOOKUP($A77,METALS!$B:$B,METALS!$N:$N))</f>
        <v/>
      </c>
      <c r="T77" s="168" t="str">
        <f>IF(ISNA(_xlfn.XLOOKUP($A77,GENCHEM!$B:$B,GENCHEM!$N:$N)),"",  _xlfn.XLOOKUP($A77,GENCHEM!$B:$B,GENCHEM!$N:$N))</f>
        <v>SCH</v>
      </c>
      <c r="U77" s="85" t="str">
        <f>IF(ISNA(_xlfn.XLOOKUP($A77,HG!$B:$B,HG!$N:$N)),"",  _xlfn.XLOOKUP($A77,HG!$B:$B,HG!$N:$N))</f>
        <v/>
      </c>
    </row>
    <row r="78" spans="1:21" ht="24" customHeight="1">
      <c r="A78" s="139" t="s">
        <v>661</v>
      </c>
      <c r="B78" s="139" t="s">
        <v>117</v>
      </c>
      <c r="C78" s="139" t="s">
        <v>414</v>
      </c>
      <c r="D78" s="139" t="s">
        <v>79</v>
      </c>
      <c r="E78" s="140">
        <v>45825</v>
      </c>
      <c r="F78" s="140">
        <v>45831</v>
      </c>
      <c r="G78" s="139" t="s">
        <v>1042</v>
      </c>
      <c r="H78" s="139">
        <v>3</v>
      </c>
      <c r="I78" s="139">
        <v>-4</v>
      </c>
      <c r="J78" s="139" t="s">
        <v>26</v>
      </c>
      <c r="K78" s="139" t="s">
        <v>999</v>
      </c>
      <c r="L78" s="139" t="s">
        <v>1029</v>
      </c>
      <c r="M78" s="139">
        <v>0</v>
      </c>
      <c r="N78" s="85" t="str">
        <f>IF(ISNA(_xlfn.XLOOKUP($A78,GCVOA!$B:$B,GCVOA!$N:$N)),"",  _xlfn.XLOOKUP($A78,GCVOA!$B:$B,GCVOA!$N:$N))</f>
        <v/>
      </c>
      <c r="O78" s="85" t="str">
        <f>IF(ISNA(_xlfn.XLOOKUP($A78,GCSEMI!$B:$B,GCSEMI!$N:$N)),"",  _xlfn.XLOOKUP($A78,GCSEMI!$B:$B,GCSEMI!$N:$N))</f>
        <v/>
      </c>
      <c r="P78" s="85" t="str">
        <f>IF(ISNA(_xlfn.XLOOKUP($A78,ORGPREP!$B:$B,ORGPREP!$N:$N)),"",  _xlfn.XLOOKUP($A78,ORGPREP!$B:$B,ORGPREP!$N:$N))</f>
        <v/>
      </c>
      <c r="Q78" s="85" t="str">
        <f>IF(ISNA(_xlfn.XLOOKUP($A78,MSSEMI!$B:$B,MSSEMI!$N:$N)),"",  _xlfn.XLOOKUP($A78,MSSEMI!$B:$B,MSSEMI!$N:$N))</f>
        <v/>
      </c>
      <c r="R78" s="85" t="str">
        <f>IF(ISNA(_xlfn.XLOOKUP($A78,MSVOA!$B:$B,MSVOA!$N:$N)),"",  _xlfn.XLOOKUP($A78,MSVOA!$B:$B,MSVOA!$N:$N))</f>
        <v/>
      </c>
      <c r="S78" s="85" t="str">
        <f>IF(ISNA(_xlfn.XLOOKUP($A78,METALS!$B:$B,METALS!$N:$N)),"",  _xlfn.XLOOKUP($A78,METALS!$B:$B,METALS!$N:$N))</f>
        <v/>
      </c>
      <c r="T78" s="168" t="str">
        <f>IF(ISNA(_xlfn.XLOOKUP($A78,GENCHEM!$B:$B,GENCHEM!$N:$N)),"",  _xlfn.XLOOKUP($A78,GENCHEM!$B:$B,GENCHEM!$N:$N))</f>
        <v>SCH</v>
      </c>
      <c r="U78" s="85" t="str">
        <f>IF(ISNA(_xlfn.XLOOKUP($A78,HG!$B:$B,HG!$N:$N)),"",  _xlfn.XLOOKUP($A78,HG!$B:$B,HG!$N:$N))</f>
        <v/>
      </c>
    </row>
    <row r="79" spans="1:21" ht="24" customHeight="1">
      <c r="A79" s="139" t="s">
        <v>662</v>
      </c>
      <c r="B79" s="139" t="s">
        <v>92</v>
      </c>
      <c r="C79" s="139" t="s">
        <v>505</v>
      </c>
      <c r="D79" s="139" t="s">
        <v>79</v>
      </c>
      <c r="E79" s="140">
        <v>45825</v>
      </c>
      <c r="F79" s="140">
        <v>45831</v>
      </c>
      <c r="G79" s="139">
        <v>6</v>
      </c>
      <c r="H79" s="139">
        <v>1</v>
      </c>
      <c r="I79" s="139">
        <v>-4</v>
      </c>
      <c r="J79" s="139" t="s">
        <v>94</v>
      </c>
      <c r="K79" s="139" t="s">
        <v>999</v>
      </c>
      <c r="L79" s="139" t="s">
        <v>1032</v>
      </c>
      <c r="M79" s="139">
        <v>0</v>
      </c>
      <c r="N79" s="85" t="str">
        <f>IF(ISNA(_xlfn.XLOOKUP($A79,GCVOA!$B:$B,GCVOA!$N:$N)),"",  _xlfn.XLOOKUP($A79,GCVOA!$B:$B,GCVOA!$N:$N))</f>
        <v/>
      </c>
      <c r="O79" s="85" t="str">
        <f>IF(ISNA(_xlfn.XLOOKUP($A79,GCSEMI!$B:$B,GCSEMI!$N:$N)),"",  _xlfn.XLOOKUP($A79,GCSEMI!$B:$B,GCSEMI!$N:$N))</f>
        <v/>
      </c>
      <c r="P79" s="85" t="str">
        <f>IF(ISNA(_xlfn.XLOOKUP($A79,ORGPREP!$B:$B,ORGPREP!$N:$N)),"",  _xlfn.XLOOKUP($A79,ORGPREP!$B:$B,ORGPREP!$N:$N))</f>
        <v/>
      </c>
      <c r="Q79" s="85" t="str">
        <f>IF(ISNA(_xlfn.XLOOKUP($A79,MSSEMI!$B:$B,MSSEMI!$N:$N)),"",  _xlfn.XLOOKUP($A79,MSSEMI!$B:$B,MSSEMI!$N:$N))</f>
        <v/>
      </c>
      <c r="R79" s="85" t="str">
        <f>IF(ISNA(_xlfn.XLOOKUP($A79,MSVOA!$B:$B,MSVOA!$N:$N)),"",  _xlfn.XLOOKUP($A79,MSVOA!$B:$B,MSVOA!$N:$N))</f>
        <v/>
      </c>
      <c r="S79" s="85" t="str">
        <f>IF(ISNA(_xlfn.XLOOKUP($A79,METALS!$B:$B,METALS!$N:$N)),"",  _xlfn.XLOOKUP($A79,METALS!$B:$B,METALS!$N:$N))</f>
        <v/>
      </c>
      <c r="T79" s="168" t="str">
        <f>IF(ISNA(_xlfn.XLOOKUP($A79,GENCHEM!$B:$B,GENCHEM!$N:$N)),"",  _xlfn.XLOOKUP($A79,GENCHEM!$B:$B,GENCHEM!$N:$N))</f>
        <v>SCH</v>
      </c>
      <c r="U79" s="85" t="str">
        <f>IF(ISNA(_xlfn.XLOOKUP($A79,HG!$B:$B,HG!$N:$N)),"",  _xlfn.XLOOKUP($A79,HG!$B:$B,HG!$N:$N))</f>
        <v/>
      </c>
    </row>
    <row r="80" spans="1:21" ht="24" customHeight="1">
      <c r="A80" s="139" t="s">
        <v>663</v>
      </c>
      <c r="B80" s="139" t="s">
        <v>92</v>
      </c>
      <c r="C80" s="139" t="s">
        <v>408</v>
      </c>
      <c r="D80" s="139" t="s">
        <v>79</v>
      </c>
      <c r="E80" s="140">
        <v>45825</v>
      </c>
      <c r="F80" s="140">
        <v>45831</v>
      </c>
      <c r="G80" s="139">
        <v>6</v>
      </c>
      <c r="H80" s="139">
        <v>2</v>
      </c>
      <c r="I80" s="139">
        <v>-4</v>
      </c>
      <c r="J80" s="139" t="s">
        <v>94</v>
      </c>
      <c r="K80" s="139" t="s">
        <v>999</v>
      </c>
      <c r="L80" s="139" t="s">
        <v>1041</v>
      </c>
      <c r="M80" s="139">
        <v>0</v>
      </c>
      <c r="N80" s="85" t="str">
        <f>IF(ISNA(_xlfn.XLOOKUP($A80,GCVOA!$B:$B,GCVOA!$N:$N)),"",  _xlfn.XLOOKUP($A80,GCVOA!$B:$B,GCVOA!$N:$N))</f>
        <v/>
      </c>
      <c r="O80" s="85" t="str">
        <f>IF(ISNA(_xlfn.XLOOKUP($A80,GCSEMI!$B:$B,GCSEMI!$N:$N)),"",  _xlfn.XLOOKUP($A80,GCSEMI!$B:$B,GCSEMI!$N:$N))</f>
        <v/>
      </c>
      <c r="P80" s="85" t="str">
        <f>IF(ISNA(_xlfn.XLOOKUP($A80,ORGPREP!$B:$B,ORGPREP!$N:$N)),"",  _xlfn.XLOOKUP($A80,ORGPREP!$B:$B,ORGPREP!$N:$N))</f>
        <v/>
      </c>
      <c r="Q80" s="85" t="str">
        <f>IF(ISNA(_xlfn.XLOOKUP($A80,MSSEMI!$B:$B,MSSEMI!$N:$N)),"",  _xlfn.XLOOKUP($A80,MSSEMI!$B:$B,MSSEMI!$N:$N))</f>
        <v/>
      </c>
      <c r="R80" s="85" t="str">
        <f>IF(ISNA(_xlfn.XLOOKUP($A80,MSVOA!$B:$B,MSVOA!$N:$N)),"",  _xlfn.XLOOKUP($A80,MSVOA!$B:$B,MSVOA!$N:$N))</f>
        <v/>
      </c>
      <c r="S80" s="85" t="str">
        <f>IF(ISNA(_xlfn.XLOOKUP($A80,METALS!$B:$B,METALS!$N:$N)),"",  _xlfn.XLOOKUP($A80,METALS!$B:$B,METALS!$N:$N))</f>
        <v/>
      </c>
      <c r="T80" s="168">
        <f>IF(ISNA(_xlfn.XLOOKUP($A80,GENCHEM!$B:$B,GENCHEM!$N:$N)),"",  _xlfn.XLOOKUP($A80,GENCHEM!$B:$B,GENCHEM!$N:$N))</f>
        <v>45828</v>
      </c>
      <c r="U80" s="85" t="str">
        <f>IF(ISNA(_xlfn.XLOOKUP($A80,HG!$B:$B,HG!$N:$N)),"",  _xlfn.XLOOKUP($A80,HG!$B:$B,HG!$N:$N))</f>
        <v/>
      </c>
    </row>
    <row r="81" spans="1:21" ht="24" customHeight="1">
      <c r="A81" s="139" t="s">
        <v>664</v>
      </c>
      <c r="B81" s="139" t="s">
        <v>92</v>
      </c>
      <c r="C81" s="139" t="s">
        <v>507</v>
      </c>
      <c r="D81" s="139" t="s">
        <v>79</v>
      </c>
      <c r="E81" s="140">
        <v>45825</v>
      </c>
      <c r="F81" s="140">
        <v>45831</v>
      </c>
      <c r="G81" s="139">
        <v>6</v>
      </c>
      <c r="H81" s="139">
        <v>1</v>
      </c>
      <c r="I81" s="139">
        <v>-4</v>
      </c>
      <c r="J81" s="139" t="s">
        <v>94</v>
      </c>
      <c r="K81" s="139" t="s">
        <v>999</v>
      </c>
      <c r="L81" s="139" t="s">
        <v>1041</v>
      </c>
      <c r="M81" s="139">
        <v>0</v>
      </c>
      <c r="N81" s="85" t="str">
        <f>IF(ISNA(_xlfn.XLOOKUP($A81,GCVOA!$B:$B,GCVOA!$N:$N)),"",  _xlfn.XLOOKUP($A81,GCVOA!$B:$B,GCVOA!$N:$N))</f>
        <v/>
      </c>
      <c r="O81" s="85" t="str">
        <f>IF(ISNA(_xlfn.XLOOKUP($A81,GCSEMI!$B:$B,GCSEMI!$N:$N)),"",  _xlfn.XLOOKUP($A81,GCSEMI!$B:$B,GCSEMI!$N:$N))</f>
        <v/>
      </c>
      <c r="P81" s="85" t="str">
        <f>IF(ISNA(_xlfn.XLOOKUP($A81,ORGPREP!$B:$B,ORGPREP!$N:$N)),"",  _xlfn.XLOOKUP($A81,ORGPREP!$B:$B,ORGPREP!$N:$N))</f>
        <v/>
      </c>
      <c r="Q81" s="85" t="str">
        <f>IF(ISNA(_xlfn.XLOOKUP($A81,MSSEMI!$B:$B,MSSEMI!$N:$N)),"",  _xlfn.XLOOKUP($A81,MSSEMI!$B:$B,MSSEMI!$N:$N))</f>
        <v/>
      </c>
      <c r="R81" s="85" t="str">
        <f>IF(ISNA(_xlfn.XLOOKUP($A81,MSVOA!$B:$B,MSVOA!$N:$N)),"",  _xlfn.XLOOKUP($A81,MSVOA!$B:$B,MSVOA!$N:$N))</f>
        <v/>
      </c>
      <c r="S81" s="85" t="str">
        <f>IF(ISNA(_xlfn.XLOOKUP($A81,METALS!$B:$B,METALS!$N:$N)),"",  _xlfn.XLOOKUP($A81,METALS!$B:$B,METALS!$N:$N))</f>
        <v/>
      </c>
      <c r="T81" s="168">
        <f>IF(ISNA(_xlfn.XLOOKUP($A81,GENCHEM!$B:$B,GENCHEM!$N:$N)),"",  _xlfn.XLOOKUP($A81,GENCHEM!$B:$B,GENCHEM!$N:$N))</f>
        <v>45828</v>
      </c>
      <c r="U81" s="85" t="str">
        <f>IF(ISNA(_xlfn.XLOOKUP($A81,HG!$B:$B,HG!$N:$N)),"",  _xlfn.XLOOKUP($A81,HG!$B:$B,HG!$N:$N))</f>
        <v/>
      </c>
    </row>
    <row r="82" spans="1:21" ht="24" customHeight="1">
      <c r="A82" s="139" t="s">
        <v>665</v>
      </c>
      <c r="B82" s="139" t="s">
        <v>92</v>
      </c>
      <c r="C82" s="139" t="s">
        <v>507</v>
      </c>
      <c r="D82" s="139" t="s">
        <v>79</v>
      </c>
      <c r="E82" s="140">
        <v>45825</v>
      </c>
      <c r="F82" s="140">
        <v>45831</v>
      </c>
      <c r="G82" s="139">
        <v>6</v>
      </c>
      <c r="H82" s="139">
        <v>2</v>
      </c>
      <c r="I82" s="139">
        <v>-4</v>
      </c>
      <c r="J82" s="139" t="s">
        <v>94</v>
      </c>
      <c r="K82" s="139" t="s">
        <v>999</v>
      </c>
      <c r="L82" s="139" t="s">
        <v>1032</v>
      </c>
      <c r="M82" s="139">
        <v>0</v>
      </c>
      <c r="N82" s="85" t="str">
        <f>IF(ISNA(_xlfn.XLOOKUP($A82,GCVOA!$B:$B,GCVOA!$N:$N)),"",  _xlfn.XLOOKUP($A82,GCVOA!$B:$B,GCVOA!$N:$N))</f>
        <v/>
      </c>
      <c r="O82" s="85" t="str">
        <f>IF(ISNA(_xlfn.XLOOKUP($A82,GCSEMI!$B:$B,GCSEMI!$N:$N)),"",  _xlfn.XLOOKUP($A82,GCSEMI!$B:$B,GCSEMI!$N:$N))</f>
        <v/>
      </c>
      <c r="P82" s="85" t="str">
        <f>IF(ISNA(_xlfn.XLOOKUP($A82,ORGPREP!$B:$B,ORGPREP!$N:$N)),"",  _xlfn.XLOOKUP($A82,ORGPREP!$B:$B,ORGPREP!$N:$N))</f>
        <v/>
      </c>
      <c r="Q82" s="85" t="str">
        <f>IF(ISNA(_xlfn.XLOOKUP($A82,MSSEMI!$B:$B,MSSEMI!$N:$N)),"",  _xlfn.XLOOKUP($A82,MSSEMI!$B:$B,MSSEMI!$N:$N))</f>
        <v/>
      </c>
      <c r="R82" s="85" t="str">
        <f>IF(ISNA(_xlfn.XLOOKUP($A82,MSVOA!$B:$B,MSVOA!$N:$N)),"",  _xlfn.XLOOKUP($A82,MSVOA!$B:$B,MSVOA!$N:$N))</f>
        <v/>
      </c>
      <c r="S82" s="85" t="str">
        <f>IF(ISNA(_xlfn.XLOOKUP($A82,METALS!$B:$B,METALS!$N:$N)),"",  _xlfn.XLOOKUP($A82,METALS!$B:$B,METALS!$N:$N))</f>
        <v/>
      </c>
      <c r="T82" s="168" t="str">
        <f>IF(ISNA(_xlfn.XLOOKUP($A82,GENCHEM!$B:$B,GENCHEM!$N:$N)),"",  _xlfn.XLOOKUP($A82,GENCHEM!$B:$B,GENCHEM!$N:$N))</f>
        <v>SCH</v>
      </c>
      <c r="U82" s="85" t="str">
        <f>IF(ISNA(_xlfn.XLOOKUP($A82,HG!$B:$B,HG!$N:$N)),"",  _xlfn.XLOOKUP($A82,HG!$B:$B,HG!$N:$N))</f>
        <v/>
      </c>
    </row>
    <row r="83" spans="1:21" ht="24" customHeight="1">
      <c r="A83" s="139" t="s">
        <v>666</v>
      </c>
      <c r="B83" s="139" t="s">
        <v>92</v>
      </c>
      <c r="C83" s="139" t="s">
        <v>408</v>
      </c>
      <c r="D83" s="139" t="s">
        <v>79</v>
      </c>
      <c r="E83" s="140">
        <v>45825</v>
      </c>
      <c r="F83" s="140">
        <v>45831</v>
      </c>
      <c r="G83" s="139">
        <v>6</v>
      </c>
      <c r="H83" s="139">
        <v>1</v>
      </c>
      <c r="I83" s="139">
        <v>-4</v>
      </c>
      <c r="J83" s="139" t="s">
        <v>94</v>
      </c>
      <c r="K83" s="139" t="s">
        <v>999</v>
      </c>
      <c r="L83" s="139" t="s">
        <v>1032</v>
      </c>
      <c r="M83" s="139">
        <v>0</v>
      </c>
      <c r="N83" s="85" t="str">
        <f>IF(ISNA(_xlfn.XLOOKUP($A83,GCVOA!$B:$B,GCVOA!$N:$N)),"",  _xlfn.XLOOKUP($A83,GCVOA!$B:$B,GCVOA!$N:$N))</f>
        <v/>
      </c>
      <c r="O83" s="85" t="str">
        <f>IF(ISNA(_xlfn.XLOOKUP($A83,GCSEMI!$B:$B,GCSEMI!$N:$N)),"",  _xlfn.XLOOKUP($A83,GCSEMI!$B:$B,GCSEMI!$N:$N))</f>
        <v/>
      </c>
      <c r="P83" s="85" t="str">
        <f>IF(ISNA(_xlfn.XLOOKUP($A83,ORGPREP!$B:$B,ORGPREP!$N:$N)),"",  _xlfn.XLOOKUP($A83,ORGPREP!$B:$B,ORGPREP!$N:$N))</f>
        <v/>
      </c>
      <c r="Q83" s="85" t="str">
        <f>IF(ISNA(_xlfn.XLOOKUP($A83,MSSEMI!$B:$B,MSSEMI!$N:$N)),"",  _xlfn.XLOOKUP($A83,MSSEMI!$B:$B,MSSEMI!$N:$N))</f>
        <v/>
      </c>
      <c r="R83" s="85" t="str">
        <f>IF(ISNA(_xlfn.XLOOKUP($A83,MSVOA!$B:$B,MSVOA!$N:$N)),"",  _xlfn.XLOOKUP($A83,MSVOA!$B:$B,MSVOA!$N:$N))</f>
        <v/>
      </c>
      <c r="S83" s="85" t="str">
        <f>IF(ISNA(_xlfn.XLOOKUP($A83,METALS!$B:$B,METALS!$N:$N)),"",  _xlfn.XLOOKUP($A83,METALS!$B:$B,METALS!$N:$N))</f>
        <v/>
      </c>
      <c r="T83" s="168">
        <f>IF(ISNA(_xlfn.XLOOKUP($A83,GENCHEM!$B:$B,GENCHEM!$N:$N)),"",  _xlfn.XLOOKUP($A83,GENCHEM!$B:$B,GENCHEM!$N:$N))</f>
        <v>45828</v>
      </c>
      <c r="U83" s="85" t="str">
        <f>IF(ISNA(_xlfn.XLOOKUP($A83,HG!$B:$B,HG!$N:$N)),"",  _xlfn.XLOOKUP($A83,HG!$B:$B,HG!$N:$N))</f>
        <v/>
      </c>
    </row>
    <row r="84" spans="1:21" ht="24" customHeight="1">
      <c r="A84" s="139" t="s">
        <v>667</v>
      </c>
      <c r="B84" s="139" t="s">
        <v>416</v>
      </c>
      <c r="C84" s="139" t="s">
        <v>668</v>
      </c>
      <c r="D84" s="139" t="s">
        <v>79</v>
      </c>
      <c r="E84" s="140">
        <v>45825</v>
      </c>
      <c r="F84" s="140">
        <v>45831</v>
      </c>
      <c r="G84" s="139">
        <v>6</v>
      </c>
      <c r="H84" s="139">
        <v>1</v>
      </c>
      <c r="I84" s="139">
        <v>-4</v>
      </c>
      <c r="J84" s="139" t="s">
        <v>128</v>
      </c>
      <c r="K84" s="139" t="s">
        <v>999</v>
      </c>
      <c r="L84" s="139" t="s">
        <v>1050</v>
      </c>
      <c r="M84" s="139">
        <v>0</v>
      </c>
      <c r="N84" s="85" t="str">
        <f>IF(ISNA(_xlfn.XLOOKUP($A84,GCVOA!$B:$B,GCVOA!$N:$N)),"",  _xlfn.XLOOKUP($A84,GCVOA!$B:$B,GCVOA!$N:$N))</f>
        <v/>
      </c>
      <c r="O84" s="85" t="str">
        <f>IF(ISNA(_xlfn.XLOOKUP($A84,GCSEMI!$B:$B,GCSEMI!$N:$N)),"",  _xlfn.XLOOKUP($A84,GCSEMI!$B:$B,GCSEMI!$N:$N))</f>
        <v/>
      </c>
      <c r="P84" s="85" t="str">
        <f>IF(ISNA(_xlfn.XLOOKUP($A84,ORGPREP!$B:$B,ORGPREP!$N:$N)),"",  _xlfn.XLOOKUP($A84,ORGPREP!$B:$B,ORGPREP!$N:$N))</f>
        <v/>
      </c>
      <c r="Q84" s="85" t="str">
        <f>IF(ISNA(_xlfn.XLOOKUP($A84,MSSEMI!$B:$B,MSSEMI!$N:$N)),"",  _xlfn.XLOOKUP($A84,MSSEMI!$B:$B,MSSEMI!$N:$N))</f>
        <v/>
      </c>
      <c r="R84" s="85" t="str">
        <f>IF(ISNA(_xlfn.XLOOKUP($A84,MSVOA!$B:$B,MSVOA!$N:$N)),"",  _xlfn.XLOOKUP($A84,MSVOA!$B:$B,MSVOA!$N:$N))</f>
        <v>eta 6/19- GApm 6/18</v>
      </c>
      <c r="S84" s="85" t="str">
        <f>IF(ISNA(_xlfn.XLOOKUP($A84,METALS!$B:$B,METALS!$N:$N)),"",  _xlfn.XLOOKUP($A84,METALS!$B:$B,METALS!$N:$N))</f>
        <v>ETA 6-23</v>
      </c>
      <c r="T84" s="168" t="str">
        <f>IF(ISNA(_xlfn.XLOOKUP($A84,GENCHEM!$B:$B,GENCHEM!$N:$N)),"",  _xlfn.XLOOKUP($A84,GENCHEM!$B:$B,GENCHEM!$N:$N))</f>
        <v>DONE</v>
      </c>
      <c r="U84" s="85" t="str">
        <f>IF(ISNA(_xlfn.XLOOKUP($A84,HG!$B:$B,HG!$N:$N)),"",  _xlfn.XLOOKUP($A84,HG!$B:$B,HG!$N:$N))</f>
        <v/>
      </c>
    </row>
    <row r="85" spans="1:21" ht="24" customHeight="1">
      <c r="A85" s="137" t="s">
        <v>670</v>
      </c>
      <c r="B85" s="137" t="s">
        <v>104</v>
      </c>
      <c r="C85" s="137" t="s">
        <v>342</v>
      </c>
      <c r="D85" s="137" t="s">
        <v>56</v>
      </c>
      <c r="E85" s="138">
        <v>45826</v>
      </c>
      <c r="F85" s="138">
        <v>45831</v>
      </c>
      <c r="G85" s="137">
        <v>3</v>
      </c>
      <c r="H85" s="137">
        <v>1</v>
      </c>
      <c r="I85" s="137">
        <v>-4</v>
      </c>
      <c r="J85" s="137" t="s">
        <v>57</v>
      </c>
      <c r="K85" s="137" t="s">
        <v>999</v>
      </c>
      <c r="L85" s="137" t="s">
        <v>1041</v>
      </c>
      <c r="M85" s="137"/>
      <c r="N85" s="93" t="str">
        <f>IF(ISNA(_xlfn.XLOOKUP($A85,GCVOA!$B:$B,GCVOA!$N:$N)),"",  _xlfn.XLOOKUP($A85,GCVOA!$B:$B,GCVOA!$N:$N))</f>
        <v/>
      </c>
      <c r="O85" s="93" t="str">
        <f>IF(ISNA(_xlfn.XLOOKUP($A85,GCSEMI!$B:$B,GCSEMI!$N:$N)),"",  _xlfn.XLOOKUP($A85,GCSEMI!$B:$B,GCSEMI!$N:$N))</f>
        <v/>
      </c>
      <c r="P85" s="93" t="str">
        <f>IF(ISNA(_xlfn.XLOOKUP($A85,ORGPREP!$B:$B,ORGPREP!$N:$N)),"",  _xlfn.XLOOKUP($A85,ORGPREP!$B:$B,ORGPREP!$N:$N))</f>
        <v/>
      </c>
      <c r="Q85" s="93" t="str">
        <f>IF(ISNA(_xlfn.XLOOKUP($A85,MSSEMI!$B:$B,MSSEMI!$N:$N)),"",  _xlfn.XLOOKUP($A85,MSSEMI!$B:$B,MSSEMI!$N:$N))</f>
        <v/>
      </c>
      <c r="R85" s="93" t="str">
        <f>IF(ISNA(_xlfn.XLOOKUP($A85,MSVOA!$B:$B,MSVOA!$N:$N)),"",  _xlfn.XLOOKUP($A85,MSVOA!$B:$B,MSVOA!$N:$N))</f>
        <v/>
      </c>
      <c r="S85" s="93" t="str">
        <f>IF(ISNA(_xlfn.XLOOKUP($A85,METALS!$B:$B,METALS!$N:$N)),"",  _xlfn.XLOOKUP($A85,METALS!$B:$B,METALS!$N:$N))</f>
        <v/>
      </c>
      <c r="T85" s="93">
        <f>IF(ISNA(_xlfn.XLOOKUP($A85,GENCHEM!$B:$B,GENCHEM!$N:$N)),"",  _xlfn.XLOOKUP($A85,GENCHEM!$B:$B,GENCHEM!$N:$N))</f>
        <v>45828</v>
      </c>
      <c r="U85" s="93" t="str">
        <f>IF(ISNA(_xlfn.XLOOKUP($A85,HG!$B:$B,HG!$N:$N)),"",  _xlfn.XLOOKUP($A85,HG!$B:$B,HG!$N:$N))</f>
        <v/>
      </c>
    </row>
    <row r="86" spans="1:21" ht="24" customHeight="1">
      <c r="A86" s="137" t="s">
        <v>671</v>
      </c>
      <c r="B86" s="137" t="s">
        <v>104</v>
      </c>
      <c r="C86" s="137" t="s">
        <v>342</v>
      </c>
      <c r="D86" s="137" t="s">
        <v>56</v>
      </c>
      <c r="E86" s="138">
        <v>45826</v>
      </c>
      <c r="F86" s="138">
        <v>45831</v>
      </c>
      <c r="G86" s="137">
        <v>3</v>
      </c>
      <c r="H86" s="137">
        <v>1</v>
      </c>
      <c r="I86" s="137">
        <v>-4</v>
      </c>
      <c r="J86" s="137" t="s">
        <v>57</v>
      </c>
      <c r="K86" s="137" t="s">
        <v>999</v>
      </c>
      <c r="L86" s="137" t="s">
        <v>1041</v>
      </c>
      <c r="M86" s="137"/>
      <c r="N86" s="93" t="str">
        <f>IF(ISNA(_xlfn.XLOOKUP($A86,GCVOA!$B:$B,GCVOA!$N:$N)),"",  _xlfn.XLOOKUP($A86,GCVOA!$B:$B,GCVOA!$N:$N))</f>
        <v/>
      </c>
      <c r="O86" s="93" t="str">
        <f>IF(ISNA(_xlfn.XLOOKUP($A86,GCSEMI!$B:$B,GCSEMI!$N:$N)),"",  _xlfn.XLOOKUP($A86,GCSEMI!$B:$B,GCSEMI!$N:$N))</f>
        <v/>
      </c>
      <c r="P86" s="93" t="str">
        <f>IF(ISNA(_xlfn.XLOOKUP($A86,ORGPREP!$B:$B,ORGPREP!$N:$N)),"",  _xlfn.XLOOKUP($A86,ORGPREP!$B:$B,ORGPREP!$N:$N))</f>
        <v/>
      </c>
      <c r="Q86" s="93" t="str">
        <f>IF(ISNA(_xlfn.XLOOKUP($A86,MSSEMI!$B:$B,MSSEMI!$N:$N)),"",  _xlfn.XLOOKUP($A86,MSSEMI!$B:$B,MSSEMI!$N:$N))</f>
        <v/>
      </c>
      <c r="R86" s="93" t="str">
        <f>IF(ISNA(_xlfn.XLOOKUP($A86,MSVOA!$B:$B,MSVOA!$N:$N)),"",  _xlfn.XLOOKUP($A86,MSVOA!$B:$B,MSVOA!$N:$N))</f>
        <v/>
      </c>
      <c r="S86" s="93" t="str">
        <f>IF(ISNA(_xlfn.XLOOKUP($A86,METALS!$B:$B,METALS!$N:$N)),"",  _xlfn.XLOOKUP($A86,METALS!$B:$B,METALS!$N:$N))</f>
        <v/>
      </c>
      <c r="T86" s="93">
        <f>IF(ISNA(_xlfn.XLOOKUP($A86,GENCHEM!$B:$B,GENCHEM!$N:$N)),"",  _xlfn.XLOOKUP($A86,GENCHEM!$B:$B,GENCHEM!$N:$N))</f>
        <v>45828</v>
      </c>
      <c r="U86" s="93" t="str">
        <f>IF(ISNA(_xlfn.XLOOKUP($A86,HG!$B:$B,HG!$N:$N)),"",  _xlfn.XLOOKUP($A86,HG!$B:$B,HG!$N:$N))</f>
        <v/>
      </c>
    </row>
    <row r="87" spans="1:21" ht="24" customHeight="1">
      <c r="A87" s="137" t="s">
        <v>672</v>
      </c>
      <c r="B87" s="137" t="s">
        <v>104</v>
      </c>
      <c r="C87" s="137" t="s">
        <v>342</v>
      </c>
      <c r="D87" s="137" t="s">
        <v>56</v>
      </c>
      <c r="E87" s="138">
        <v>45826</v>
      </c>
      <c r="F87" s="138">
        <v>45831</v>
      </c>
      <c r="G87" s="137">
        <v>3</v>
      </c>
      <c r="H87" s="137">
        <v>1</v>
      </c>
      <c r="I87" s="137">
        <v>-4</v>
      </c>
      <c r="J87" s="137" t="s">
        <v>57</v>
      </c>
      <c r="K87" s="137" t="s">
        <v>999</v>
      </c>
      <c r="L87" s="137" t="s">
        <v>1041</v>
      </c>
      <c r="M87" s="137"/>
      <c r="N87" s="93" t="str">
        <f>IF(ISNA(_xlfn.XLOOKUP($A87,GCVOA!$B:$B,GCVOA!$N:$N)),"",  _xlfn.XLOOKUP($A87,GCVOA!$B:$B,GCVOA!$N:$N))</f>
        <v/>
      </c>
      <c r="O87" s="93" t="str">
        <f>IF(ISNA(_xlfn.XLOOKUP($A87,GCSEMI!$B:$B,GCSEMI!$N:$N)),"",  _xlfn.XLOOKUP($A87,GCSEMI!$B:$B,GCSEMI!$N:$N))</f>
        <v/>
      </c>
      <c r="P87" s="93" t="str">
        <f>IF(ISNA(_xlfn.XLOOKUP($A87,ORGPREP!$B:$B,ORGPREP!$N:$N)),"",  _xlfn.XLOOKUP($A87,ORGPREP!$B:$B,ORGPREP!$N:$N))</f>
        <v/>
      </c>
      <c r="Q87" s="93" t="str">
        <f>IF(ISNA(_xlfn.XLOOKUP($A87,MSSEMI!$B:$B,MSSEMI!$N:$N)),"",  _xlfn.XLOOKUP($A87,MSSEMI!$B:$B,MSSEMI!$N:$N))</f>
        <v/>
      </c>
      <c r="R87" s="93" t="str">
        <f>IF(ISNA(_xlfn.XLOOKUP($A87,MSVOA!$B:$B,MSVOA!$N:$N)),"",  _xlfn.XLOOKUP($A87,MSVOA!$B:$B,MSVOA!$N:$N))</f>
        <v/>
      </c>
      <c r="S87" s="93" t="str">
        <f>IF(ISNA(_xlfn.XLOOKUP($A87,METALS!$B:$B,METALS!$N:$N)),"",  _xlfn.XLOOKUP($A87,METALS!$B:$B,METALS!$N:$N))</f>
        <v/>
      </c>
      <c r="T87" s="93">
        <f>IF(ISNA(_xlfn.XLOOKUP($A87,GENCHEM!$B:$B,GENCHEM!$N:$N)),"",  _xlfn.XLOOKUP($A87,GENCHEM!$B:$B,GENCHEM!$N:$N))</f>
        <v>45828</v>
      </c>
      <c r="U87" s="93" t="str">
        <f>IF(ISNA(_xlfn.XLOOKUP($A87,HG!$B:$B,HG!$N:$N)),"",  _xlfn.XLOOKUP($A87,HG!$B:$B,HG!$N:$N))</f>
        <v/>
      </c>
    </row>
    <row r="88" spans="1:21" ht="24" customHeight="1">
      <c r="A88" s="137" t="s">
        <v>673</v>
      </c>
      <c r="B88" s="137" t="s">
        <v>104</v>
      </c>
      <c r="C88" s="137" t="s">
        <v>342</v>
      </c>
      <c r="D88" s="137" t="s">
        <v>56</v>
      </c>
      <c r="E88" s="138">
        <v>45826</v>
      </c>
      <c r="F88" s="138">
        <v>45831</v>
      </c>
      <c r="G88" s="137">
        <v>3</v>
      </c>
      <c r="H88" s="137">
        <v>1</v>
      </c>
      <c r="I88" s="137">
        <v>-4</v>
      </c>
      <c r="J88" s="137" t="s">
        <v>57</v>
      </c>
      <c r="K88" s="137" t="s">
        <v>999</v>
      </c>
      <c r="L88" s="137" t="s">
        <v>1041</v>
      </c>
      <c r="M88" s="137"/>
      <c r="N88" s="93" t="str">
        <f>IF(ISNA(_xlfn.XLOOKUP($A88,GCVOA!$B:$B,GCVOA!$N:$N)),"",  _xlfn.XLOOKUP($A88,GCVOA!$B:$B,GCVOA!$N:$N))</f>
        <v/>
      </c>
      <c r="O88" s="93" t="str">
        <f>IF(ISNA(_xlfn.XLOOKUP($A88,GCSEMI!$B:$B,GCSEMI!$N:$N)),"",  _xlfn.XLOOKUP($A88,GCSEMI!$B:$B,GCSEMI!$N:$N))</f>
        <v/>
      </c>
      <c r="P88" s="93" t="str">
        <f>IF(ISNA(_xlfn.XLOOKUP($A88,ORGPREP!$B:$B,ORGPREP!$N:$N)),"",  _xlfn.XLOOKUP($A88,ORGPREP!$B:$B,ORGPREP!$N:$N))</f>
        <v/>
      </c>
      <c r="Q88" s="93" t="str">
        <f>IF(ISNA(_xlfn.XLOOKUP($A88,MSSEMI!$B:$B,MSSEMI!$N:$N)),"",  _xlfn.XLOOKUP($A88,MSSEMI!$B:$B,MSSEMI!$N:$N))</f>
        <v/>
      </c>
      <c r="R88" s="93" t="str">
        <f>IF(ISNA(_xlfn.XLOOKUP($A88,MSVOA!$B:$B,MSVOA!$N:$N)),"",  _xlfn.XLOOKUP($A88,MSVOA!$B:$B,MSVOA!$N:$N))</f>
        <v/>
      </c>
      <c r="S88" s="93" t="str">
        <f>IF(ISNA(_xlfn.XLOOKUP($A88,METALS!$B:$B,METALS!$N:$N)),"",  _xlfn.XLOOKUP($A88,METALS!$B:$B,METALS!$N:$N))</f>
        <v/>
      </c>
      <c r="T88" s="93">
        <f>IF(ISNA(_xlfn.XLOOKUP($A88,GENCHEM!$B:$B,GENCHEM!$N:$N)),"",  _xlfn.XLOOKUP($A88,GENCHEM!$B:$B,GENCHEM!$N:$N))</f>
        <v>45828</v>
      </c>
      <c r="U88" s="93" t="str">
        <f>IF(ISNA(_xlfn.XLOOKUP($A88,HG!$B:$B,HG!$N:$N)),"",  _xlfn.XLOOKUP($A88,HG!$B:$B,HG!$N:$N))</f>
        <v/>
      </c>
    </row>
    <row r="89" spans="1:21" ht="24" customHeight="1">
      <c r="A89" s="137" t="s">
        <v>674</v>
      </c>
      <c r="B89" s="137" t="s">
        <v>104</v>
      </c>
      <c r="C89" s="137" t="s">
        <v>342</v>
      </c>
      <c r="D89" s="137" t="s">
        <v>56</v>
      </c>
      <c r="E89" s="138">
        <v>45826</v>
      </c>
      <c r="F89" s="138">
        <v>45831</v>
      </c>
      <c r="G89" s="137">
        <v>3</v>
      </c>
      <c r="H89" s="137">
        <v>1</v>
      </c>
      <c r="I89" s="137">
        <v>-4</v>
      </c>
      <c r="J89" s="137" t="s">
        <v>57</v>
      </c>
      <c r="K89" s="137" t="s">
        <v>999</v>
      </c>
      <c r="L89" s="137" t="s">
        <v>1041</v>
      </c>
      <c r="M89" s="137"/>
      <c r="N89" s="93" t="str">
        <f>IF(ISNA(_xlfn.XLOOKUP($A89,GCVOA!$B:$B,GCVOA!$N:$N)),"",  _xlfn.XLOOKUP($A89,GCVOA!$B:$B,GCVOA!$N:$N))</f>
        <v/>
      </c>
      <c r="O89" s="93" t="str">
        <f>IF(ISNA(_xlfn.XLOOKUP($A89,GCSEMI!$B:$B,GCSEMI!$N:$N)),"",  _xlfn.XLOOKUP($A89,GCSEMI!$B:$B,GCSEMI!$N:$N))</f>
        <v/>
      </c>
      <c r="P89" s="93" t="str">
        <f>IF(ISNA(_xlfn.XLOOKUP($A89,ORGPREP!$B:$B,ORGPREP!$N:$N)),"",  _xlfn.XLOOKUP($A89,ORGPREP!$B:$B,ORGPREP!$N:$N))</f>
        <v/>
      </c>
      <c r="Q89" s="93" t="str">
        <f>IF(ISNA(_xlfn.XLOOKUP($A89,MSSEMI!$B:$B,MSSEMI!$N:$N)),"",  _xlfn.XLOOKUP($A89,MSSEMI!$B:$B,MSSEMI!$N:$N))</f>
        <v/>
      </c>
      <c r="R89" s="93" t="str">
        <f>IF(ISNA(_xlfn.XLOOKUP($A89,MSVOA!$B:$B,MSVOA!$N:$N)),"",  _xlfn.XLOOKUP($A89,MSVOA!$B:$B,MSVOA!$N:$N))</f>
        <v/>
      </c>
      <c r="S89" s="93" t="str">
        <f>IF(ISNA(_xlfn.XLOOKUP($A89,METALS!$B:$B,METALS!$N:$N)),"",  _xlfn.XLOOKUP($A89,METALS!$B:$B,METALS!$N:$N))</f>
        <v/>
      </c>
      <c r="T89" s="93">
        <f>IF(ISNA(_xlfn.XLOOKUP($A89,GENCHEM!$B:$B,GENCHEM!$N:$N)),"",  _xlfn.XLOOKUP($A89,GENCHEM!$B:$B,GENCHEM!$N:$N))</f>
        <v>45828</v>
      </c>
      <c r="U89" s="93" t="str">
        <f>IF(ISNA(_xlfn.XLOOKUP($A89,HG!$B:$B,HG!$N:$N)),"",  _xlfn.XLOOKUP($A89,HG!$B:$B,HG!$N:$N))</f>
        <v/>
      </c>
    </row>
    <row r="90" spans="1:21" ht="24" customHeight="1">
      <c r="A90" s="137" t="s">
        <v>774</v>
      </c>
      <c r="B90" s="137" t="s">
        <v>434</v>
      </c>
      <c r="C90" s="137" t="s">
        <v>719</v>
      </c>
      <c r="D90" s="137" t="s">
        <v>79</v>
      </c>
      <c r="E90" s="138">
        <v>45826</v>
      </c>
      <c r="F90" s="138">
        <v>45831</v>
      </c>
      <c r="G90" s="137" t="s">
        <v>164</v>
      </c>
      <c r="H90" s="137">
        <v>1</v>
      </c>
      <c r="I90" s="137">
        <v>-4</v>
      </c>
      <c r="J90" s="137" t="s">
        <v>94</v>
      </c>
      <c r="K90" s="137" t="s">
        <v>999</v>
      </c>
      <c r="L90" s="137" t="s">
        <v>1032</v>
      </c>
      <c r="M90" s="137"/>
      <c r="N90" s="93" t="str">
        <f>IF(ISNA(_xlfn.XLOOKUP($A90,GCVOA!$B:$B,GCVOA!$N:$N)),"",  _xlfn.XLOOKUP($A90,GCVOA!$B:$B,GCVOA!$N:$N))</f>
        <v/>
      </c>
      <c r="O90" s="93" t="str">
        <f>IF(ISNA(_xlfn.XLOOKUP($A90,GCSEMI!$B:$B,GCSEMI!$N:$N)),"",  _xlfn.XLOOKUP($A90,GCSEMI!$B:$B,GCSEMI!$N:$N))</f>
        <v/>
      </c>
      <c r="P90" s="93" t="str">
        <f>IF(ISNA(_xlfn.XLOOKUP($A90,ORGPREP!$B:$B,ORGPREP!$N:$N)),"",  _xlfn.XLOOKUP($A90,ORGPREP!$B:$B,ORGPREP!$N:$N))</f>
        <v/>
      </c>
      <c r="Q90" s="93" t="str">
        <f>IF(ISNA(_xlfn.XLOOKUP($A90,MSSEMI!$B:$B,MSSEMI!$N:$N)),"",  _xlfn.XLOOKUP($A90,MSSEMI!$B:$B,MSSEMI!$N:$N))</f>
        <v/>
      </c>
      <c r="R90" s="93" t="str">
        <f>IF(ISNA(_xlfn.XLOOKUP($A90,MSVOA!$B:$B,MSVOA!$N:$N)),"",  _xlfn.XLOOKUP($A90,MSVOA!$B:$B,MSVOA!$N:$N))</f>
        <v/>
      </c>
      <c r="S90" s="93" t="str">
        <f>IF(ISNA(_xlfn.XLOOKUP($A90,METALS!$B:$B,METALS!$N:$N)),"",  _xlfn.XLOOKUP($A90,METALS!$B:$B,METALS!$N:$N))</f>
        <v/>
      </c>
      <c r="T90" s="93">
        <f>IF(ISNA(_xlfn.XLOOKUP($A90,GENCHEM!$B:$B,GENCHEM!$N:$N)),"",  _xlfn.XLOOKUP($A90,GENCHEM!$B:$B,GENCHEM!$N:$N))</f>
        <v>45828</v>
      </c>
      <c r="U90" s="93" t="str">
        <f>IF(ISNA(_xlfn.XLOOKUP($A90,HG!$B:$B,HG!$N:$N)),"",  _xlfn.XLOOKUP($A90,HG!$B:$B,HG!$N:$N))</f>
        <v/>
      </c>
    </row>
    <row r="91" spans="1:21" ht="24" customHeight="1">
      <c r="A91" s="139" t="s">
        <v>645</v>
      </c>
      <c r="B91" s="139" t="s">
        <v>92</v>
      </c>
      <c r="C91" s="139" t="s">
        <v>408</v>
      </c>
      <c r="D91" s="139" t="s">
        <v>79</v>
      </c>
      <c r="E91" s="140">
        <v>45824</v>
      </c>
      <c r="F91" s="140">
        <v>45831</v>
      </c>
      <c r="G91" s="139">
        <v>6</v>
      </c>
      <c r="H91" s="139">
        <v>1</v>
      </c>
      <c r="I91" s="139">
        <v>-4</v>
      </c>
      <c r="J91" s="139" t="s">
        <v>94</v>
      </c>
      <c r="K91" s="139" t="s">
        <v>999</v>
      </c>
      <c r="L91" s="139" t="s">
        <v>1032</v>
      </c>
      <c r="M91" s="139">
        <v>0</v>
      </c>
      <c r="N91" s="85" t="str">
        <f>IF(ISNA(_xlfn.XLOOKUP($A91,GCVOA!$B:$B,GCVOA!$N:$N)),"",  _xlfn.XLOOKUP($A91,GCVOA!$B:$B,GCVOA!$N:$N))</f>
        <v/>
      </c>
      <c r="O91" s="85" t="str">
        <f>IF(ISNA(_xlfn.XLOOKUP($A91,GCSEMI!$B:$B,GCSEMI!$N:$N)),"",  _xlfn.XLOOKUP($A91,GCSEMI!$B:$B,GCSEMI!$N:$N))</f>
        <v/>
      </c>
      <c r="P91" s="85" t="str">
        <f>IF(ISNA(_xlfn.XLOOKUP($A91,ORGPREP!$B:$B,ORGPREP!$N:$N)),"",  _xlfn.XLOOKUP($A91,ORGPREP!$B:$B,ORGPREP!$N:$N))</f>
        <v/>
      </c>
      <c r="Q91" s="85" t="str">
        <f>IF(ISNA(_xlfn.XLOOKUP($A91,MSSEMI!$B:$B,MSSEMI!$N:$N)),"",  _xlfn.XLOOKUP($A91,MSSEMI!$B:$B,MSSEMI!$N:$N))</f>
        <v/>
      </c>
      <c r="R91" s="85" t="str">
        <f>IF(ISNA(_xlfn.XLOOKUP($A91,MSVOA!$B:$B,MSVOA!$N:$N)),"",  _xlfn.XLOOKUP($A91,MSVOA!$B:$B,MSVOA!$N:$N))</f>
        <v/>
      </c>
      <c r="S91" s="85" t="str">
        <f>IF(ISNA(_xlfn.XLOOKUP($A91,METALS!$B:$B,METALS!$N:$N)),"",  _xlfn.XLOOKUP($A91,METALS!$B:$B,METALS!$N:$N))</f>
        <v/>
      </c>
      <c r="T91" s="168">
        <f>IF(ISNA(_xlfn.XLOOKUP($A91,GENCHEM!$B:$B,GENCHEM!$N:$N)),"",  _xlfn.XLOOKUP($A91,GENCHEM!$B:$B,GENCHEM!$N:$N))</f>
        <v>45828</v>
      </c>
      <c r="U91" s="85" t="str">
        <f>IF(ISNA(_xlfn.XLOOKUP($A91,HG!$B:$B,HG!$N:$N)),"",  _xlfn.XLOOKUP($A91,HG!$B:$B,HG!$N:$N))</f>
        <v/>
      </c>
    </row>
    <row r="92" spans="1:21" ht="24" customHeight="1">
      <c r="A92" s="139" t="s">
        <v>644</v>
      </c>
      <c r="B92" s="139" t="s">
        <v>92</v>
      </c>
      <c r="C92" s="139" t="s">
        <v>408</v>
      </c>
      <c r="D92" s="139" t="s">
        <v>79</v>
      </c>
      <c r="E92" s="140">
        <v>45824</v>
      </c>
      <c r="F92" s="140">
        <v>45831</v>
      </c>
      <c r="G92" s="139">
        <v>6</v>
      </c>
      <c r="H92" s="139">
        <v>1</v>
      </c>
      <c r="I92" s="139">
        <v>-4</v>
      </c>
      <c r="J92" s="139" t="s">
        <v>94</v>
      </c>
      <c r="K92" s="139" t="s">
        <v>999</v>
      </c>
      <c r="L92" s="139" t="s">
        <v>1032</v>
      </c>
      <c r="M92" s="139">
        <v>0</v>
      </c>
      <c r="N92" s="85" t="str">
        <f>IF(ISNA(_xlfn.XLOOKUP($A92,GCVOA!$B:$B,GCVOA!$N:$N)),"",  _xlfn.XLOOKUP($A92,GCVOA!$B:$B,GCVOA!$N:$N))</f>
        <v/>
      </c>
      <c r="O92" s="85" t="str">
        <f>IF(ISNA(_xlfn.XLOOKUP($A92,GCSEMI!$B:$B,GCSEMI!$N:$N)),"",  _xlfn.XLOOKUP($A92,GCSEMI!$B:$B,GCSEMI!$N:$N))</f>
        <v/>
      </c>
      <c r="P92" s="85" t="str">
        <f>IF(ISNA(_xlfn.XLOOKUP($A92,ORGPREP!$B:$B,ORGPREP!$N:$N)),"",  _xlfn.XLOOKUP($A92,ORGPREP!$B:$B,ORGPREP!$N:$N))</f>
        <v/>
      </c>
      <c r="Q92" s="85" t="str">
        <f>IF(ISNA(_xlfn.XLOOKUP($A92,MSSEMI!$B:$B,MSSEMI!$N:$N)),"",  _xlfn.XLOOKUP($A92,MSSEMI!$B:$B,MSSEMI!$N:$N))</f>
        <v/>
      </c>
      <c r="R92" s="85" t="str">
        <f>IF(ISNA(_xlfn.XLOOKUP($A92,MSVOA!$B:$B,MSVOA!$N:$N)),"",  _xlfn.XLOOKUP($A92,MSVOA!$B:$B,MSVOA!$N:$N))</f>
        <v/>
      </c>
      <c r="S92" s="85" t="str">
        <f>IF(ISNA(_xlfn.XLOOKUP($A92,METALS!$B:$B,METALS!$N:$N)),"",  _xlfn.XLOOKUP($A92,METALS!$B:$B,METALS!$N:$N))</f>
        <v/>
      </c>
      <c r="T92" s="168">
        <f>IF(ISNA(_xlfn.XLOOKUP($A92,GENCHEM!$B:$B,GENCHEM!$N:$N)),"",  _xlfn.XLOOKUP($A92,GENCHEM!$B:$B,GENCHEM!$N:$N))</f>
        <v>45828</v>
      </c>
      <c r="U92" s="85" t="str">
        <f>IF(ISNA(_xlfn.XLOOKUP($A92,HG!$B:$B,HG!$N:$N)),"",  _xlfn.XLOOKUP($A92,HG!$B:$B,HG!$N:$N))</f>
        <v/>
      </c>
    </row>
    <row r="93" spans="1:21" ht="24" customHeight="1">
      <c r="A93" s="139" t="s">
        <v>643</v>
      </c>
      <c r="B93" s="139" t="s">
        <v>92</v>
      </c>
      <c r="C93" s="139" t="s">
        <v>408</v>
      </c>
      <c r="D93" s="139" t="s">
        <v>79</v>
      </c>
      <c r="E93" s="140">
        <v>45824</v>
      </c>
      <c r="F93" s="140">
        <v>45831</v>
      </c>
      <c r="G93" s="139">
        <v>6</v>
      </c>
      <c r="H93" s="139">
        <v>2</v>
      </c>
      <c r="I93" s="139">
        <v>-4</v>
      </c>
      <c r="J93" s="139" t="s">
        <v>94</v>
      </c>
      <c r="K93" s="139" t="s">
        <v>999</v>
      </c>
      <c r="L93" s="139" t="s">
        <v>1041</v>
      </c>
      <c r="M93" s="139">
        <v>0</v>
      </c>
      <c r="N93" s="85" t="str">
        <f>IF(ISNA(_xlfn.XLOOKUP($A93,GCVOA!$B:$B,GCVOA!$N:$N)),"",  _xlfn.XLOOKUP($A93,GCVOA!$B:$B,GCVOA!$N:$N))</f>
        <v/>
      </c>
      <c r="O93" s="85" t="str">
        <f>IF(ISNA(_xlfn.XLOOKUP($A93,GCSEMI!$B:$B,GCSEMI!$N:$N)),"",  _xlfn.XLOOKUP($A93,GCSEMI!$B:$B,GCSEMI!$N:$N))</f>
        <v/>
      </c>
      <c r="P93" s="85" t="str">
        <f>IF(ISNA(_xlfn.XLOOKUP($A93,ORGPREP!$B:$B,ORGPREP!$N:$N)),"",  _xlfn.XLOOKUP($A93,ORGPREP!$B:$B,ORGPREP!$N:$N))</f>
        <v/>
      </c>
      <c r="Q93" s="85" t="str">
        <f>IF(ISNA(_xlfn.XLOOKUP($A93,MSSEMI!$B:$B,MSSEMI!$N:$N)),"",  _xlfn.XLOOKUP($A93,MSSEMI!$B:$B,MSSEMI!$N:$N))</f>
        <v/>
      </c>
      <c r="R93" s="85" t="str">
        <f>IF(ISNA(_xlfn.XLOOKUP($A93,MSVOA!$B:$B,MSVOA!$N:$N)),"",  _xlfn.XLOOKUP($A93,MSVOA!$B:$B,MSVOA!$N:$N))</f>
        <v/>
      </c>
      <c r="S93" s="85" t="str">
        <f>IF(ISNA(_xlfn.XLOOKUP($A93,METALS!$B:$B,METALS!$N:$N)),"",  _xlfn.XLOOKUP($A93,METALS!$B:$B,METALS!$N:$N))</f>
        <v/>
      </c>
      <c r="T93" s="168">
        <f>IF(ISNA(_xlfn.XLOOKUP($A93,GENCHEM!$B:$B,GENCHEM!$N:$N)),"",  _xlfn.XLOOKUP($A93,GENCHEM!$B:$B,GENCHEM!$N:$N))</f>
        <v>45828</v>
      </c>
      <c r="U93" s="85" t="str">
        <f>IF(ISNA(_xlfn.XLOOKUP($A93,HG!$B:$B,HG!$N:$N)),"",  _xlfn.XLOOKUP($A93,HG!$B:$B,HG!$N:$N))</f>
        <v/>
      </c>
    </row>
    <row r="94" spans="1:21" ht="24" customHeight="1">
      <c r="A94" s="139" t="s">
        <v>642</v>
      </c>
      <c r="B94" s="139" t="s">
        <v>92</v>
      </c>
      <c r="C94" s="139" t="s">
        <v>507</v>
      </c>
      <c r="D94" s="139" t="s">
        <v>79</v>
      </c>
      <c r="E94" s="140">
        <v>45824</v>
      </c>
      <c r="F94" s="140">
        <v>45831</v>
      </c>
      <c r="G94" s="139">
        <v>6</v>
      </c>
      <c r="H94" s="139">
        <v>1</v>
      </c>
      <c r="I94" s="139">
        <v>-4</v>
      </c>
      <c r="J94" s="139" t="s">
        <v>94</v>
      </c>
      <c r="K94" s="139" t="s">
        <v>999</v>
      </c>
      <c r="L94" s="139" t="s">
        <v>1041</v>
      </c>
      <c r="M94" s="139">
        <v>0</v>
      </c>
      <c r="N94" s="85" t="str">
        <f>IF(ISNA(_xlfn.XLOOKUP($A94,GCVOA!$B:$B,GCVOA!$N:$N)),"",  _xlfn.XLOOKUP($A94,GCVOA!$B:$B,GCVOA!$N:$N))</f>
        <v/>
      </c>
      <c r="O94" s="85" t="str">
        <f>IF(ISNA(_xlfn.XLOOKUP($A94,GCSEMI!$B:$B,GCSEMI!$N:$N)),"",  _xlfn.XLOOKUP($A94,GCSEMI!$B:$B,GCSEMI!$N:$N))</f>
        <v/>
      </c>
      <c r="P94" s="85" t="str">
        <f>IF(ISNA(_xlfn.XLOOKUP($A94,ORGPREP!$B:$B,ORGPREP!$N:$N)),"",  _xlfn.XLOOKUP($A94,ORGPREP!$B:$B,ORGPREP!$N:$N))</f>
        <v/>
      </c>
      <c r="Q94" s="85" t="str">
        <f>IF(ISNA(_xlfn.XLOOKUP($A94,MSSEMI!$B:$B,MSSEMI!$N:$N)),"",  _xlfn.XLOOKUP($A94,MSSEMI!$B:$B,MSSEMI!$N:$N))</f>
        <v/>
      </c>
      <c r="R94" s="85" t="str">
        <f>IF(ISNA(_xlfn.XLOOKUP($A94,MSVOA!$B:$B,MSVOA!$N:$N)),"",  _xlfn.XLOOKUP($A94,MSVOA!$B:$B,MSVOA!$N:$N))</f>
        <v/>
      </c>
      <c r="S94" s="85" t="str">
        <f>IF(ISNA(_xlfn.XLOOKUP($A94,METALS!$B:$B,METALS!$N:$N)),"",  _xlfn.XLOOKUP($A94,METALS!$B:$B,METALS!$N:$N))</f>
        <v/>
      </c>
      <c r="T94" s="168">
        <f>IF(ISNA(_xlfn.XLOOKUP($A94,GENCHEM!$B:$B,GENCHEM!$N:$N)),"",  _xlfn.XLOOKUP($A94,GENCHEM!$B:$B,GENCHEM!$N:$N))</f>
        <v>45828</v>
      </c>
      <c r="U94" s="85" t="str">
        <f>IF(ISNA(_xlfn.XLOOKUP($A94,HG!$B:$B,HG!$N:$N)),"",  _xlfn.XLOOKUP($A94,HG!$B:$B,HG!$N:$N))</f>
        <v/>
      </c>
    </row>
    <row r="95" spans="1:21" ht="24" customHeight="1">
      <c r="A95" s="139" t="s">
        <v>641</v>
      </c>
      <c r="B95" s="139" t="s">
        <v>92</v>
      </c>
      <c r="C95" s="139" t="s">
        <v>507</v>
      </c>
      <c r="D95" s="139" t="s">
        <v>79</v>
      </c>
      <c r="E95" s="140">
        <v>45824</v>
      </c>
      <c r="F95" s="140">
        <v>45831</v>
      </c>
      <c r="G95" s="139">
        <v>6</v>
      </c>
      <c r="H95" s="139">
        <v>1</v>
      </c>
      <c r="I95" s="139">
        <v>-4</v>
      </c>
      <c r="J95" s="139" t="s">
        <v>94</v>
      </c>
      <c r="K95" s="139" t="s">
        <v>999</v>
      </c>
      <c r="L95" s="139" t="s">
        <v>1041</v>
      </c>
      <c r="M95" s="139">
        <v>0</v>
      </c>
      <c r="N95" s="85" t="str">
        <f>IF(ISNA(_xlfn.XLOOKUP($A95,GCVOA!$B:$B,GCVOA!$N:$N)),"",  _xlfn.XLOOKUP($A95,GCVOA!$B:$B,GCVOA!$N:$N))</f>
        <v/>
      </c>
      <c r="O95" s="85" t="str">
        <f>IF(ISNA(_xlfn.XLOOKUP($A95,GCSEMI!$B:$B,GCSEMI!$N:$N)),"",  _xlfn.XLOOKUP($A95,GCSEMI!$B:$B,GCSEMI!$N:$N))</f>
        <v/>
      </c>
      <c r="P95" s="85" t="str">
        <f>IF(ISNA(_xlfn.XLOOKUP($A95,ORGPREP!$B:$B,ORGPREP!$N:$N)),"",  _xlfn.XLOOKUP($A95,ORGPREP!$B:$B,ORGPREP!$N:$N))</f>
        <v/>
      </c>
      <c r="Q95" s="85" t="str">
        <f>IF(ISNA(_xlfn.XLOOKUP($A95,MSSEMI!$B:$B,MSSEMI!$N:$N)),"",  _xlfn.XLOOKUP($A95,MSSEMI!$B:$B,MSSEMI!$N:$N))</f>
        <v/>
      </c>
      <c r="R95" s="85" t="str">
        <f>IF(ISNA(_xlfn.XLOOKUP($A95,MSVOA!$B:$B,MSVOA!$N:$N)),"",  _xlfn.XLOOKUP($A95,MSVOA!$B:$B,MSVOA!$N:$N))</f>
        <v/>
      </c>
      <c r="S95" s="85" t="str">
        <f>IF(ISNA(_xlfn.XLOOKUP($A95,METALS!$B:$B,METALS!$N:$N)),"",  _xlfn.XLOOKUP($A95,METALS!$B:$B,METALS!$N:$N))</f>
        <v/>
      </c>
      <c r="T95" s="168">
        <f>IF(ISNA(_xlfn.XLOOKUP($A95,GENCHEM!$B:$B,GENCHEM!$N:$N)),"",  _xlfn.XLOOKUP($A95,GENCHEM!$B:$B,GENCHEM!$N:$N))</f>
        <v>45828</v>
      </c>
      <c r="U95" s="85" t="str">
        <f>IF(ISNA(_xlfn.XLOOKUP($A95,HG!$B:$B,HG!$N:$N)),"",  _xlfn.XLOOKUP($A95,HG!$B:$B,HG!$N:$N))</f>
        <v/>
      </c>
    </row>
    <row r="96" spans="1:21" ht="24" customHeight="1">
      <c r="A96" s="139" t="s">
        <v>640</v>
      </c>
      <c r="B96" s="139" t="s">
        <v>92</v>
      </c>
      <c r="C96" s="139" t="s">
        <v>507</v>
      </c>
      <c r="D96" s="139" t="s">
        <v>79</v>
      </c>
      <c r="E96" s="140">
        <v>45824</v>
      </c>
      <c r="F96" s="140">
        <v>45831</v>
      </c>
      <c r="G96" s="139">
        <v>6</v>
      </c>
      <c r="H96" s="139">
        <v>1</v>
      </c>
      <c r="I96" s="139">
        <v>-4</v>
      </c>
      <c r="J96" s="139" t="s">
        <v>94</v>
      </c>
      <c r="K96" s="139" t="s">
        <v>999</v>
      </c>
      <c r="L96" s="139" t="s">
        <v>1041</v>
      </c>
      <c r="M96" s="139">
        <v>0</v>
      </c>
      <c r="N96" s="85" t="str">
        <f>IF(ISNA(_xlfn.XLOOKUP($A96,GCVOA!$B:$B,GCVOA!$N:$N)),"",  _xlfn.XLOOKUP($A96,GCVOA!$B:$B,GCVOA!$N:$N))</f>
        <v/>
      </c>
      <c r="O96" s="85" t="str">
        <f>IF(ISNA(_xlfn.XLOOKUP($A96,GCSEMI!$B:$B,GCSEMI!$N:$N)),"",  _xlfn.XLOOKUP($A96,GCSEMI!$B:$B,GCSEMI!$N:$N))</f>
        <v/>
      </c>
      <c r="P96" s="85" t="str">
        <f>IF(ISNA(_xlfn.XLOOKUP($A96,ORGPREP!$B:$B,ORGPREP!$N:$N)),"",  _xlfn.XLOOKUP($A96,ORGPREP!$B:$B,ORGPREP!$N:$N))</f>
        <v/>
      </c>
      <c r="Q96" s="85" t="str">
        <f>IF(ISNA(_xlfn.XLOOKUP($A96,MSSEMI!$B:$B,MSSEMI!$N:$N)),"",  _xlfn.XLOOKUP($A96,MSSEMI!$B:$B,MSSEMI!$N:$N))</f>
        <v/>
      </c>
      <c r="R96" s="85" t="str">
        <f>IF(ISNA(_xlfn.XLOOKUP($A96,MSVOA!$B:$B,MSVOA!$N:$N)),"",  _xlfn.XLOOKUP($A96,MSVOA!$B:$B,MSVOA!$N:$N))</f>
        <v/>
      </c>
      <c r="S96" s="85" t="str">
        <f>IF(ISNA(_xlfn.XLOOKUP($A96,METALS!$B:$B,METALS!$N:$N)),"",  _xlfn.XLOOKUP($A96,METALS!$B:$B,METALS!$N:$N))</f>
        <v/>
      </c>
      <c r="T96" s="168">
        <f>IF(ISNA(_xlfn.XLOOKUP($A96,GENCHEM!$B:$B,GENCHEM!$N:$N)),"",  _xlfn.XLOOKUP($A96,GENCHEM!$B:$B,GENCHEM!$N:$N))</f>
        <v>45828</v>
      </c>
      <c r="U96" s="85" t="str">
        <f>IF(ISNA(_xlfn.XLOOKUP($A96,HG!$B:$B,HG!$N:$N)),"",  _xlfn.XLOOKUP($A96,HG!$B:$B,HG!$N:$N))</f>
        <v/>
      </c>
    </row>
    <row r="97" spans="1:21" ht="24" customHeight="1">
      <c r="A97" s="139" t="s">
        <v>638</v>
      </c>
      <c r="B97" s="139" t="s">
        <v>92</v>
      </c>
      <c r="C97" s="139" t="s">
        <v>507</v>
      </c>
      <c r="D97" s="139" t="s">
        <v>79</v>
      </c>
      <c r="E97" s="140">
        <v>45824</v>
      </c>
      <c r="F97" s="140">
        <v>45831</v>
      </c>
      <c r="G97" s="139">
        <v>6</v>
      </c>
      <c r="H97" s="139">
        <v>1</v>
      </c>
      <c r="I97" s="139">
        <v>-4</v>
      </c>
      <c r="J97" s="139" t="s">
        <v>94</v>
      </c>
      <c r="K97" s="139" t="s">
        <v>999</v>
      </c>
      <c r="L97" s="139" t="s">
        <v>1041</v>
      </c>
      <c r="M97" s="139">
        <v>0</v>
      </c>
      <c r="N97" s="85" t="str">
        <f>IF(ISNA(_xlfn.XLOOKUP($A97,GCVOA!$B:$B,GCVOA!$N:$N)),"",  _xlfn.XLOOKUP($A97,GCVOA!$B:$B,GCVOA!$N:$N))</f>
        <v/>
      </c>
      <c r="O97" s="85" t="str">
        <f>IF(ISNA(_xlfn.XLOOKUP($A97,GCSEMI!$B:$B,GCSEMI!$N:$N)),"",  _xlfn.XLOOKUP($A97,GCSEMI!$B:$B,GCSEMI!$N:$N))</f>
        <v/>
      </c>
      <c r="P97" s="85" t="str">
        <f>IF(ISNA(_xlfn.XLOOKUP($A97,ORGPREP!$B:$B,ORGPREP!$N:$N)),"",  _xlfn.XLOOKUP($A97,ORGPREP!$B:$B,ORGPREP!$N:$N))</f>
        <v/>
      </c>
      <c r="Q97" s="85" t="str">
        <f>IF(ISNA(_xlfn.XLOOKUP($A97,MSSEMI!$B:$B,MSSEMI!$N:$N)),"",  _xlfn.XLOOKUP($A97,MSSEMI!$B:$B,MSSEMI!$N:$N))</f>
        <v/>
      </c>
      <c r="R97" s="85" t="str">
        <f>IF(ISNA(_xlfn.XLOOKUP($A97,MSVOA!$B:$B,MSVOA!$N:$N)),"",  _xlfn.XLOOKUP($A97,MSVOA!$B:$B,MSVOA!$N:$N))</f>
        <v/>
      </c>
      <c r="S97" s="85" t="str">
        <f>IF(ISNA(_xlfn.XLOOKUP($A97,METALS!$B:$B,METALS!$N:$N)),"",  _xlfn.XLOOKUP($A97,METALS!$B:$B,METALS!$N:$N))</f>
        <v/>
      </c>
      <c r="T97" s="168">
        <f>IF(ISNA(_xlfn.XLOOKUP($A97,GENCHEM!$B:$B,GENCHEM!$N:$N)),"",  _xlfn.XLOOKUP($A97,GENCHEM!$B:$B,GENCHEM!$N:$N))</f>
        <v>45828</v>
      </c>
      <c r="U97" s="85" t="str">
        <f>IF(ISNA(_xlfn.XLOOKUP($A97,HG!$B:$B,HG!$N:$N)),"",  _xlfn.XLOOKUP($A97,HG!$B:$B,HG!$N:$N))</f>
        <v/>
      </c>
    </row>
    <row r="98" spans="1:21" ht="24" customHeight="1">
      <c r="A98" s="139" t="s">
        <v>635</v>
      </c>
      <c r="B98" s="139" t="s">
        <v>87</v>
      </c>
      <c r="C98" s="139" t="s">
        <v>636</v>
      </c>
      <c r="D98" s="139" t="s">
        <v>79</v>
      </c>
      <c r="E98" s="140">
        <v>45824</v>
      </c>
      <c r="F98" s="140">
        <v>45831</v>
      </c>
      <c r="G98" s="139">
        <v>6</v>
      </c>
      <c r="H98" s="139">
        <v>10</v>
      </c>
      <c r="I98" s="139">
        <v>-4</v>
      </c>
      <c r="J98" s="139" t="s">
        <v>26</v>
      </c>
      <c r="K98" s="139" t="s">
        <v>999</v>
      </c>
      <c r="L98" s="139" t="s">
        <v>1051</v>
      </c>
      <c r="M98" s="139">
        <v>0</v>
      </c>
      <c r="N98" s="85">
        <f>IF(ISNA(_xlfn.XLOOKUP($A98,GCVOA!$B:$B,GCVOA!$N:$N)),"",  _xlfn.XLOOKUP($A98,GCVOA!$B:$B,GCVOA!$N:$N))</f>
        <v>0</v>
      </c>
      <c r="O98" s="85" t="str">
        <f>IF(ISNA(_xlfn.XLOOKUP($A98,GCSEMI!$B:$B,GCSEMI!$N:$N)),"",  _xlfn.XLOOKUP($A98,GCSEMI!$B:$B,GCSEMI!$N:$N))</f>
        <v/>
      </c>
      <c r="P98" s="85" t="str">
        <f>IF(ISNA(_xlfn.XLOOKUP($A98,ORGPREP!$B:$B,ORGPREP!$N:$N)),"",  _xlfn.XLOOKUP($A98,ORGPREP!$B:$B,ORGPREP!$N:$N))</f>
        <v/>
      </c>
      <c r="Q98" s="85" t="str">
        <f>IF(ISNA(_xlfn.XLOOKUP($A98,MSSEMI!$B:$B,MSSEMI!$N:$N)),"",  _xlfn.XLOOKUP($A98,MSSEMI!$B:$B,MSSEMI!$N:$N))</f>
        <v/>
      </c>
      <c r="R98" s="85" t="str">
        <f>IF(ISNA(_xlfn.XLOOKUP($A98,MSVOA!$B:$B,MSVOA!$N:$N)),"",  _xlfn.XLOOKUP($A98,MSVOA!$B:$B,MSVOA!$N:$N))</f>
        <v>eta 6/19 - GA 6/18 - in aqr 6/19</v>
      </c>
      <c r="S98" s="85" t="str">
        <f>IF(ISNA(_xlfn.XLOOKUP($A98,METALS!$B:$B,METALS!$N:$N)),"",  _xlfn.XLOOKUP($A98,METALS!$B:$B,METALS!$N:$N))</f>
        <v/>
      </c>
      <c r="T98" s="85" t="str">
        <f>IF(ISNA(_xlfn.XLOOKUP($A98,GENCHEM!$B:$B,GENCHEM!$N:$N)),"",  _xlfn.XLOOKUP($A98,GENCHEM!$B:$B,GENCHEM!$N:$N))</f>
        <v/>
      </c>
      <c r="U98" s="85" t="str">
        <f>IF(ISNA(_xlfn.XLOOKUP($A98,HG!$B:$B,HG!$N:$N)),"",  _xlfn.XLOOKUP($A98,HG!$B:$B,HG!$N:$N))</f>
        <v/>
      </c>
    </row>
    <row r="99" spans="1:21" ht="24" customHeight="1">
      <c r="A99" s="139" t="s">
        <v>633</v>
      </c>
      <c r="B99" s="139" t="s">
        <v>92</v>
      </c>
      <c r="C99" s="139" t="s">
        <v>634</v>
      </c>
      <c r="D99" s="139" t="s">
        <v>79</v>
      </c>
      <c r="E99" s="140">
        <v>45824</v>
      </c>
      <c r="F99" s="140">
        <v>45831</v>
      </c>
      <c r="G99" s="139">
        <v>6</v>
      </c>
      <c r="H99" s="139">
        <v>6</v>
      </c>
      <c r="I99" s="139">
        <v>-4</v>
      </c>
      <c r="J99" s="139" t="s">
        <v>94</v>
      </c>
      <c r="K99" s="139" t="s">
        <v>999</v>
      </c>
      <c r="L99" s="139" t="s">
        <v>1052</v>
      </c>
      <c r="M99" s="139">
        <v>0</v>
      </c>
      <c r="N99" s="85" t="str">
        <f>IF(ISNA(_xlfn.XLOOKUP($A99,GCVOA!$B:$B,GCVOA!$N:$N)),"",  _xlfn.XLOOKUP($A99,GCVOA!$B:$B,GCVOA!$N:$N))</f>
        <v/>
      </c>
      <c r="O99" s="85" t="str">
        <f>IF(ISNA(_xlfn.XLOOKUP($A99,GCSEMI!$B:$B,GCSEMI!$N:$N)),"",  _xlfn.XLOOKUP($A99,GCSEMI!$B:$B,GCSEMI!$N:$N))</f>
        <v/>
      </c>
      <c r="P99" s="85" t="str">
        <f>IF(ISNA(_xlfn.XLOOKUP($A99,ORGPREP!$B:$B,ORGPREP!$N:$N)),"",  _xlfn.XLOOKUP($A99,ORGPREP!$B:$B,ORGPREP!$N:$N))</f>
        <v/>
      </c>
      <c r="Q99" s="85" t="str">
        <f>IF(ISNA(_xlfn.XLOOKUP($A99,MSSEMI!$B:$B,MSSEMI!$N:$N)),"",  _xlfn.XLOOKUP($A99,MSSEMI!$B:$B,MSSEMI!$N:$N))</f>
        <v/>
      </c>
      <c r="R99" s="85" t="str">
        <f>IF(ISNA(_xlfn.XLOOKUP($A99,MSVOA!$B:$B,MSVOA!$N:$N)),"",  _xlfn.XLOOKUP($A99,MSVOA!$B:$B,MSVOA!$N:$N))</f>
        <v>eta 6/19- GApm 6/18</v>
      </c>
      <c r="S99" s="85" t="str">
        <f>IF(ISNA(_xlfn.XLOOKUP($A99,METALS!$B:$B,METALS!$N:$N)),"",  _xlfn.XLOOKUP($A99,METALS!$B:$B,METALS!$N:$N))</f>
        <v/>
      </c>
      <c r="T99" s="85" t="str">
        <f>IF(ISNA(_xlfn.XLOOKUP($A99,GENCHEM!$B:$B,GENCHEM!$N:$N)),"",  _xlfn.XLOOKUP($A99,GENCHEM!$B:$B,GENCHEM!$N:$N))</f>
        <v/>
      </c>
      <c r="U99" s="85" t="str">
        <f>IF(ISNA(_xlfn.XLOOKUP($A99,HG!$B:$B,HG!$N:$N)),"",  _xlfn.XLOOKUP($A99,HG!$B:$B,HG!$N:$N))</f>
        <v/>
      </c>
    </row>
    <row r="100" spans="1:21" ht="24" customHeight="1">
      <c r="A100" s="139" t="s">
        <v>632</v>
      </c>
      <c r="B100" s="139" t="s">
        <v>117</v>
      </c>
      <c r="C100" s="139" t="s">
        <v>414</v>
      </c>
      <c r="D100" s="139" t="s">
        <v>79</v>
      </c>
      <c r="E100" s="140">
        <v>45824</v>
      </c>
      <c r="F100" s="140">
        <v>45831</v>
      </c>
      <c r="G100" s="139" t="s">
        <v>1042</v>
      </c>
      <c r="H100" s="139">
        <v>3</v>
      </c>
      <c r="I100" s="139">
        <v>-4</v>
      </c>
      <c r="J100" s="139" t="s">
        <v>26</v>
      </c>
      <c r="K100" s="139" t="s">
        <v>999</v>
      </c>
      <c r="L100" s="139" t="s">
        <v>1029</v>
      </c>
      <c r="M100" s="139">
        <v>0</v>
      </c>
      <c r="N100" s="85" t="str">
        <f>IF(ISNA(_xlfn.XLOOKUP($A100,GCVOA!$B:$B,GCVOA!$N:$N)),"",  _xlfn.XLOOKUP($A100,GCVOA!$B:$B,GCVOA!$N:$N))</f>
        <v/>
      </c>
      <c r="O100" s="85" t="str">
        <f>IF(ISNA(_xlfn.XLOOKUP($A100,GCSEMI!$B:$B,GCSEMI!$N:$N)),"",  _xlfn.XLOOKUP($A100,GCSEMI!$B:$B,GCSEMI!$N:$N))</f>
        <v/>
      </c>
      <c r="P100" s="85" t="str">
        <f>IF(ISNA(_xlfn.XLOOKUP($A100,ORGPREP!$B:$B,ORGPREP!$N:$N)),"",  _xlfn.XLOOKUP($A100,ORGPREP!$B:$B,ORGPREP!$N:$N))</f>
        <v/>
      </c>
      <c r="Q100" s="85" t="str">
        <f>IF(ISNA(_xlfn.XLOOKUP($A100,MSSEMI!$B:$B,MSSEMI!$N:$N)),"",  _xlfn.XLOOKUP($A100,MSSEMI!$B:$B,MSSEMI!$N:$N))</f>
        <v/>
      </c>
      <c r="R100" s="85" t="str">
        <f>IF(ISNA(_xlfn.XLOOKUP($A100,MSVOA!$B:$B,MSVOA!$N:$N)),"",  _xlfn.XLOOKUP($A100,MSVOA!$B:$B,MSVOA!$N:$N))</f>
        <v/>
      </c>
      <c r="S100" s="85" t="str">
        <f>IF(ISNA(_xlfn.XLOOKUP($A100,METALS!$B:$B,METALS!$N:$N)),"",  _xlfn.XLOOKUP($A100,METALS!$B:$B,METALS!$N:$N))</f>
        <v/>
      </c>
      <c r="T100" s="85" t="str">
        <f>IF(ISNA(_xlfn.XLOOKUP($A100,GENCHEM!$B:$B,GENCHEM!$N:$N)),"",  _xlfn.XLOOKUP($A100,GENCHEM!$B:$B,GENCHEM!$N:$N))</f>
        <v>SCH</v>
      </c>
      <c r="U100" s="85" t="str">
        <f>IF(ISNA(_xlfn.XLOOKUP($A100,HG!$B:$B,HG!$N:$N)),"",  _xlfn.XLOOKUP($A100,HG!$B:$B,HG!$N:$N))</f>
        <v/>
      </c>
    </row>
    <row r="101" spans="1:21" ht="24" customHeight="1">
      <c r="A101" s="139" t="s">
        <v>595</v>
      </c>
      <c r="B101" s="139" t="s">
        <v>117</v>
      </c>
      <c r="C101" s="139" t="s">
        <v>309</v>
      </c>
      <c r="D101" s="139" t="s">
        <v>79</v>
      </c>
      <c r="E101" s="140">
        <v>45823</v>
      </c>
      <c r="F101" s="140">
        <v>45831</v>
      </c>
      <c r="G101" s="139" t="s">
        <v>1042</v>
      </c>
      <c r="H101" s="139">
        <v>3</v>
      </c>
      <c r="I101" s="139">
        <v>-4</v>
      </c>
      <c r="J101" s="139" t="s">
        <v>26</v>
      </c>
      <c r="K101" s="139" t="s">
        <v>999</v>
      </c>
      <c r="L101" s="139" t="s">
        <v>1029</v>
      </c>
      <c r="M101" s="139">
        <v>0</v>
      </c>
      <c r="N101" s="85" t="str">
        <f>IF(ISNA(_xlfn.XLOOKUP($A101,GCVOA!$B:$B,GCVOA!$N:$N)),"",  _xlfn.XLOOKUP($A101,GCVOA!$B:$B,GCVOA!$N:$N))</f>
        <v/>
      </c>
      <c r="O101" s="85" t="str">
        <f>IF(ISNA(_xlfn.XLOOKUP($A101,GCSEMI!$B:$B,GCSEMI!$N:$N)),"",  _xlfn.XLOOKUP($A101,GCSEMI!$B:$B,GCSEMI!$N:$N))</f>
        <v/>
      </c>
      <c r="P101" s="85" t="str">
        <f>IF(ISNA(_xlfn.XLOOKUP($A101,ORGPREP!$B:$B,ORGPREP!$N:$N)),"",  _xlfn.XLOOKUP($A101,ORGPREP!$B:$B,ORGPREP!$N:$N))</f>
        <v/>
      </c>
      <c r="Q101" s="85" t="str">
        <f>IF(ISNA(_xlfn.XLOOKUP($A101,MSSEMI!$B:$B,MSSEMI!$N:$N)),"",  _xlfn.XLOOKUP($A101,MSSEMI!$B:$B,MSSEMI!$N:$N))</f>
        <v/>
      </c>
      <c r="R101" s="85" t="str">
        <f>IF(ISNA(_xlfn.XLOOKUP($A101,MSVOA!$B:$B,MSVOA!$N:$N)),"",  _xlfn.XLOOKUP($A101,MSVOA!$B:$B,MSVOA!$N:$N))</f>
        <v/>
      </c>
      <c r="S101" s="85" t="str">
        <f>IF(ISNA(_xlfn.XLOOKUP($A101,METALS!$B:$B,METALS!$N:$N)),"",  _xlfn.XLOOKUP($A101,METALS!$B:$B,METALS!$N:$N))</f>
        <v/>
      </c>
      <c r="T101" s="85" t="str">
        <f>IF(ISNA(_xlfn.XLOOKUP($A101,GENCHEM!$B:$B,GENCHEM!$N:$N)),"",  _xlfn.XLOOKUP($A101,GENCHEM!$B:$B,GENCHEM!$N:$N))</f>
        <v>SCH</v>
      </c>
      <c r="U101" s="85" t="str">
        <f>IF(ISNA(_xlfn.XLOOKUP($A101,HG!$B:$B,HG!$N:$N)),"",  _xlfn.XLOOKUP($A101,HG!$B:$B,HG!$N:$N))</f>
        <v/>
      </c>
    </row>
    <row r="102" spans="1:21" ht="24" customHeight="1">
      <c r="A102" s="139" t="s">
        <v>594</v>
      </c>
      <c r="B102" s="139" t="s">
        <v>117</v>
      </c>
      <c r="C102" s="139" t="s">
        <v>414</v>
      </c>
      <c r="D102" s="139" t="s">
        <v>79</v>
      </c>
      <c r="E102" s="140">
        <v>45823</v>
      </c>
      <c r="F102" s="140">
        <v>45831</v>
      </c>
      <c r="G102" s="139" t="s">
        <v>1042</v>
      </c>
      <c r="H102" s="139">
        <v>3</v>
      </c>
      <c r="I102" s="139">
        <v>-4</v>
      </c>
      <c r="J102" s="139" t="s">
        <v>26</v>
      </c>
      <c r="K102" s="139" t="s">
        <v>999</v>
      </c>
      <c r="L102" s="139" t="s">
        <v>1029</v>
      </c>
      <c r="M102" s="139">
        <v>0</v>
      </c>
      <c r="N102" s="85" t="str">
        <f>IF(ISNA(_xlfn.XLOOKUP($A102,GCVOA!$B:$B,GCVOA!$N:$N)),"",  _xlfn.XLOOKUP($A102,GCVOA!$B:$B,GCVOA!$N:$N))</f>
        <v/>
      </c>
      <c r="O102" s="85" t="str">
        <f>IF(ISNA(_xlfn.XLOOKUP($A102,GCSEMI!$B:$B,GCSEMI!$N:$N)),"",  _xlfn.XLOOKUP($A102,GCSEMI!$B:$B,GCSEMI!$N:$N))</f>
        <v/>
      </c>
      <c r="P102" s="85" t="str">
        <f>IF(ISNA(_xlfn.XLOOKUP($A102,ORGPREP!$B:$B,ORGPREP!$N:$N)),"",  _xlfn.XLOOKUP($A102,ORGPREP!$B:$B,ORGPREP!$N:$N))</f>
        <v/>
      </c>
      <c r="Q102" s="85" t="str">
        <f>IF(ISNA(_xlfn.XLOOKUP($A102,MSSEMI!$B:$B,MSSEMI!$N:$N)),"",  _xlfn.XLOOKUP($A102,MSSEMI!$B:$B,MSSEMI!$N:$N))</f>
        <v/>
      </c>
      <c r="R102" s="85" t="str">
        <f>IF(ISNA(_xlfn.XLOOKUP($A102,MSVOA!$B:$B,MSVOA!$N:$N)),"",  _xlfn.XLOOKUP($A102,MSVOA!$B:$B,MSVOA!$N:$N))</f>
        <v/>
      </c>
      <c r="S102" s="85" t="str">
        <f>IF(ISNA(_xlfn.XLOOKUP($A102,METALS!$B:$B,METALS!$N:$N)),"",  _xlfn.XLOOKUP($A102,METALS!$B:$B,METALS!$N:$N))</f>
        <v/>
      </c>
      <c r="T102" s="85" t="str">
        <f>IF(ISNA(_xlfn.XLOOKUP($A102,GENCHEM!$B:$B,GENCHEM!$N:$N)),"",  _xlfn.XLOOKUP($A102,GENCHEM!$B:$B,GENCHEM!$N:$N))</f>
        <v>SCH</v>
      </c>
      <c r="U102" s="85" t="str">
        <f>IF(ISNA(_xlfn.XLOOKUP($A102,HG!$B:$B,HG!$N:$N)),"",  _xlfn.XLOOKUP($A102,HG!$B:$B,HG!$N:$N))</f>
        <v/>
      </c>
    </row>
    <row r="103" spans="1:21" ht="24" customHeight="1">
      <c r="A103" s="139" t="s">
        <v>736</v>
      </c>
      <c r="B103" s="139" t="s">
        <v>92</v>
      </c>
      <c r="C103" s="139" t="s">
        <v>507</v>
      </c>
      <c r="D103" s="139" t="s">
        <v>79</v>
      </c>
      <c r="E103" s="140">
        <v>45826</v>
      </c>
      <c r="F103" s="140">
        <v>45832</v>
      </c>
      <c r="G103" s="139">
        <v>6</v>
      </c>
      <c r="H103" s="139">
        <v>1</v>
      </c>
      <c r="I103" s="139">
        <v>-5</v>
      </c>
      <c r="J103" s="139" t="s">
        <v>94</v>
      </c>
      <c r="K103" s="139" t="s">
        <v>999</v>
      </c>
      <c r="L103" s="139" t="s">
        <v>1041</v>
      </c>
      <c r="M103" s="139"/>
      <c r="N103" s="85" t="str">
        <f>IF(ISNA(_xlfn.XLOOKUP($A103,GCVOA!$B:$B,GCVOA!$N:$N)),"",  _xlfn.XLOOKUP($A103,GCVOA!$B:$B,GCVOA!$N:$N))</f>
        <v/>
      </c>
      <c r="O103" s="85" t="str">
        <f>IF(ISNA(_xlfn.XLOOKUP($A103,GCSEMI!$B:$B,GCSEMI!$N:$N)),"",  _xlfn.XLOOKUP($A103,GCSEMI!$B:$B,GCSEMI!$N:$N))</f>
        <v/>
      </c>
      <c r="P103" s="85" t="str">
        <f>IF(ISNA(_xlfn.XLOOKUP($A103,ORGPREP!$B:$B,ORGPREP!$N:$N)),"",  _xlfn.XLOOKUP($A103,ORGPREP!$B:$B,ORGPREP!$N:$N))</f>
        <v/>
      </c>
      <c r="Q103" s="85" t="str">
        <f>IF(ISNA(_xlfn.XLOOKUP($A103,MSSEMI!$B:$B,MSSEMI!$N:$N)),"",  _xlfn.XLOOKUP($A103,MSSEMI!$B:$B,MSSEMI!$N:$N))</f>
        <v/>
      </c>
      <c r="R103" s="85" t="str">
        <f>IF(ISNA(_xlfn.XLOOKUP($A103,MSVOA!$B:$B,MSVOA!$N:$N)),"",  _xlfn.XLOOKUP($A103,MSVOA!$B:$B,MSVOA!$N:$N))</f>
        <v/>
      </c>
      <c r="S103" s="85" t="str">
        <f>IF(ISNA(_xlfn.XLOOKUP($A103,METALS!$B:$B,METALS!$N:$N)),"",  _xlfn.XLOOKUP($A103,METALS!$B:$B,METALS!$N:$N))</f>
        <v/>
      </c>
      <c r="T103" s="85">
        <f>IF(ISNA(_xlfn.XLOOKUP($A103,GENCHEM!$B:$B,GENCHEM!$N:$N)),"",  _xlfn.XLOOKUP($A103,GENCHEM!$B:$B,GENCHEM!$N:$N))</f>
        <v>45831</v>
      </c>
      <c r="U103" s="85" t="str">
        <f>IF(ISNA(_xlfn.XLOOKUP($A103,HG!$B:$B,HG!$N:$N)),"",  _xlfn.XLOOKUP($A103,HG!$B:$B,HG!$N:$N))</f>
        <v/>
      </c>
    </row>
    <row r="104" spans="1:21" ht="24" customHeight="1">
      <c r="A104" s="139" t="s">
        <v>737</v>
      </c>
      <c r="B104" s="139" t="s">
        <v>92</v>
      </c>
      <c r="C104" s="139" t="s">
        <v>507</v>
      </c>
      <c r="D104" s="139" t="s">
        <v>79</v>
      </c>
      <c r="E104" s="140">
        <v>45826</v>
      </c>
      <c r="F104" s="140">
        <v>45832</v>
      </c>
      <c r="G104" s="139">
        <v>6</v>
      </c>
      <c r="H104" s="139">
        <v>2</v>
      </c>
      <c r="I104" s="139">
        <v>-5</v>
      </c>
      <c r="J104" s="139" t="s">
        <v>94</v>
      </c>
      <c r="K104" s="139" t="s">
        <v>999</v>
      </c>
      <c r="L104" s="139" t="s">
        <v>1041</v>
      </c>
      <c r="M104" s="139"/>
      <c r="N104" s="85" t="str">
        <f>IF(ISNA(_xlfn.XLOOKUP($A104,GCVOA!$B:$B,GCVOA!$N:$N)),"",  _xlfn.XLOOKUP($A104,GCVOA!$B:$B,GCVOA!$N:$N))</f>
        <v/>
      </c>
      <c r="O104" s="85" t="str">
        <f>IF(ISNA(_xlfn.XLOOKUP($A104,GCSEMI!$B:$B,GCSEMI!$N:$N)),"",  _xlfn.XLOOKUP($A104,GCSEMI!$B:$B,GCSEMI!$N:$N))</f>
        <v/>
      </c>
      <c r="P104" s="85" t="str">
        <f>IF(ISNA(_xlfn.XLOOKUP($A104,ORGPREP!$B:$B,ORGPREP!$N:$N)),"",  _xlfn.XLOOKUP($A104,ORGPREP!$B:$B,ORGPREP!$N:$N))</f>
        <v/>
      </c>
      <c r="Q104" s="85" t="str">
        <f>IF(ISNA(_xlfn.XLOOKUP($A104,MSSEMI!$B:$B,MSSEMI!$N:$N)),"",  _xlfn.XLOOKUP($A104,MSSEMI!$B:$B,MSSEMI!$N:$N))</f>
        <v/>
      </c>
      <c r="R104" s="85" t="str">
        <f>IF(ISNA(_xlfn.XLOOKUP($A104,MSVOA!$B:$B,MSVOA!$N:$N)),"",  _xlfn.XLOOKUP($A104,MSVOA!$B:$B,MSVOA!$N:$N))</f>
        <v/>
      </c>
      <c r="S104" s="85" t="str">
        <f>IF(ISNA(_xlfn.XLOOKUP($A104,METALS!$B:$B,METALS!$N:$N)),"",  _xlfn.XLOOKUP($A104,METALS!$B:$B,METALS!$N:$N))</f>
        <v/>
      </c>
      <c r="T104" s="85">
        <f>IF(ISNA(_xlfn.XLOOKUP($A104,GENCHEM!$B:$B,GENCHEM!$N:$N)),"",  _xlfn.XLOOKUP($A104,GENCHEM!$B:$B,GENCHEM!$N:$N))</f>
        <v>45831</v>
      </c>
      <c r="U104" s="85" t="str">
        <f>IF(ISNA(_xlfn.XLOOKUP($A104,HG!$B:$B,HG!$N:$N)),"",  _xlfn.XLOOKUP($A104,HG!$B:$B,HG!$N:$N))</f>
        <v/>
      </c>
    </row>
    <row r="105" spans="1:21" ht="24" customHeight="1">
      <c r="A105" s="139" t="s">
        <v>738</v>
      </c>
      <c r="B105" s="139" t="s">
        <v>92</v>
      </c>
      <c r="C105" s="139" t="s">
        <v>408</v>
      </c>
      <c r="D105" s="139" t="s">
        <v>79</v>
      </c>
      <c r="E105" s="140">
        <v>45826</v>
      </c>
      <c r="F105" s="140">
        <v>45832</v>
      </c>
      <c r="G105" s="139">
        <v>6</v>
      </c>
      <c r="H105" s="139">
        <v>1</v>
      </c>
      <c r="I105" s="139">
        <v>-5</v>
      </c>
      <c r="J105" s="139" t="s">
        <v>94</v>
      </c>
      <c r="K105" s="139" t="s">
        <v>999</v>
      </c>
      <c r="L105" s="139" t="s">
        <v>1032</v>
      </c>
      <c r="M105" s="139"/>
      <c r="N105" s="85" t="str">
        <f>IF(ISNA(_xlfn.XLOOKUP($A105,GCVOA!$B:$B,GCVOA!$N:$N)),"",  _xlfn.XLOOKUP($A105,GCVOA!$B:$B,GCVOA!$N:$N))</f>
        <v/>
      </c>
      <c r="O105" s="85" t="str">
        <f>IF(ISNA(_xlfn.XLOOKUP($A105,GCSEMI!$B:$B,GCSEMI!$N:$N)),"",  _xlfn.XLOOKUP($A105,GCSEMI!$B:$B,GCSEMI!$N:$N))</f>
        <v/>
      </c>
      <c r="P105" s="85" t="str">
        <f>IF(ISNA(_xlfn.XLOOKUP($A105,ORGPREP!$B:$B,ORGPREP!$N:$N)),"",  _xlfn.XLOOKUP($A105,ORGPREP!$B:$B,ORGPREP!$N:$N))</f>
        <v/>
      </c>
      <c r="Q105" s="85" t="str">
        <f>IF(ISNA(_xlfn.XLOOKUP($A105,MSSEMI!$B:$B,MSSEMI!$N:$N)),"",  _xlfn.XLOOKUP($A105,MSSEMI!$B:$B,MSSEMI!$N:$N))</f>
        <v/>
      </c>
      <c r="R105" s="85" t="str">
        <f>IF(ISNA(_xlfn.XLOOKUP($A105,MSVOA!$B:$B,MSVOA!$N:$N)),"",  _xlfn.XLOOKUP($A105,MSVOA!$B:$B,MSVOA!$N:$N))</f>
        <v/>
      </c>
      <c r="S105" s="85" t="str">
        <f>IF(ISNA(_xlfn.XLOOKUP($A105,METALS!$B:$B,METALS!$N:$N)),"",  _xlfn.XLOOKUP($A105,METALS!$B:$B,METALS!$N:$N))</f>
        <v/>
      </c>
      <c r="T105" s="85">
        <f>IF(ISNA(_xlfn.XLOOKUP($A105,GENCHEM!$B:$B,GENCHEM!$N:$N)),"",  _xlfn.XLOOKUP($A105,GENCHEM!$B:$B,GENCHEM!$N:$N))</f>
        <v>45831</v>
      </c>
      <c r="U105" s="85" t="str">
        <f>IF(ISNA(_xlfn.XLOOKUP($A105,HG!$B:$B,HG!$N:$N)),"",  _xlfn.XLOOKUP($A105,HG!$B:$B,HG!$N:$N))</f>
        <v/>
      </c>
    </row>
    <row r="106" spans="1:21" ht="24" customHeight="1">
      <c r="A106" s="139" t="s">
        <v>733</v>
      </c>
      <c r="B106" s="139" t="s">
        <v>117</v>
      </c>
      <c r="C106" s="139" t="s">
        <v>414</v>
      </c>
      <c r="D106" s="139" t="s">
        <v>79</v>
      </c>
      <c r="E106" s="140">
        <v>45826</v>
      </c>
      <c r="F106" s="140">
        <v>45832</v>
      </c>
      <c r="G106" s="139" t="s">
        <v>1042</v>
      </c>
      <c r="H106" s="139">
        <v>3</v>
      </c>
      <c r="I106" s="139">
        <v>-5</v>
      </c>
      <c r="J106" s="139" t="s">
        <v>26</v>
      </c>
      <c r="K106" s="139" t="s">
        <v>999</v>
      </c>
      <c r="L106" s="139" t="s">
        <v>1029</v>
      </c>
      <c r="M106" s="139"/>
      <c r="N106" s="85" t="str">
        <f>IF(ISNA(_xlfn.XLOOKUP($A106,GCVOA!$B:$B,GCVOA!$N:$N)),"",  _xlfn.XLOOKUP($A106,GCVOA!$B:$B,GCVOA!$N:$N))</f>
        <v/>
      </c>
      <c r="O106" s="85" t="str">
        <f>IF(ISNA(_xlfn.XLOOKUP($A106,GCSEMI!$B:$B,GCSEMI!$N:$N)),"",  _xlfn.XLOOKUP($A106,GCSEMI!$B:$B,GCSEMI!$N:$N))</f>
        <v/>
      </c>
      <c r="P106" s="85" t="str">
        <f>IF(ISNA(_xlfn.XLOOKUP($A106,ORGPREP!$B:$B,ORGPREP!$N:$N)),"",  _xlfn.XLOOKUP($A106,ORGPREP!$B:$B,ORGPREP!$N:$N))</f>
        <v/>
      </c>
      <c r="Q106" s="85" t="str">
        <f>IF(ISNA(_xlfn.XLOOKUP($A106,MSSEMI!$B:$B,MSSEMI!$N:$N)),"",  _xlfn.XLOOKUP($A106,MSSEMI!$B:$B,MSSEMI!$N:$N))</f>
        <v/>
      </c>
      <c r="R106" s="85" t="str">
        <f>IF(ISNA(_xlfn.XLOOKUP($A106,MSVOA!$B:$B,MSVOA!$N:$N)),"",  _xlfn.XLOOKUP($A106,MSVOA!$B:$B,MSVOA!$N:$N))</f>
        <v/>
      </c>
      <c r="S106" s="85" t="str">
        <f>IF(ISNA(_xlfn.XLOOKUP($A106,METALS!$B:$B,METALS!$N:$N)),"",  _xlfn.XLOOKUP($A106,METALS!$B:$B,METALS!$N:$N))</f>
        <v/>
      </c>
      <c r="T106" s="85">
        <f>IF(ISNA(_xlfn.XLOOKUP($A106,GENCHEM!$B:$B,GENCHEM!$N:$N)),"",  _xlfn.XLOOKUP($A106,GENCHEM!$B:$B,GENCHEM!$N:$N))</f>
        <v>45827</v>
      </c>
      <c r="U106" s="85" t="str">
        <f>IF(ISNA(_xlfn.XLOOKUP($A106,HG!$B:$B,HG!$N:$N)),"",  _xlfn.XLOOKUP($A106,HG!$B:$B,HG!$N:$N))</f>
        <v/>
      </c>
    </row>
    <row r="107" spans="1:21" ht="24" customHeight="1">
      <c r="A107" s="139" t="s">
        <v>731</v>
      </c>
      <c r="B107" s="139" t="s">
        <v>179</v>
      </c>
      <c r="C107" s="139" t="s">
        <v>301</v>
      </c>
      <c r="D107" s="139" t="s">
        <v>28</v>
      </c>
      <c r="E107" s="140">
        <v>45826</v>
      </c>
      <c r="F107" s="140">
        <v>45832</v>
      </c>
      <c r="G107" s="139">
        <v>6</v>
      </c>
      <c r="H107" s="139">
        <v>3</v>
      </c>
      <c r="I107" s="139">
        <v>-5</v>
      </c>
      <c r="J107" s="139" t="s">
        <v>26</v>
      </c>
      <c r="K107" s="139" t="s">
        <v>1002</v>
      </c>
      <c r="L107" s="139" t="s">
        <v>1053</v>
      </c>
      <c r="M107" s="139"/>
      <c r="N107" s="85" t="str">
        <f>IF(ISNA(_xlfn.XLOOKUP($A107,GCVOA!$B:$B,GCVOA!$N:$N)),"",  _xlfn.XLOOKUP($A107,GCVOA!$B:$B,GCVOA!$N:$N))</f>
        <v/>
      </c>
      <c r="O107" s="85">
        <f>IF(ISNA(_xlfn.XLOOKUP($A107,GCSEMI!$B:$B,GCSEMI!$N:$N)),"",  _xlfn.XLOOKUP($A107,GCSEMI!$B:$B,GCSEMI!$N:$N))</f>
        <v>0</v>
      </c>
      <c r="P107" s="85" t="str">
        <f>IF(ISNA(_xlfn.XLOOKUP($A107,ORGPREP!$B:$B,ORGPREP!$N:$N)),"",  _xlfn.XLOOKUP($A107,ORGPREP!$B:$B,ORGPREP!$N:$N))</f>
        <v>8270 done</v>
      </c>
      <c r="Q107" s="85">
        <f>IF(ISNA(_xlfn.XLOOKUP($A107,MSSEMI!$B:$B,MSSEMI!$N:$N)),"",  _xlfn.XLOOKUP($A107,MSSEMI!$B:$B,MSSEMI!$N:$N))</f>
        <v>0</v>
      </c>
      <c r="R107" s="85">
        <f>IF(ISNA(_xlfn.XLOOKUP($A107,MSVOA!$B:$B,MSVOA!$N:$N)),"",  _xlfn.XLOOKUP($A107,MSVOA!$B:$B,MSVOA!$N:$N))</f>
        <v>0</v>
      </c>
      <c r="S107" s="85" t="str">
        <f>IF(ISNA(_xlfn.XLOOKUP($A107,METALS!$B:$B,METALS!$N:$N)),"",  _xlfn.XLOOKUP($A107,METALS!$B:$B,METALS!$N:$N))</f>
        <v/>
      </c>
      <c r="T107" s="85" t="str">
        <f>IF(ISNA(_xlfn.XLOOKUP($A107,GENCHEM!$B:$B,GENCHEM!$N:$N)),"",  _xlfn.XLOOKUP($A107,GENCHEM!$B:$B,GENCHEM!$N:$N))</f>
        <v/>
      </c>
      <c r="U107" s="85" t="str">
        <f>IF(ISNA(_xlfn.XLOOKUP($A107,HG!$B:$B,HG!$N:$N)),"",  _xlfn.XLOOKUP($A107,HG!$B:$B,HG!$N:$N))</f>
        <v/>
      </c>
    </row>
    <row r="108" spans="1:21" ht="24" customHeight="1">
      <c r="A108" s="139" t="s">
        <v>735</v>
      </c>
      <c r="B108" s="139" t="s">
        <v>117</v>
      </c>
      <c r="C108" s="139" t="s">
        <v>309</v>
      </c>
      <c r="D108" s="139" t="s">
        <v>79</v>
      </c>
      <c r="E108" s="140">
        <v>45826</v>
      </c>
      <c r="F108" s="140">
        <v>45832</v>
      </c>
      <c r="G108" s="139" t="s">
        <v>1042</v>
      </c>
      <c r="H108" s="139">
        <v>3</v>
      </c>
      <c r="I108" s="139">
        <v>-5</v>
      </c>
      <c r="J108" s="139" t="s">
        <v>26</v>
      </c>
      <c r="K108" s="139" t="s">
        <v>999</v>
      </c>
      <c r="L108" s="139" t="s">
        <v>1029</v>
      </c>
      <c r="M108" s="139"/>
      <c r="N108" s="85" t="str">
        <f>IF(ISNA(_xlfn.XLOOKUP($A108,GCVOA!$B:$B,GCVOA!$N:$N)),"",  _xlfn.XLOOKUP($A108,GCVOA!$B:$B,GCVOA!$N:$N))</f>
        <v/>
      </c>
      <c r="O108" s="85" t="str">
        <f>IF(ISNA(_xlfn.XLOOKUP($A108,GCSEMI!$B:$B,GCSEMI!$N:$N)),"",  _xlfn.XLOOKUP($A108,GCSEMI!$B:$B,GCSEMI!$N:$N))</f>
        <v/>
      </c>
      <c r="P108" s="85" t="str">
        <f>IF(ISNA(_xlfn.XLOOKUP($A108,ORGPREP!$B:$B,ORGPREP!$N:$N)),"",  _xlfn.XLOOKUP($A108,ORGPREP!$B:$B,ORGPREP!$N:$N))</f>
        <v/>
      </c>
      <c r="Q108" s="85" t="str">
        <f>IF(ISNA(_xlfn.XLOOKUP($A108,MSSEMI!$B:$B,MSSEMI!$N:$N)),"",  _xlfn.XLOOKUP($A108,MSSEMI!$B:$B,MSSEMI!$N:$N))</f>
        <v/>
      </c>
      <c r="R108" s="85" t="str">
        <f>IF(ISNA(_xlfn.XLOOKUP($A108,MSVOA!$B:$B,MSVOA!$N:$N)),"",  _xlfn.XLOOKUP($A108,MSVOA!$B:$B,MSVOA!$N:$N))</f>
        <v/>
      </c>
      <c r="S108" s="85" t="str">
        <f>IF(ISNA(_xlfn.XLOOKUP($A108,METALS!$B:$B,METALS!$N:$N)),"",  _xlfn.XLOOKUP($A108,METALS!$B:$B,METALS!$N:$N))</f>
        <v/>
      </c>
      <c r="T108" s="85">
        <f>IF(ISNA(_xlfn.XLOOKUP($A108,GENCHEM!$B:$B,GENCHEM!$N:$N)),"",  _xlfn.XLOOKUP($A108,GENCHEM!$B:$B,GENCHEM!$N:$N))</f>
        <v>45827</v>
      </c>
      <c r="U108" s="85" t="str">
        <f>IF(ISNA(_xlfn.XLOOKUP($A108,HG!$B:$B,HG!$N:$N)),"",  _xlfn.XLOOKUP($A108,HG!$B:$B,HG!$N:$N))</f>
        <v/>
      </c>
    </row>
    <row r="109" spans="1:21" ht="14.45" customHeight="1"/>
    <row r="110" spans="1:21" ht="14.45" customHeight="1">
      <c r="A110" s="14" t="s">
        <v>1054</v>
      </c>
      <c r="B110" s="1">
        <v>44</v>
      </c>
    </row>
    <row r="111" spans="1:21" ht="14.65" customHeight="1">
      <c r="A111" s="14" t="s">
        <v>1055</v>
      </c>
      <c r="B111" s="1">
        <v>15</v>
      </c>
    </row>
    <row r="112" spans="1:21" ht="14.65" customHeight="1"/>
    <row r="113" ht="14.65" customHeight="1"/>
    <row r="114" ht="14.65" customHeight="1"/>
    <row r="115" ht="14.65" customHeight="1"/>
    <row r="116" ht="14.65" customHeight="1"/>
    <row r="117" ht="14.65" customHeight="1"/>
    <row r="118" ht="14.65" customHeight="1"/>
    <row r="119" ht="14.65" customHeight="1"/>
    <row r="120" ht="14.65" customHeight="1"/>
    <row r="121" ht="14.65" customHeight="1"/>
    <row r="122" ht="14.65" customHeight="1"/>
    <row r="123" ht="14.65" customHeight="1"/>
    <row r="124" ht="14.65" customHeight="1"/>
    <row r="125" ht="14.65" customHeight="1"/>
    <row r="126" ht="14.65" customHeight="1"/>
    <row r="127" ht="14.65" customHeight="1"/>
    <row r="128" ht="14.65" customHeight="1"/>
    <row r="129" ht="14.65" customHeight="1"/>
    <row r="130" ht="14.65" customHeight="1"/>
    <row r="131" ht="14.65" customHeight="1"/>
    <row r="132" ht="14.65" customHeight="1"/>
    <row r="133" ht="14.65" customHeight="1"/>
    <row r="134" ht="14.65" customHeight="1"/>
    <row r="135" ht="14.65" customHeight="1"/>
    <row r="136" ht="14.65" customHeight="1"/>
    <row r="137" ht="14.65" customHeight="1"/>
    <row r="138" ht="14.65" customHeight="1"/>
    <row r="139" ht="14.65" customHeight="1"/>
    <row r="140" ht="14.65" customHeight="1"/>
    <row r="141" ht="14.65" customHeight="1"/>
    <row r="142" ht="14.65" customHeight="1"/>
    <row r="143" ht="14.65" customHeight="1"/>
    <row r="144" ht="14.65" customHeight="1"/>
    <row r="145" ht="14.65" customHeight="1"/>
    <row r="146" ht="14.65" customHeight="1"/>
    <row r="147" ht="14.65" customHeight="1"/>
    <row r="148" ht="14.65" customHeight="1"/>
    <row r="149" ht="14.65" customHeight="1"/>
    <row r="150" ht="14.65" customHeight="1"/>
    <row r="151" ht="14.65" customHeight="1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8E-D39E-431E-9DCA-42122B63DB20}">
  <sheetPr filterMode="1">
    <tabColor rgb="FFFF00FF"/>
  </sheetPr>
  <dimension ref="A1:Y104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A2" sqref="A2:XFD8 A57:XFD57 A60:XFD60 A62:XFD62 A64:XFD64 A67:XFD67 A69:XFD69 A75:XFD75 A81:XFD81 A83:XFD83 A85:XFD85 A89:XFD89 A94:XFD94 A96:XFD96 A108:XFD108 A112:XFD112 A118:XFD118 A122:XFD122 A145:XFD145 A163:XFD163 A170:XFD170 A172:XFD172 A174:XFD174 A176:XFD176 A178:XFD178 A180:XFD180 A186:XFD187 A190:XFD190 A199:XFD199 A205:XFD205 A210:XFD210 A212:XFD213 A238:XFD238 A248:XFD248 A253:XFD253 A260:XFD260 A263:XFD263 A266:XFD266 A313:XFD313 A316:XFD318 A323:XFD324 A327:XFD327 A346:XFD347 A356:XFD356 A363:XFD366 A383:XFD383 A390:XFD390 A393:XFD394 A429:XFD429 A518:XFD520 A565:XFD565 A658:XFD658 A719:XFD719"/>
    </sheetView>
  </sheetViews>
  <sheetFormatPr defaultColWidth="8.5703125" defaultRowHeight="21" customHeight="1"/>
  <cols>
    <col min="1" max="1" width="22.85546875" style="77" customWidth="1"/>
    <col min="2" max="2" width="21.42578125" style="63" bestFit="1" customWidth="1"/>
    <col min="3" max="3" width="59.7109375" style="63" customWidth="1"/>
    <col min="4" max="4" width="8.5703125" style="63" bestFit="1" customWidth="1"/>
    <col min="5" max="5" width="18.42578125" style="63" bestFit="1" customWidth="1"/>
    <col min="6" max="6" width="15.140625" style="63" bestFit="1" customWidth="1"/>
    <col min="7" max="7" width="13.7109375" style="63" bestFit="1" customWidth="1"/>
    <col min="8" max="8" width="9.7109375" style="63" bestFit="1" customWidth="1"/>
    <col min="9" max="9" width="10.85546875" style="63" bestFit="1" customWidth="1"/>
    <col min="10" max="10" width="15.28515625" style="63" bestFit="1" customWidth="1"/>
    <col min="11" max="11" width="8.5703125" style="63" bestFit="1" customWidth="1"/>
    <col min="12" max="12" width="10.7109375" style="63" bestFit="1" customWidth="1"/>
    <col min="13" max="13" width="10.85546875" style="63" bestFit="1" customWidth="1"/>
    <col min="14" max="15" width="88.42578125" style="63" customWidth="1"/>
    <col min="16" max="16" width="9.5703125" style="77" customWidth="1"/>
    <col min="17" max="17" width="10.5703125" style="77" customWidth="1"/>
    <col min="18" max="18" width="10" style="77" customWidth="1"/>
    <col min="19" max="19" width="9.42578125" style="77" customWidth="1"/>
    <col min="20" max="20" width="9.5703125" style="77" customWidth="1"/>
    <col min="21" max="22" width="8.5703125" style="77"/>
    <col min="23" max="23" width="11.5703125" style="77" customWidth="1"/>
    <col min="24" max="16384" width="8.5703125" style="77"/>
  </cols>
  <sheetData>
    <row r="1" spans="1:25" s="63" customFormat="1" ht="21" customHeight="1">
      <c r="A1" s="78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1056</v>
      </c>
      <c r="O1" s="76" t="s">
        <v>1057</v>
      </c>
      <c r="P1" s="61"/>
      <c r="Q1" s="61"/>
      <c r="R1" s="61"/>
      <c r="S1" s="61"/>
      <c r="T1" s="61"/>
      <c r="U1" s="61"/>
      <c r="V1" s="61"/>
      <c r="W1" s="61"/>
      <c r="X1" s="61"/>
      <c r="Y1" s="62"/>
    </row>
    <row r="2" spans="1:25" ht="21" customHeight="1">
      <c r="A2" s="103" t="s">
        <v>1058</v>
      </c>
      <c r="B2" s="79" t="s">
        <v>23</v>
      </c>
      <c r="C2" s="79" t="s">
        <v>24</v>
      </c>
      <c r="D2" s="79" t="s">
        <v>25</v>
      </c>
      <c r="E2" s="104">
        <v>44782</v>
      </c>
      <c r="F2" s="104">
        <v>44792</v>
      </c>
      <c r="G2" s="104">
        <v>44945</v>
      </c>
      <c r="H2" s="79">
        <v>10</v>
      </c>
      <c r="I2" s="79">
        <v>72</v>
      </c>
      <c r="J2" s="79">
        <v>882</v>
      </c>
      <c r="K2" s="79" t="s">
        <v>26</v>
      </c>
      <c r="L2" s="79" t="s">
        <v>1059</v>
      </c>
      <c r="M2" s="79" t="s">
        <v>28</v>
      </c>
      <c r="N2" s="79" t="s">
        <v>1060</v>
      </c>
      <c r="O2" s="79" t="s">
        <v>1060</v>
      </c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1:25" ht="21" customHeight="1">
      <c r="A3" s="103" t="s">
        <v>1061</v>
      </c>
      <c r="B3" s="79" t="s">
        <v>23</v>
      </c>
      <c r="C3" s="79" t="s">
        <v>24</v>
      </c>
      <c r="D3" s="79" t="s">
        <v>25</v>
      </c>
      <c r="E3" s="104">
        <v>44782</v>
      </c>
      <c r="F3" s="104">
        <v>44792</v>
      </c>
      <c r="G3" s="104">
        <v>44945</v>
      </c>
      <c r="H3" s="79">
        <v>10</v>
      </c>
      <c r="I3" s="79">
        <v>72</v>
      </c>
      <c r="J3" s="79">
        <v>882</v>
      </c>
      <c r="K3" s="79" t="s">
        <v>26</v>
      </c>
      <c r="L3" s="79" t="s">
        <v>1059</v>
      </c>
      <c r="M3" s="79" t="s">
        <v>28</v>
      </c>
      <c r="N3" s="79" t="s">
        <v>1060</v>
      </c>
      <c r="O3" s="79" t="s">
        <v>1060</v>
      </c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 ht="21" customHeight="1">
      <c r="A4" s="103" t="s">
        <v>1062</v>
      </c>
      <c r="B4" s="79" t="s">
        <v>23</v>
      </c>
      <c r="C4" s="79" t="s">
        <v>24</v>
      </c>
      <c r="D4" s="79" t="s">
        <v>25</v>
      </c>
      <c r="E4" s="104">
        <v>44782</v>
      </c>
      <c r="F4" s="104">
        <v>44580</v>
      </c>
      <c r="G4" s="104">
        <v>44945</v>
      </c>
      <c r="H4" s="79">
        <v>17</v>
      </c>
      <c r="I4" s="79">
        <v>63</v>
      </c>
      <c r="J4" s="79">
        <v>882</v>
      </c>
      <c r="K4" s="79" t="s">
        <v>26</v>
      </c>
      <c r="L4" s="79" t="s">
        <v>1059</v>
      </c>
      <c r="M4" s="79" t="s">
        <v>28</v>
      </c>
      <c r="N4" s="79" t="s">
        <v>1060</v>
      </c>
      <c r="O4" s="79" t="s">
        <v>1060</v>
      </c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spans="1:25" ht="21" customHeight="1">
      <c r="A5" s="103" t="s">
        <v>1063</v>
      </c>
      <c r="B5" s="79" t="s">
        <v>23</v>
      </c>
      <c r="C5" s="79" t="s">
        <v>24</v>
      </c>
      <c r="D5" s="79" t="s">
        <v>25</v>
      </c>
      <c r="E5" s="104">
        <v>44782</v>
      </c>
      <c r="F5" s="104">
        <v>44792</v>
      </c>
      <c r="G5" s="104">
        <v>44945</v>
      </c>
      <c r="H5" s="79">
        <v>10</v>
      </c>
      <c r="I5" s="79">
        <v>68</v>
      </c>
      <c r="J5" s="79">
        <v>882</v>
      </c>
      <c r="K5" s="79" t="s">
        <v>26</v>
      </c>
      <c r="L5" s="79" t="s">
        <v>1059</v>
      </c>
      <c r="M5" s="79" t="s">
        <v>28</v>
      </c>
      <c r="N5" s="79" t="s">
        <v>1060</v>
      </c>
      <c r="O5" s="79" t="s">
        <v>1060</v>
      </c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21" customHeight="1">
      <c r="A6" s="103" t="s">
        <v>1064</v>
      </c>
      <c r="B6" s="79" t="s">
        <v>23</v>
      </c>
      <c r="C6" s="79" t="s">
        <v>24</v>
      </c>
      <c r="D6" s="79" t="s">
        <v>25</v>
      </c>
      <c r="E6" s="104">
        <v>44782</v>
      </c>
      <c r="F6" s="104">
        <v>44792</v>
      </c>
      <c r="G6" s="104">
        <v>44945</v>
      </c>
      <c r="H6" s="79">
        <v>10</v>
      </c>
      <c r="I6" s="79">
        <v>85</v>
      </c>
      <c r="J6" s="79">
        <v>882</v>
      </c>
      <c r="K6" s="79" t="s">
        <v>26</v>
      </c>
      <c r="L6" s="79" t="s">
        <v>1059</v>
      </c>
      <c r="M6" s="79" t="s">
        <v>28</v>
      </c>
      <c r="N6" s="79" t="s">
        <v>1060</v>
      </c>
      <c r="O6" s="79" t="s">
        <v>1060</v>
      </c>
      <c r="P6" s="105"/>
      <c r="Q6" s="105"/>
      <c r="R6" s="105"/>
      <c r="S6" s="105"/>
      <c r="T6" s="105"/>
      <c r="U6" s="105"/>
      <c r="V6" s="105"/>
      <c r="W6" s="105"/>
      <c r="X6" s="105"/>
      <c r="Y6" s="105"/>
    </row>
    <row r="7" spans="1:25" ht="21" customHeight="1">
      <c r="A7" s="103" t="s">
        <v>1065</v>
      </c>
      <c r="B7" s="79" t="s">
        <v>23</v>
      </c>
      <c r="C7" s="79" t="s">
        <v>24</v>
      </c>
      <c r="D7" s="79" t="s">
        <v>25</v>
      </c>
      <c r="E7" s="104">
        <v>44783</v>
      </c>
      <c r="F7" s="104">
        <v>44795</v>
      </c>
      <c r="G7" s="104">
        <v>44945</v>
      </c>
      <c r="H7" s="79">
        <v>10</v>
      </c>
      <c r="I7" s="79">
        <v>76</v>
      </c>
      <c r="J7" s="79">
        <v>882</v>
      </c>
      <c r="K7" s="79" t="s">
        <v>26</v>
      </c>
      <c r="L7" s="79" t="s">
        <v>1059</v>
      </c>
      <c r="M7" s="79" t="s">
        <v>28</v>
      </c>
      <c r="N7" s="79" t="s">
        <v>1060</v>
      </c>
      <c r="O7" s="79" t="s">
        <v>1060</v>
      </c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spans="1:25" ht="21" customHeight="1">
      <c r="A8" s="103" t="s">
        <v>1066</v>
      </c>
      <c r="B8" s="79" t="s">
        <v>23</v>
      </c>
      <c r="C8" s="79" t="s">
        <v>24</v>
      </c>
      <c r="D8" s="79" t="s">
        <v>25</v>
      </c>
      <c r="E8" s="104">
        <v>44783</v>
      </c>
      <c r="F8" s="104">
        <v>44795</v>
      </c>
      <c r="G8" s="104">
        <v>44945</v>
      </c>
      <c r="H8" s="79">
        <v>10</v>
      </c>
      <c r="I8" s="79">
        <v>50</v>
      </c>
      <c r="J8" s="79">
        <v>882</v>
      </c>
      <c r="K8" s="79" t="s">
        <v>26</v>
      </c>
      <c r="L8" s="79" t="s">
        <v>1059</v>
      </c>
      <c r="M8" s="79" t="s">
        <v>28</v>
      </c>
      <c r="N8" s="79" t="s">
        <v>1060</v>
      </c>
      <c r="O8" s="79" t="s">
        <v>1060</v>
      </c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21" hidden="1" customHeight="1">
      <c r="A9" s="103" t="s">
        <v>22</v>
      </c>
      <c r="B9" s="79" t="s">
        <v>23</v>
      </c>
      <c r="C9" s="79" t="s">
        <v>24</v>
      </c>
      <c r="D9" s="79" t="s">
        <v>25</v>
      </c>
      <c r="E9" s="104">
        <v>44783</v>
      </c>
      <c r="F9" s="104">
        <v>44795</v>
      </c>
      <c r="G9" s="104">
        <v>44945</v>
      </c>
      <c r="H9" s="79">
        <v>10</v>
      </c>
      <c r="I9" s="79">
        <v>83</v>
      </c>
      <c r="J9" s="79">
        <v>882</v>
      </c>
      <c r="K9" s="79" t="s">
        <v>26</v>
      </c>
      <c r="L9" s="79" t="s">
        <v>27</v>
      </c>
      <c r="M9" s="79" t="s">
        <v>28</v>
      </c>
      <c r="N9" s="79">
        <v>0</v>
      </c>
      <c r="O9" s="79">
        <v>0</v>
      </c>
      <c r="P9" s="105"/>
      <c r="Q9" s="105"/>
      <c r="R9" s="105"/>
      <c r="S9" s="105"/>
      <c r="T9" s="105"/>
      <c r="U9" s="105"/>
      <c r="V9" s="105"/>
      <c r="W9" s="105"/>
      <c r="X9" s="105"/>
      <c r="Y9" s="105"/>
    </row>
    <row r="10" spans="1:25" s="107" customFormat="1" ht="21" hidden="1" customHeight="1">
      <c r="A10" s="77" t="s">
        <v>29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>
        <v>0</v>
      </c>
      <c r="O10" s="63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 spans="1:25" ht="21" hidden="1" customHeight="1">
      <c r="A11" s="103" t="s">
        <v>30</v>
      </c>
      <c r="B11" s="79" t="s">
        <v>23</v>
      </c>
      <c r="C11" s="79" t="s">
        <v>24</v>
      </c>
      <c r="D11" s="79" t="s">
        <v>25</v>
      </c>
      <c r="E11" s="104">
        <v>44783</v>
      </c>
      <c r="F11" s="104">
        <v>44795</v>
      </c>
      <c r="G11" s="104">
        <v>44945</v>
      </c>
      <c r="H11" s="79">
        <v>10</v>
      </c>
      <c r="I11" s="79">
        <v>79</v>
      </c>
      <c r="J11" s="79">
        <v>882</v>
      </c>
      <c r="K11" s="79" t="s">
        <v>26</v>
      </c>
      <c r="L11" s="79" t="s">
        <v>27</v>
      </c>
      <c r="M11" s="79" t="s">
        <v>28</v>
      </c>
      <c r="N11" s="79">
        <v>0</v>
      </c>
      <c r="O11" s="79">
        <v>0</v>
      </c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ht="21" hidden="1" customHeight="1">
      <c r="A12" s="77" t="s">
        <v>29</v>
      </c>
      <c r="N12" s="63">
        <v>0</v>
      </c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spans="1:25" ht="21" hidden="1" customHeight="1">
      <c r="A13" s="103" t="s">
        <v>31</v>
      </c>
      <c r="B13" s="79" t="s">
        <v>23</v>
      </c>
      <c r="C13" s="79" t="s">
        <v>24</v>
      </c>
      <c r="D13" s="79" t="s">
        <v>25</v>
      </c>
      <c r="E13" s="104">
        <v>44783</v>
      </c>
      <c r="F13" s="104">
        <v>44795</v>
      </c>
      <c r="G13" s="104">
        <v>44945</v>
      </c>
      <c r="H13" s="79">
        <v>10</v>
      </c>
      <c r="I13" s="79">
        <v>73</v>
      </c>
      <c r="J13" s="79">
        <v>882</v>
      </c>
      <c r="K13" s="79" t="s">
        <v>26</v>
      </c>
      <c r="L13" s="79" t="s">
        <v>27</v>
      </c>
      <c r="M13" s="79" t="s">
        <v>28</v>
      </c>
      <c r="N13" s="79">
        <v>0</v>
      </c>
      <c r="O13" s="79">
        <v>0</v>
      </c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ht="21" hidden="1" customHeight="1">
      <c r="A14" s="77" t="s">
        <v>29</v>
      </c>
      <c r="N14" s="63">
        <v>0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spans="1:25" ht="21" hidden="1" customHeight="1">
      <c r="A15" s="103" t="s">
        <v>32</v>
      </c>
      <c r="B15" s="79" t="s">
        <v>23</v>
      </c>
      <c r="C15" s="79" t="s">
        <v>24</v>
      </c>
      <c r="D15" s="79" t="s">
        <v>25</v>
      </c>
      <c r="E15" s="104">
        <v>44784</v>
      </c>
      <c r="F15" s="104">
        <v>44795</v>
      </c>
      <c r="G15" s="104">
        <v>44945</v>
      </c>
      <c r="H15" s="79">
        <v>10</v>
      </c>
      <c r="I15" s="79">
        <v>136</v>
      </c>
      <c r="J15" s="79">
        <v>882</v>
      </c>
      <c r="K15" s="79" t="s">
        <v>26</v>
      </c>
      <c r="L15" s="79" t="s">
        <v>27</v>
      </c>
      <c r="M15" s="79" t="s">
        <v>28</v>
      </c>
      <c r="N15" s="79">
        <v>0</v>
      </c>
      <c r="O15" s="79">
        <v>0</v>
      </c>
      <c r="P15" s="105"/>
      <c r="Q15" s="105"/>
      <c r="R15" s="105"/>
      <c r="S15" s="105"/>
      <c r="T15" s="105"/>
      <c r="U15" s="105"/>
      <c r="V15" s="105"/>
      <c r="W15" s="105"/>
      <c r="X15" s="105"/>
      <c r="Y15" s="105"/>
    </row>
    <row r="16" spans="1:25" ht="21" hidden="1" customHeight="1">
      <c r="A16" s="77" t="s">
        <v>29</v>
      </c>
      <c r="N16" s="63">
        <v>0</v>
      </c>
      <c r="P16" s="105"/>
      <c r="Q16" s="105"/>
      <c r="R16" s="105"/>
      <c r="S16" s="105"/>
      <c r="T16" s="105"/>
      <c r="U16" s="105"/>
      <c r="V16" s="105"/>
      <c r="W16" s="105"/>
      <c r="X16" s="105"/>
      <c r="Y16" s="105"/>
    </row>
    <row r="17" spans="1:25" ht="21" hidden="1" customHeight="1">
      <c r="A17" s="103" t="s">
        <v>33</v>
      </c>
      <c r="B17" s="79" t="s">
        <v>23</v>
      </c>
      <c r="C17" s="79" t="s">
        <v>24</v>
      </c>
      <c r="D17" s="79" t="s">
        <v>25</v>
      </c>
      <c r="E17" s="104">
        <v>44784</v>
      </c>
      <c r="F17" s="104">
        <v>44795</v>
      </c>
      <c r="G17" s="104">
        <v>44945</v>
      </c>
      <c r="H17" s="79">
        <v>10</v>
      </c>
      <c r="I17" s="79">
        <v>68</v>
      </c>
      <c r="J17" s="79">
        <v>882</v>
      </c>
      <c r="K17" s="79" t="s">
        <v>26</v>
      </c>
      <c r="L17" s="79" t="s">
        <v>27</v>
      </c>
      <c r="M17" s="79" t="s">
        <v>28</v>
      </c>
      <c r="N17" s="79">
        <v>0</v>
      </c>
      <c r="O17" s="79">
        <v>0</v>
      </c>
      <c r="P17" s="105"/>
      <c r="Q17" s="105"/>
      <c r="R17" s="105"/>
      <c r="S17" s="105"/>
      <c r="T17" s="105"/>
      <c r="U17" s="105"/>
      <c r="V17" s="105"/>
      <c r="W17" s="105"/>
      <c r="X17" s="105"/>
      <c r="Y17" s="105"/>
    </row>
    <row r="18" spans="1:25" ht="21" hidden="1" customHeight="1">
      <c r="A18" s="77" t="s">
        <v>29</v>
      </c>
      <c r="N18" s="63">
        <v>0</v>
      </c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21" hidden="1" customHeight="1">
      <c r="A19" s="103" t="s">
        <v>34</v>
      </c>
      <c r="B19" s="79" t="s">
        <v>23</v>
      </c>
      <c r="C19" s="79" t="s">
        <v>24</v>
      </c>
      <c r="D19" s="79" t="s">
        <v>25</v>
      </c>
      <c r="E19" s="104">
        <v>44785</v>
      </c>
      <c r="F19" s="104">
        <v>44795</v>
      </c>
      <c r="G19" s="104">
        <v>44945</v>
      </c>
      <c r="H19" s="79">
        <v>10</v>
      </c>
      <c r="I19" s="79">
        <v>84</v>
      </c>
      <c r="J19" s="79">
        <v>882</v>
      </c>
      <c r="K19" s="79" t="s">
        <v>26</v>
      </c>
      <c r="L19" s="79" t="s">
        <v>27</v>
      </c>
      <c r="M19" s="79" t="s">
        <v>28</v>
      </c>
      <c r="N19" s="79">
        <v>0</v>
      </c>
      <c r="O19" s="79">
        <v>0</v>
      </c>
      <c r="P19" s="105"/>
      <c r="Q19" s="105"/>
      <c r="R19" s="105"/>
      <c r="S19" s="105"/>
      <c r="T19" s="105"/>
      <c r="U19" s="105"/>
      <c r="V19" s="105"/>
      <c r="W19" s="105"/>
      <c r="X19" s="105"/>
      <c r="Y19" s="105"/>
    </row>
    <row r="20" spans="1:25" ht="21" hidden="1" customHeight="1">
      <c r="A20" s="77" t="s">
        <v>29</v>
      </c>
      <c r="N20" s="63">
        <v>0</v>
      </c>
      <c r="P20" s="105"/>
      <c r="Q20" s="105"/>
      <c r="R20" s="105"/>
      <c r="S20" s="105"/>
      <c r="T20" s="105"/>
      <c r="U20" s="105"/>
      <c r="V20" s="105"/>
      <c r="W20" s="105"/>
      <c r="X20" s="105"/>
      <c r="Y20" s="105"/>
    </row>
    <row r="21" spans="1:25" ht="21" hidden="1" customHeight="1">
      <c r="A21" s="103" t="s">
        <v>35</v>
      </c>
      <c r="B21" s="79" t="s">
        <v>23</v>
      </c>
      <c r="C21" s="79" t="s">
        <v>24</v>
      </c>
      <c r="D21" s="79" t="s">
        <v>25</v>
      </c>
      <c r="E21" s="104">
        <v>44785</v>
      </c>
      <c r="F21" s="104">
        <v>44795</v>
      </c>
      <c r="G21" s="104">
        <v>44945</v>
      </c>
      <c r="H21" s="79">
        <v>10</v>
      </c>
      <c r="I21" s="79">
        <v>76</v>
      </c>
      <c r="J21" s="79">
        <v>882</v>
      </c>
      <c r="K21" s="79" t="s">
        <v>26</v>
      </c>
      <c r="L21" s="79" t="s">
        <v>27</v>
      </c>
      <c r="M21" s="79" t="s">
        <v>28</v>
      </c>
      <c r="N21" s="79">
        <v>0</v>
      </c>
      <c r="O21" s="79">
        <v>0</v>
      </c>
      <c r="P21" s="105"/>
      <c r="Q21" s="105"/>
      <c r="R21" s="105"/>
      <c r="S21" s="105"/>
      <c r="T21" s="105"/>
      <c r="U21" s="105"/>
      <c r="V21" s="105"/>
      <c r="W21" s="105"/>
      <c r="X21" s="105"/>
      <c r="Y21" s="105"/>
    </row>
    <row r="22" spans="1:25" s="107" customFormat="1" ht="21" hidden="1" customHeight="1">
      <c r="A22" s="77" t="s">
        <v>29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>
        <v>0</v>
      </c>
      <c r="O22" s="63"/>
      <c r="P22" s="106"/>
      <c r="Q22" s="106"/>
      <c r="R22" s="106"/>
      <c r="S22" s="106"/>
      <c r="T22" s="106"/>
      <c r="U22" s="106"/>
      <c r="V22" s="106"/>
      <c r="W22" s="106"/>
      <c r="X22" s="106"/>
      <c r="Y22" s="106"/>
    </row>
    <row r="23" spans="1:25" ht="21" hidden="1" customHeight="1">
      <c r="A23" s="103" t="s">
        <v>36</v>
      </c>
      <c r="B23" s="79" t="s">
        <v>23</v>
      </c>
      <c r="C23" s="79" t="s">
        <v>24</v>
      </c>
      <c r="D23" s="79" t="s">
        <v>25</v>
      </c>
      <c r="E23" s="104">
        <v>44785</v>
      </c>
      <c r="F23" s="104">
        <v>44795</v>
      </c>
      <c r="G23" s="104">
        <v>44945</v>
      </c>
      <c r="H23" s="79">
        <v>10</v>
      </c>
      <c r="I23" s="79">
        <v>96</v>
      </c>
      <c r="J23" s="79">
        <v>882</v>
      </c>
      <c r="K23" s="79" t="s">
        <v>26</v>
      </c>
      <c r="L23" s="79" t="s">
        <v>27</v>
      </c>
      <c r="M23" s="79" t="s">
        <v>28</v>
      </c>
      <c r="N23" s="79">
        <v>0</v>
      </c>
      <c r="O23" s="79">
        <v>0</v>
      </c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spans="1:25" s="107" customFormat="1" ht="21" hidden="1" customHeight="1">
      <c r="A24" s="77" t="s">
        <v>29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>
        <v>0</v>
      </c>
      <c r="O24" s="63"/>
      <c r="P24" s="106"/>
      <c r="Q24" s="106"/>
      <c r="R24" s="106"/>
      <c r="S24" s="106"/>
      <c r="T24" s="106"/>
      <c r="U24" s="106"/>
      <c r="V24" s="106"/>
      <c r="W24" s="106"/>
      <c r="X24" s="106"/>
      <c r="Y24" s="106"/>
    </row>
    <row r="25" spans="1:25" ht="21" hidden="1" customHeight="1">
      <c r="A25" s="103" t="s">
        <v>37</v>
      </c>
      <c r="B25" s="79" t="s">
        <v>23</v>
      </c>
      <c r="C25" s="79" t="s">
        <v>24</v>
      </c>
      <c r="D25" s="79" t="s">
        <v>25</v>
      </c>
      <c r="E25" s="104">
        <v>44785</v>
      </c>
      <c r="F25" s="104">
        <v>44795</v>
      </c>
      <c r="G25" s="104">
        <v>44945</v>
      </c>
      <c r="H25" s="79">
        <v>10</v>
      </c>
      <c r="I25" s="79">
        <v>99</v>
      </c>
      <c r="J25" s="79">
        <v>882</v>
      </c>
      <c r="K25" s="79" t="s">
        <v>26</v>
      </c>
      <c r="L25" s="79" t="s">
        <v>27</v>
      </c>
      <c r="M25" s="79" t="s">
        <v>28</v>
      </c>
      <c r="N25" s="79">
        <v>0</v>
      </c>
      <c r="O25" s="79">
        <v>0</v>
      </c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spans="1:25" s="107" customFormat="1" ht="21" hidden="1" customHeight="1">
      <c r="A26" s="77" t="s">
        <v>29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>
        <v>0</v>
      </c>
      <c r="O26" s="63"/>
      <c r="P26" s="106"/>
      <c r="Q26" s="106"/>
      <c r="R26" s="106"/>
      <c r="S26" s="106"/>
      <c r="T26" s="106"/>
      <c r="U26" s="106"/>
      <c r="V26" s="106"/>
      <c r="W26" s="106"/>
      <c r="X26" s="106"/>
      <c r="Y26" s="106"/>
    </row>
    <row r="27" spans="1:25" ht="21" hidden="1" customHeight="1">
      <c r="A27" s="103" t="s">
        <v>38</v>
      </c>
      <c r="B27" s="79" t="s">
        <v>23</v>
      </c>
      <c r="C27" s="79" t="s">
        <v>24</v>
      </c>
      <c r="D27" s="79" t="s">
        <v>25</v>
      </c>
      <c r="E27" s="104">
        <v>44782</v>
      </c>
      <c r="F27" s="104">
        <v>44792</v>
      </c>
      <c r="G27" s="104">
        <v>44946</v>
      </c>
      <c r="H27" s="79">
        <v>10</v>
      </c>
      <c r="I27" s="79">
        <v>83</v>
      </c>
      <c r="J27" s="79">
        <v>881</v>
      </c>
      <c r="K27" s="79" t="s">
        <v>26</v>
      </c>
      <c r="L27" s="79" t="s">
        <v>27</v>
      </c>
      <c r="M27" s="79" t="s">
        <v>28</v>
      </c>
      <c r="N27" s="79">
        <v>0</v>
      </c>
      <c r="O27" s="79">
        <v>0</v>
      </c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spans="1:25" ht="21" hidden="1" customHeight="1">
      <c r="A28" s="77" t="s">
        <v>29</v>
      </c>
      <c r="N28" s="63">
        <v>0</v>
      </c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spans="1:25" ht="21" hidden="1" customHeight="1">
      <c r="A29" s="103" t="s">
        <v>39</v>
      </c>
      <c r="B29" s="79" t="s">
        <v>23</v>
      </c>
      <c r="C29" s="79" t="s">
        <v>24</v>
      </c>
      <c r="D29" s="79" t="s">
        <v>25</v>
      </c>
      <c r="E29" s="104">
        <v>44783</v>
      </c>
      <c r="F29" s="104">
        <v>44795</v>
      </c>
      <c r="G29" s="104">
        <v>44946</v>
      </c>
      <c r="H29" s="79">
        <v>10</v>
      </c>
      <c r="I29" s="79">
        <v>83</v>
      </c>
      <c r="J29" s="79">
        <v>881</v>
      </c>
      <c r="K29" s="79" t="s">
        <v>26</v>
      </c>
      <c r="L29" s="79" t="s">
        <v>27</v>
      </c>
      <c r="M29" s="79" t="s">
        <v>28</v>
      </c>
      <c r="N29" s="79">
        <v>0</v>
      </c>
      <c r="O29" s="79">
        <v>0</v>
      </c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spans="1:25" s="107" customFormat="1" ht="21" hidden="1" customHeight="1">
      <c r="A30" s="77" t="s">
        <v>29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>
        <v>0</v>
      </c>
      <c r="O30" s="63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 spans="1:25" ht="21" hidden="1" customHeight="1">
      <c r="A31" s="103" t="s">
        <v>40</v>
      </c>
      <c r="B31" s="79" t="s">
        <v>23</v>
      </c>
      <c r="C31" s="79" t="s">
        <v>24</v>
      </c>
      <c r="D31" s="79" t="s">
        <v>25</v>
      </c>
      <c r="E31" s="104">
        <v>44784</v>
      </c>
      <c r="F31" s="104">
        <v>37276</v>
      </c>
      <c r="G31" s="104">
        <v>44946</v>
      </c>
      <c r="H31" s="79">
        <v>10</v>
      </c>
      <c r="I31" s="79">
        <v>80</v>
      </c>
      <c r="J31" s="79">
        <v>881</v>
      </c>
      <c r="K31" s="79" t="s">
        <v>26</v>
      </c>
      <c r="L31" s="79" t="s">
        <v>27</v>
      </c>
      <c r="M31" s="79" t="s">
        <v>28</v>
      </c>
      <c r="N31" s="79">
        <v>0</v>
      </c>
      <c r="O31" s="79">
        <v>0</v>
      </c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spans="1:25" s="107" customFormat="1" ht="21" hidden="1" customHeight="1">
      <c r="A32" s="77" t="s">
        <v>29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>
        <v>0</v>
      </c>
      <c r="O32" s="63"/>
      <c r="P32" s="106"/>
      <c r="Q32" s="106"/>
      <c r="R32" s="106"/>
      <c r="S32" s="106"/>
      <c r="T32" s="106"/>
      <c r="U32" s="106"/>
      <c r="V32" s="106"/>
      <c r="W32" s="106"/>
      <c r="X32" s="106"/>
      <c r="Y32" s="106"/>
    </row>
    <row r="33" spans="1:25" ht="21" hidden="1" customHeight="1">
      <c r="A33" s="103" t="s">
        <v>41</v>
      </c>
      <c r="B33" s="79" t="s">
        <v>23</v>
      </c>
      <c r="C33" s="79" t="s">
        <v>24</v>
      </c>
      <c r="D33" s="79" t="s">
        <v>25</v>
      </c>
      <c r="E33" s="104">
        <v>44784</v>
      </c>
      <c r="F33" s="104">
        <v>44795</v>
      </c>
      <c r="G33" s="104">
        <v>44946</v>
      </c>
      <c r="H33" s="79">
        <v>10</v>
      </c>
      <c r="I33" s="79">
        <v>90</v>
      </c>
      <c r="J33" s="79">
        <v>881</v>
      </c>
      <c r="K33" s="79" t="s">
        <v>26</v>
      </c>
      <c r="L33" s="79" t="s">
        <v>27</v>
      </c>
      <c r="M33" s="79" t="s">
        <v>28</v>
      </c>
      <c r="N33" s="79">
        <v>0</v>
      </c>
      <c r="O33" s="79">
        <v>0</v>
      </c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spans="1:25" s="107" customFormat="1" ht="21" hidden="1" customHeight="1">
      <c r="A34" s="77" t="s">
        <v>29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>
        <v>0</v>
      </c>
      <c r="O34" s="63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 spans="1:25" ht="21" hidden="1" customHeight="1">
      <c r="A35" s="103" t="s">
        <v>42</v>
      </c>
      <c r="B35" s="79" t="s">
        <v>23</v>
      </c>
      <c r="C35" s="79" t="s">
        <v>24</v>
      </c>
      <c r="D35" s="79" t="s">
        <v>25</v>
      </c>
      <c r="E35" s="104">
        <v>44784</v>
      </c>
      <c r="F35" s="104">
        <v>44795</v>
      </c>
      <c r="G35" s="104">
        <v>44951</v>
      </c>
      <c r="H35" s="79">
        <v>10</v>
      </c>
      <c r="I35" s="79">
        <v>84</v>
      </c>
      <c r="J35" s="79">
        <v>876</v>
      </c>
      <c r="K35" s="79" t="s">
        <v>26</v>
      </c>
      <c r="L35" s="79" t="s">
        <v>27</v>
      </c>
      <c r="M35" s="79" t="s">
        <v>28</v>
      </c>
      <c r="N35" s="79">
        <v>0</v>
      </c>
      <c r="O35" s="79">
        <v>0</v>
      </c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spans="1:25" ht="21" hidden="1" customHeight="1">
      <c r="A36" s="77" t="s">
        <v>29</v>
      </c>
      <c r="N36" s="63">
        <v>0</v>
      </c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spans="1:25" ht="21" hidden="1" customHeight="1">
      <c r="A37" s="103" t="s">
        <v>43</v>
      </c>
      <c r="B37" s="79" t="s">
        <v>23</v>
      </c>
      <c r="C37" s="79" t="s">
        <v>24</v>
      </c>
      <c r="D37" s="79" t="s">
        <v>25</v>
      </c>
      <c r="E37" s="104">
        <v>44785</v>
      </c>
      <c r="F37" s="104">
        <v>44795</v>
      </c>
      <c r="G37" s="104">
        <v>44951</v>
      </c>
      <c r="H37" s="79">
        <v>10</v>
      </c>
      <c r="I37" s="79">
        <v>84</v>
      </c>
      <c r="J37" s="79">
        <v>876</v>
      </c>
      <c r="K37" s="79" t="s">
        <v>26</v>
      </c>
      <c r="L37" s="79" t="s">
        <v>27</v>
      </c>
      <c r="M37" s="79" t="s">
        <v>28</v>
      </c>
      <c r="N37" s="79">
        <v>0</v>
      </c>
      <c r="O37" s="79">
        <v>0</v>
      </c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spans="1:25" ht="21" hidden="1" customHeight="1">
      <c r="A38" s="77" t="s">
        <v>29</v>
      </c>
      <c r="N38" s="63">
        <v>0</v>
      </c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spans="1:25" ht="21" hidden="1" customHeight="1">
      <c r="A39" s="103" t="s">
        <v>44</v>
      </c>
      <c r="B39" s="79" t="s">
        <v>23</v>
      </c>
      <c r="C39" s="79" t="s">
        <v>24</v>
      </c>
      <c r="D39" s="79" t="s">
        <v>25</v>
      </c>
      <c r="E39" s="104">
        <v>44785</v>
      </c>
      <c r="F39" s="104">
        <v>44795</v>
      </c>
      <c r="G39" s="104">
        <v>44951</v>
      </c>
      <c r="H39" s="79">
        <v>10</v>
      </c>
      <c r="I39" s="79">
        <v>67</v>
      </c>
      <c r="J39" s="79">
        <v>876</v>
      </c>
      <c r="K39" s="79" t="s">
        <v>26</v>
      </c>
      <c r="L39" s="79" t="s">
        <v>27</v>
      </c>
      <c r="M39" s="79" t="s">
        <v>28</v>
      </c>
      <c r="N39" s="79">
        <v>0</v>
      </c>
      <c r="O39" s="79">
        <v>0</v>
      </c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spans="1:25" ht="21" hidden="1" customHeight="1">
      <c r="A40" s="77" t="s">
        <v>29</v>
      </c>
      <c r="N40" s="63">
        <v>0</v>
      </c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spans="1:25" ht="21" hidden="1" customHeight="1">
      <c r="A41" s="103" t="s">
        <v>45</v>
      </c>
      <c r="B41" s="79" t="s">
        <v>23</v>
      </c>
      <c r="C41" s="79" t="s">
        <v>24</v>
      </c>
      <c r="D41" s="79" t="s">
        <v>25</v>
      </c>
      <c r="E41" s="104">
        <v>44782</v>
      </c>
      <c r="F41" s="104">
        <v>44580</v>
      </c>
      <c r="G41" s="104">
        <v>44952</v>
      </c>
      <c r="H41" s="79">
        <v>10</v>
      </c>
      <c r="I41" s="79">
        <v>80</v>
      </c>
      <c r="J41" s="79">
        <v>875</v>
      </c>
      <c r="K41" s="79" t="s">
        <v>26</v>
      </c>
      <c r="L41" s="79" t="s">
        <v>27</v>
      </c>
      <c r="M41" s="79" t="s">
        <v>28</v>
      </c>
      <c r="N41" s="79">
        <v>0</v>
      </c>
      <c r="O41" s="79">
        <v>0</v>
      </c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spans="1:25" ht="21" hidden="1" customHeight="1">
      <c r="A42" s="77" t="s">
        <v>29</v>
      </c>
      <c r="N42" s="63">
        <v>0</v>
      </c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spans="1:25" ht="21" hidden="1" customHeight="1">
      <c r="A43" s="103" t="s">
        <v>46</v>
      </c>
      <c r="B43" s="79" t="s">
        <v>23</v>
      </c>
      <c r="C43" s="79" t="s">
        <v>24</v>
      </c>
      <c r="D43" s="79" t="s">
        <v>25</v>
      </c>
      <c r="E43" s="104">
        <v>44782</v>
      </c>
      <c r="F43" s="104">
        <v>44792</v>
      </c>
      <c r="G43" s="104">
        <v>44952</v>
      </c>
      <c r="H43" s="79">
        <v>10</v>
      </c>
      <c r="I43" s="79">
        <v>76</v>
      </c>
      <c r="J43" s="79">
        <v>875</v>
      </c>
      <c r="K43" s="79" t="s">
        <v>26</v>
      </c>
      <c r="L43" s="79" t="s">
        <v>27</v>
      </c>
      <c r="M43" s="79" t="s">
        <v>28</v>
      </c>
      <c r="N43" s="79">
        <v>0</v>
      </c>
      <c r="O43" s="79">
        <v>0</v>
      </c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spans="1:25" ht="21" hidden="1" customHeight="1">
      <c r="A44" s="77" t="s">
        <v>29</v>
      </c>
      <c r="N44" s="63">
        <v>0</v>
      </c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spans="1:25" ht="21" hidden="1" customHeight="1">
      <c r="A45" s="103" t="s">
        <v>47</v>
      </c>
      <c r="B45" s="79" t="s">
        <v>23</v>
      </c>
      <c r="C45" s="79" t="s">
        <v>24</v>
      </c>
      <c r="D45" s="79" t="s">
        <v>25</v>
      </c>
      <c r="E45" s="104">
        <v>44783</v>
      </c>
      <c r="F45" s="104">
        <v>44795</v>
      </c>
      <c r="G45" s="104">
        <v>44952</v>
      </c>
      <c r="H45" s="79">
        <v>10</v>
      </c>
      <c r="I45" s="79">
        <v>85</v>
      </c>
      <c r="J45" s="79">
        <v>875</v>
      </c>
      <c r="K45" s="79" t="s">
        <v>26</v>
      </c>
      <c r="L45" s="79" t="s">
        <v>27</v>
      </c>
      <c r="M45" s="79" t="s">
        <v>28</v>
      </c>
      <c r="N45" s="79">
        <v>0</v>
      </c>
      <c r="O45" s="79">
        <v>0</v>
      </c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spans="1:25" ht="21" hidden="1" customHeight="1">
      <c r="A46" s="77" t="s">
        <v>29</v>
      </c>
      <c r="N46" s="63">
        <v>0</v>
      </c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spans="1:25" ht="21" hidden="1" customHeight="1">
      <c r="A47" s="103" t="s">
        <v>48</v>
      </c>
      <c r="B47" s="79" t="s">
        <v>23</v>
      </c>
      <c r="C47" s="79" t="s">
        <v>24</v>
      </c>
      <c r="D47" s="79" t="s">
        <v>25</v>
      </c>
      <c r="E47" s="104">
        <v>44783</v>
      </c>
      <c r="F47" s="104">
        <v>44795</v>
      </c>
      <c r="G47" s="104">
        <v>44952</v>
      </c>
      <c r="H47" s="79">
        <v>10</v>
      </c>
      <c r="I47" s="79">
        <v>82</v>
      </c>
      <c r="J47" s="79">
        <v>875</v>
      </c>
      <c r="K47" s="79" t="s">
        <v>26</v>
      </c>
      <c r="L47" s="79" t="s">
        <v>27</v>
      </c>
      <c r="M47" s="79" t="s">
        <v>28</v>
      </c>
      <c r="N47" s="79">
        <v>0</v>
      </c>
      <c r="O47" s="79">
        <v>0</v>
      </c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spans="1:25" ht="21" hidden="1" customHeight="1">
      <c r="A48" s="77" t="s">
        <v>29</v>
      </c>
      <c r="N48" s="63">
        <v>0</v>
      </c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spans="1:25" ht="21" hidden="1" customHeight="1">
      <c r="A49" s="103" t="s">
        <v>49</v>
      </c>
      <c r="B49" s="79" t="s">
        <v>23</v>
      </c>
      <c r="C49" s="79" t="s">
        <v>24</v>
      </c>
      <c r="D49" s="79" t="s">
        <v>25</v>
      </c>
      <c r="E49" s="104">
        <v>44783</v>
      </c>
      <c r="F49" s="104">
        <v>44795</v>
      </c>
      <c r="G49" s="104">
        <v>44952</v>
      </c>
      <c r="H49" s="79">
        <v>10</v>
      </c>
      <c r="I49" s="79">
        <v>90</v>
      </c>
      <c r="J49" s="79">
        <v>875</v>
      </c>
      <c r="K49" s="79" t="s">
        <v>26</v>
      </c>
      <c r="L49" s="79" t="s">
        <v>27</v>
      </c>
      <c r="M49" s="79" t="s">
        <v>28</v>
      </c>
      <c r="N49" s="79">
        <v>0</v>
      </c>
      <c r="O49" s="79">
        <v>0</v>
      </c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spans="1:25" ht="21" hidden="1" customHeight="1">
      <c r="A50" s="77" t="s">
        <v>29</v>
      </c>
      <c r="N50" s="63">
        <v>0</v>
      </c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spans="1:25" ht="21" hidden="1" customHeight="1">
      <c r="A51" s="103" t="s">
        <v>50</v>
      </c>
      <c r="B51" s="79" t="s">
        <v>23</v>
      </c>
      <c r="C51" s="79" t="s">
        <v>24</v>
      </c>
      <c r="D51" s="79" t="s">
        <v>25</v>
      </c>
      <c r="E51" s="104">
        <v>44785</v>
      </c>
      <c r="F51" s="104">
        <v>44580</v>
      </c>
      <c r="G51" s="104">
        <v>44952</v>
      </c>
      <c r="H51" s="79">
        <v>10</v>
      </c>
      <c r="I51" s="79">
        <v>62</v>
      </c>
      <c r="J51" s="79">
        <v>875</v>
      </c>
      <c r="K51" s="79" t="s">
        <v>26</v>
      </c>
      <c r="L51" s="79" t="s">
        <v>27</v>
      </c>
      <c r="M51" s="79" t="s">
        <v>28</v>
      </c>
      <c r="N51" s="79">
        <v>0</v>
      </c>
      <c r="O51" s="79">
        <v>0</v>
      </c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spans="1:25" ht="21" hidden="1" customHeight="1">
      <c r="A52" s="77" t="s">
        <v>29</v>
      </c>
      <c r="N52" s="63">
        <v>0</v>
      </c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spans="1:25" ht="21" hidden="1" customHeight="1">
      <c r="A53" s="103" t="s">
        <v>51</v>
      </c>
      <c r="B53" s="79" t="s">
        <v>23</v>
      </c>
      <c r="C53" s="79" t="s">
        <v>24</v>
      </c>
      <c r="D53" s="79" t="s">
        <v>25</v>
      </c>
      <c r="E53" s="104">
        <v>44789</v>
      </c>
      <c r="F53" s="104">
        <v>44799</v>
      </c>
      <c r="G53" s="104">
        <v>44952</v>
      </c>
      <c r="H53" s="79">
        <v>10</v>
      </c>
      <c r="I53" s="79">
        <v>72</v>
      </c>
      <c r="J53" s="79">
        <v>875</v>
      </c>
      <c r="K53" s="79" t="s">
        <v>26</v>
      </c>
      <c r="L53" s="79" t="s">
        <v>27</v>
      </c>
      <c r="M53" s="79" t="s">
        <v>28</v>
      </c>
      <c r="N53" s="79">
        <v>0</v>
      </c>
      <c r="O53" s="79">
        <v>0</v>
      </c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21" hidden="1" customHeight="1">
      <c r="A54" s="77" t="s">
        <v>29</v>
      </c>
      <c r="N54" s="63">
        <v>0</v>
      </c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21" hidden="1" customHeight="1">
      <c r="A55" s="103" t="s">
        <v>52</v>
      </c>
      <c r="B55" s="79" t="s">
        <v>23</v>
      </c>
      <c r="C55" s="79" t="s">
        <v>24</v>
      </c>
      <c r="D55" s="79" t="s">
        <v>25</v>
      </c>
      <c r="E55" s="104">
        <v>44783</v>
      </c>
      <c r="F55" s="104">
        <v>44795</v>
      </c>
      <c r="G55" s="104">
        <v>44956</v>
      </c>
      <c r="H55" s="79">
        <v>10</v>
      </c>
      <c r="I55" s="79">
        <v>82</v>
      </c>
      <c r="J55" s="79">
        <v>871</v>
      </c>
      <c r="K55" s="79" t="s">
        <v>26</v>
      </c>
      <c r="L55" s="79" t="s">
        <v>27</v>
      </c>
      <c r="M55" s="79" t="s">
        <v>28</v>
      </c>
      <c r="N55" s="79">
        <v>0</v>
      </c>
      <c r="O55" s="79">
        <v>0</v>
      </c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21" hidden="1" customHeight="1">
      <c r="A56" s="77" t="s">
        <v>29</v>
      </c>
      <c r="N56" s="63">
        <v>0</v>
      </c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21" customHeight="1">
      <c r="A57" s="103" t="s">
        <v>1067</v>
      </c>
      <c r="B57" s="79" t="s">
        <v>1068</v>
      </c>
      <c r="C57" s="79" t="s">
        <v>1069</v>
      </c>
      <c r="D57" s="79" t="s">
        <v>56</v>
      </c>
      <c r="E57" s="104">
        <v>45456</v>
      </c>
      <c r="F57" s="104">
        <v>45463</v>
      </c>
      <c r="G57" s="104">
        <v>45463</v>
      </c>
      <c r="H57" s="79">
        <v>7</v>
      </c>
      <c r="I57" s="79">
        <v>1</v>
      </c>
      <c r="J57" s="79">
        <v>364</v>
      </c>
      <c r="K57" s="79" t="s">
        <v>110</v>
      </c>
      <c r="L57" s="79" t="s">
        <v>1059</v>
      </c>
      <c r="M57" s="79" t="s">
        <v>81</v>
      </c>
      <c r="N57" s="79" t="s">
        <v>1070</v>
      </c>
      <c r="O57" s="79" t="s">
        <v>1070</v>
      </c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21" hidden="1" customHeight="1">
      <c r="A58" s="108" t="s">
        <v>1071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>
        <v>0</v>
      </c>
      <c r="O58" s="102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21" hidden="1" customHeight="1">
      <c r="A59" s="103" t="s">
        <v>1072</v>
      </c>
      <c r="B59" s="79" t="s">
        <v>740</v>
      </c>
      <c r="C59" s="79" t="s">
        <v>1073</v>
      </c>
      <c r="D59" s="79" t="s">
        <v>746</v>
      </c>
      <c r="E59" s="104">
        <v>45581</v>
      </c>
      <c r="F59" s="104">
        <v>45588</v>
      </c>
      <c r="G59" s="104">
        <v>45595</v>
      </c>
      <c r="H59" s="79" t="s">
        <v>445</v>
      </c>
      <c r="I59" s="79">
        <v>3</v>
      </c>
      <c r="J59" s="79">
        <v>232</v>
      </c>
      <c r="K59" s="79" t="s">
        <v>172</v>
      </c>
      <c r="L59" s="79"/>
      <c r="M59" s="79"/>
      <c r="N59" s="79">
        <v>0</v>
      </c>
      <c r="O59" s="79">
        <v>0</v>
      </c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s="107" customFormat="1" ht="21" customHeight="1">
      <c r="A60" s="103" t="s">
        <v>1074</v>
      </c>
      <c r="B60" s="79" t="s">
        <v>1068</v>
      </c>
      <c r="C60" s="79" t="s">
        <v>1069</v>
      </c>
      <c r="D60" s="79" t="s">
        <v>56</v>
      </c>
      <c r="E60" s="104">
        <v>45616</v>
      </c>
      <c r="F60" s="104">
        <v>45623</v>
      </c>
      <c r="G60" s="104">
        <v>45623</v>
      </c>
      <c r="H60" s="79">
        <v>7</v>
      </c>
      <c r="I60" s="79">
        <v>1</v>
      </c>
      <c r="J60" s="79">
        <v>204</v>
      </c>
      <c r="K60" s="79" t="s">
        <v>110</v>
      </c>
      <c r="L60" s="79" t="s">
        <v>1059</v>
      </c>
      <c r="M60" s="79" t="s">
        <v>81</v>
      </c>
      <c r="N60" s="79" t="s">
        <v>1070</v>
      </c>
      <c r="O60" s="79" t="s">
        <v>1070</v>
      </c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 spans="1:25" ht="21" hidden="1" customHeight="1">
      <c r="A61" s="108" t="s">
        <v>1075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>
        <v>0</v>
      </c>
      <c r="O61" s="102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21" customHeight="1">
      <c r="A62" s="103" t="s">
        <v>1076</v>
      </c>
      <c r="B62" s="79" t="s">
        <v>1077</v>
      </c>
      <c r="C62" s="79" t="s">
        <v>1078</v>
      </c>
      <c r="D62" s="79" t="s">
        <v>56</v>
      </c>
      <c r="E62" s="104">
        <v>45647</v>
      </c>
      <c r="F62" s="104">
        <v>45663</v>
      </c>
      <c r="G62" s="104">
        <v>45694</v>
      </c>
      <c r="H62" s="79">
        <v>14</v>
      </c>
      <c r="I62" s="79">
        <v>1</v>
      </c>
      <c r="J62" s="79">
        <v>133</v>
      </c>
      <c r="K62" s="79" t="s">
        <v>57</v>
      </c>
      <c r="L62" s="79" t="s">
        <v>1059</v>
      </c>
      <c r="M62" s="79" t="s">
        <v>81</v>
      </c>
      <c r="N62" s="79" t="s">
        <v>1070</v>
      </c>
      <c r="O62" s="79" t="s">
        <v>1070</v>
      </c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21" hidden="1" customHeight="1">
      <c r="A63" s="108" t="s">
        <v>1079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>
        <v>0</v>
      </c>
      <c r="O63" s="102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s="107" customFormat="1" ht="21" customHeight="1">
      <c r="A64" s="103" t="s">
        <v>1080</v>
      </c>
      <c r="B64" s="79" t="s">
        <v>1068</v>
      </c>
      <c r="C64" s="79" t="s">
        <v>1069</v>
      </c>
      <c r="D64" s="79" t="s">
        <v>56</v>
      </c>
      <c r="E64" s="104">
        <v>45701</v>
      </c>
      <c r="F64" s="104">
        <v>45708</v>
      </c>
      <c r="G64" s="104">
        <v>45708</v>
      </c>
      <c r="H64" s="79">
        <v>7</v>
      </c>
      <c r="I64" s="79">
        <v>1</v>
      </c>
      <c r="J64" s="79">
        <v>119</v>
      </c>
      <c r="K64" s="79" t="s">
        <v>110</v>
      </c>
      <c r="L64" s="79" t="s">
        <v>1059</v>
      </c>
      <c r="M64" s="79" t="s">
        <v>81</v>
      </c>
      <c r="N64" s="79" t="s">
        <v>1070</v>
      </c>
      <c r="O64" s="79" t="s">
        <v>1070</v>
      </c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 spans="1:25" ht="21" hidden="1" customHeight="1">
      <c r="A65" s="108" t="s">
        <v>1081</v>
      </c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>
        <v>0</v>
      </c>
      <c r="O65" s="102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s="107" customFormat="1" ht="21" hidden="1" customHeight="1">
      <c r="A66" s="103" t="s">
        <v>1082</v>
      </c>
      <c r="B66" s="79" t="s">
        <v>355</v>
      </c>
      <c r="C66" s="79" t="s">
        <v>1083</v>
      </c>
      <c r="D66" s="79" t="s">
        <v>1084</v>
      </c>
      <c r="E66" s="104">
        <v>45693</v>
      </c>
      <c r="F66" s="104">
        <v>45700</v>
      </c>
      <c r="G66" s="104">
        <v>45714</v>
      </c>
      <c r="H66" s="79" t="s">
        <v>445</v>
      </c>
      <c r="I66" s="79">
        <v>15</v>
      </c>
      <c r="J66" s="79">
        <v>113</v>
      </c>
      <c r="K66" s="79" t="s">
        <v>172</v>
      </c>
      <c r="L66" s="79"/>
      <c r="M66" s="79"/>
      <c r="N66" s="79">
        <v>0</v>
      </c>
      <c r="O66" s="79">
        <v>0</v>
      </c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 spans="1:25" ht="21" customHeight="1">
      <c r="A67" s="103" t="s">
        <v>1085</v>
      </c>
      <c r="B67" s="79" t="s">
        <v>1077</v>
      </c>
      <c r="C67" s="79" t="s">
        <v>1086</v>
      </c>
      <c r="D67" s="79" t="s">
        <v>56</v>
      </c>
      <c r="E67" s="104">
        <v>45233</v>
      </c>
      <c r="F67" s="104">
        <v>45532</v>
      </c>
      <c r="G67" s="104">
        <v>45716</v>
      </c>
      <c r="H67" s="79">
        <v>28</v>
      </c>
      <c r="I67" s="79">
        <v>1</v>
      </c>
      <c r="J67" s="79">
        <v>111</v>
      </c>
      <c r="K67" s="79" t="s">
        <v>57</v>
      </c>
      <c r="L67" s="79" t="s">
        <v>1059</v>
      </c>
      <c r="M67" s="79" t="s">
        <v>265</v>
      </c>
      <c r="N67" s="79" t="s">
        <v>1070</v>
      </c>
      <c r="O67" s="79" t="s">
        <v>1070</v>
      </c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s="107" customFormat="1" ht="21" hidden="1" customHeight="1">
      <c r="A68" s="108" t="s">
        <v>1087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>
        <v>0</v>
      </c>
      <c r="O68" s="102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 spans="1:25" ht="21" customHeight="1">
      <c r="A69" s="103" t="s">
        <v>1088</v>
      </c>
      <c r="B69" s="79" t="s">
        <v>1077</v>
      </c>
      <c r="C69" s="79" t="s">
        <v>1089</v>
      </c>
      <c r="D69" s="79"/>
      <c r="E69" s="104">
        <v>45295</v>
      </c>
      <c r="F69" s="104">
        <v>45532</v>
      </c>
      <c r="G69" s="104">
        <v>45716</v>
      </c>
      <c r="H69" s="79">
        <v>27</v>
      </c>
      <c r="I69" s="79">
        <v>1</v>
      </c>
      <c r="J69" s="79">
        <v>111</v>
      </c>
      <c r="K69" s="79" t="s">
        <v>57</v>
      </c>
      <c r="L69" s="79" t="s">
        <v>1059</v>
      </c>
      <c r="M69" s="79" t="s">
        <v>81</v>
      </c>
      <c r="N69" s="79" t="s">
        <v>1070</v>
      </c>
      <c r="O69" s="79" t="s">
        <v>1070</v>
      </c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21" hidden="1" customHeight="1">
      <c r="A70" s="108" t="s">
        <v>1090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>
        <v>0</v>
      </c>
      <c r="O70" s="102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21" hidden="1" customHeight="1">
      <c r="A71" s="103" t="s">
        <v>53</v>
      </c>
      <c r="B71" s="79" t="s">
        <v>54</v>
      </c>
      <c r="C71" s="79" t="s">
        <v>55</v>
      </c>
      <c r="D71" s="79" t="s">
        <v>56</v>
      </c>
      <c r="E71" s="104">
        <v>45717</v>
      </c>
      <c r="F71" s="104">
        <v>45727</v>
      </c>
      <c r="G71" s="104">
        <v>45727</v>
      </c>
      <c r="H71" s="79">
        <v>10</v>
      </c>
      <c r="I71" s="79">
        <v>2</v>
      </c>
      <c r="J71" s="79">
        <v>100</v>
      </c>
      <c r="K71" s="79" t="s">
        <v>57</v>
      </c>
      <c r="L71" s="79" t="s">
        <v>27</v>
      </c>
      <c r="M71" s="79" t="s">
        <v>28</v>
      </c>
      <c r="N71" s="79">
        <v>0</v>
      </c>
      <c r="O71" s="79">
        <v>0</v>
      </c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s="107" customFormat="1" ht="21" hidden="1" customHeight="1">
      <c r="A72" s="77" t="s">
        <v>58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>
        <v>0</v>
      </c>
      <c r="O72" s="63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 spans="1:25" ht="21" hidden="1" customHeight="1">
      <c r="A73" s="103" t="s">
        <v>1091</v>
      </c>
      <c r="B73" s="79" t="s">
        <v>169</v>
      </c>
      <c r="C73" s="79" t="s">
        <v>1092</v>
      </c>
      <c r="D73" s="79" t="s">
        <v>171</v>
      </c>
      <c r="E73" s="104">
        <v>45714</v>
      </c>
      <c r="F73" s="104">
        <v>45721</v>
      </c>
      <c r="G73" s="104">
        <v>45728</v>
      </c>
      <c r="H73" s="79" t="s">
        <v>445</v>
      </c>
      <c r="I73" s="79">
        <v>5</v>
      </c>
      <c r="J73" s="79">
        <v>99</v>
      </c>
      <c r="K73" s="79" t="s">
        <v>172</v>
      </c>
      <c r="L73" s="79"/>
      <c r="M73" s="79"/>
      <c r="N73" s="79">
        <v>0</v>
      </c>
      <c r="O73" s="79">
        <v>0</v>
      </c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21" hidden="1" customHeight="1">
      <c r="A74" s="103" t="s">
        <v>1093</v>
      </c>
      <c r="B74" s="79" t="s">
        <v>355</v>
      </c>
      <c r="C74" s="79" t="s">
        <v>1094</v>
      </c>
      <c r="D74" s="79" t="s">
        <v>1095</v>
      </c>
      <c r="E74" s="104">
        <v>45714</v>
      </c>
      <c r="F74" s="104">
        <v>45728</v>
      </c>
      <c r="G74" s="104">
        <v>45728</v>
      </c>
      <c r="H74" s="79">
        <v>14</v>
      </c>
      <c r="I74" s="79">
        <v>2</v>
      </c>
      <c r="J74" s="79">
        <v>99</v>
      </c>
      <c r="K74" s="79" t="s">
        <v>172</v>
      </c>
      <c r="L74" s="79"/>
      <c r="M74" s="79"/>
      <c r="N74" s="79">
        <v>0</v>
      </c>
      <c r="O74" s="79">
        <v>0</v>
      </c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21" customHeight="1">
      <c r="A75" s="103" t="s">
        <v>1096</v>
      </c>
      <c r="B75" s="79" t="s">
        <v>1097</v>
      </c>
      <c r="C75" s="79" t="s">
        <v>1098</v>
      </c>
      <c r="D75" s="79" t="s">
        <v>56</v>
      </c>
      <c r="E75" s="104">
        <v>45723</v>
      </c>
      <c r="F75" s="104">
        <v>45730</v>
      </c>
      <c r="G75" s="104">
        <v>45730</v>
      </c>
      <c r="H75" s="79">
        <v>7</v>
      </c>
      <c r="I75" s="79">
        <v>2</v>
      </c>
      <c r="J75" s="79">
        <v>97</v>
      </c>
      <c r="K75" s="79" t="s">
        <v>128</v>
      </c>
      <c r="L75" s="79" t="s">
        <v>1059</v>
      </c>
      <c r="M75" s="79" t="s">
        <v>81</v>
      </c>
      <c r="N75" s="79" t="s">
        <v>1070</v>
      </c>
      <c r="O75" s="79" t="s">
        <v>1070</v>
      </c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21" hidden="1" customHeight="1">
      <c r="A76" s="108" t="s">
        <v>1099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>
        <v>0</v>
      </c>
      <c r="O76" s="102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21" hidden="1" customHeight="1">
      <c r="A77" s="109" t="s">
        <v>59</v>
      </c>
      <c r="B77" s="86" t="s">
        <v>60</v>
      </c>
      <c r="C77" s="86" t="s">
        <v>61</v>
      </c>
      <c r="D77" s="86" t="s">
        <v>56</v>
      </c>
      <c r="E77" s="110">
        <v>45737</v>
      </c>
      <c r="F77" s="110">
        <v>45741</v>
      </c>
      <c r="G77" s="110">
        <v>45741</v>
      </c>
      <c r="H77" s="86">
        <v>2</v>
      </c>
      <c r="I77" s="86">
        <v>1</v>
      </c>
      <c r="J77" s="86">
        <v>86</v>
      </c>
      <c r="K77" s="86" t="s">
        <v>57</v>
      </c>
      <c r="L77" s="86" t="s">
        <v>27</v>
      </c>
      <c r="M77" s="86" t="s">
        <v>28</v>
      </c>
      <c r="N77" s="86">
        <v>0</v>
      </c>
      <c r="O77" s="86">
        <v>0</v>
      </c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21" hidden="1" customHeight="1">
      <c r="A78" s="77" t="s">
        <v>62</v>
      </c>
      <c r="N78" s="63">
        <v>0</v>
      </c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21" hidden="1" customHeight="1">
      <c r="A79" s="103" t="s">
        <v>1100</v>
      </c>
      <c r="B79" s="79" t="s">
        <v>1097</v>
      </c>
      <c r="C79" s="79" t="s">
        <v>1101</v>
      </c>
      <c r="D79" s="79" t="s">
        <v>56</v>
      </c>
      <c r="E79" s="104">
        <v>45740</v>
      </c>
      <c r="F79" s="104">
        <v>45747</v>
      </c>
      <c r="G79" s="104">
        <v>45747</v>
      </c>
      <c r="H79" s="79">
        <v>7</v>
      </c>
      <c r="I79" s="79">
        <v>1</v>
      </c>
      <c r="J79" s="79">
        <v>80</v>
      </c>
      <c r="K79" s="79" t="s">
        <v>128</v>
      </c>
      <c r="L79" s="79"/>
      <c r="M79" s="79"/>
      <c r="N79" s="79">
        <v>0</v>
      </c>
      <c r="O79" s="79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s="107" customFormat="1" ht="21" hidden="1" customHeight="1">
      <c r="A80" s="108" t="s">
        <v>1102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>
        <v>0</v>
      </c>
      <c r="O80" s="102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 spans="1:25" ht="21" customHeight="1">
      <c r="A81" s="103" t="s">
        <v>1103</v>
      </c>
      <c r="B81" s="79" t="s">
        <v>1097</v>
      </c>
      <c r="C81" s="79" t="s">
        <v>1104</v>
      </c>
      <c r="D81" s="79" t="s">
        <v>56</v>
      </c>
      <c r="E81" s="104">
        <v>45316</v>
      </c>
      <c r="F81" s="104">
        <v>45749</v>
      </c>
      <c r="G81" s="104">
        <v>45749</v>
      </c>
      <c r="H81" s="79">
        <v>7</v>
      </c>
      <c r="I81" s="79">
        <v>3</v>
      </c>
      <c r="J81" s="79">
        <v>78</v>
      </c>
      <c r="K81" s="79" t="s">
        <v>128</v>
      </c>
      <c r="L81" s="79" t="s">
        <v>1059</v>
      </c>
      <c r="M81" s="79" t="s">
        <v>265</v>
      </c>
      <c r="N81" s="79" t="s">
        <v>1105</v>
      </c>
      <c r="O81" s="79" t="s">
        <v>1106</v>
      </c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21" hidden="1" customHeight="1">
      <c r="A82" s="108" t="s">
        <v>1107</v>
      </c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>
        <v>0</v>
      </c>
      <c r="O82" s="102">
        <v>0</v>
      </c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21" customHeight="1">
      <c r="A83" s="103" t="s">
        <v>1108</v>
      </c>
      <c r="B83" s="79" t="s">
        <v>1097</v>
      </c>
      <c r="C83" s="79" t="s">
        <v>1109</v>
      </c>
      <c r="D83" s="79" t="s">
        <v>56</v>
      </c>
      <c r="E83" s="104">
        <v>45322</v>
      </c>
      <c r="F83" s="104">
        <v>45749</v>
      </c>
      <c r="G83" s="104">
        <v>45749</v>
      </c>
      <c r="H83" s="79">
        <v>7</v>
      </c>
      <c r="I83" s="79">
        <v>6</v>
      </c>
      <c r="J83" s="79">
        <v>78</v>
      </c>
      <c r="K83" s="79" t="s">
        <v>128</v>
      </c>
      <c r="L83" s="79" t="s">
        <v>1059</v>
      </c>
      <c r="M83" s="79" t="s">
        <v>265</v>
      </c>
      <c r="N83" s="79" t="s">
        <v>1105</v>
      </c>
      <c r="O83" s="79" t="s">
        <v>1106</v>
      </c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21" hidden="1" customHeight="1">
      <c r="A84" s="108" t="s">
        <v>1110</v>
      </c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>
        <v>0</v>
      </c>
      <c r="O84" s="102">
        <v>0</v>
      </c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21" customHeight="1">
      <c r="A85" s="103" t="s">
        <v>1111</v>
      </c>
      <c r="B85" s="79" t="s">
        <v>1097</v>
      </c>
      <c r="C85" s="79" t="s">
        <v>1112</v>
      </c>
      <c r="D85" s="79" t="s">
        <v>56</v>
      </c>
      <c r="E85" s="104">
        <v>45322</v>
      </c>
      <c r="F85" s="104">
        <v>45384</v>
      </c>
      <c r="G85" s="104">
        <v>45749</v>
      </c>
      <c r="H85" s="79">
        <v>7</v>
      </c>
      <c r="I85" s="79">
        <v>6</v>
      </c>
      <c r="J85" s="79">
        <v>78</v>
      </c>
      <c r="K85" s="79" t="s">
        <v>128</v>
      </c>
      <c r="L85" s="79" t="s">
        <v>1059</v>
      </c>
      <c r="M85" s="79" t="s">
        <v>265</v>
      </c>
      <c r="N85" s="79" t="s">
        <v>1105</v>
      </c>
      <c r="O85" s="79" t="s">
        <v>1106</v>
      </c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21" hidden="1" customHeight="1">
      <c r="A86" s="108" t="s">
        <v>1110</v>
      </c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>
        <v>0</v>
      </c>
      <c r="O86" s="102">
        <v>0</v>
      </c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21" hidden="1" customHeight="1">
      <c r="A87" s="103" t="s">
        <v>63</v>
      </c>
      <c r="B87" s="79" t="s">
        <v>64</v>
      </c>
      <c r="C87" s="79" t="s">
        <v>65</v>
      </c>
      <c r="D87" s="79" t="s">
        <v>56</v>
      </c>
      <c r="E87" s="104">
        <v>45743</v>
      </c>
      <c r="F87" s="104">
        <v>45754</v>
      </c>
      <c r="G87" s="104">
        <v>45754</v>
      </c>
      <c r="H87" s="79">
        <v>10</v>
      </c>
      <c r="I87" s="79">
        <v>3</v>
      </c>
      <c r="J87" s="79">
        <v>73</v>
      </c>
      <c r="K87" s="79" t="s">
        <v>57</v>
      </c>
      <c r="L87" s="79" t="s">
        <v>27</v>
      </c>
      <c r="M87" s="79" t="s">
        <v>28</v>
      </c>
      <c r="N87" s="79">
        <v>0</v>
      </c>
      <c r="O87" s="79">
        <v>0</v>
      </c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21" hidden="1" customHeight="1">
      <c r="A88" s="77" t="s">
        <v>66</v>
      </c>
      <c r="N88" s="63">
        <v>0</v>
      </c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21" customHeight="1">
      <c r="A89" s="103" t="s">
        <v>1113</v>
      </c>
      <c r="B89" s="79" t="s">
        <v>1097</v>
      </c>
      <c r="C89" s="79" t="s">
        <v>1114</v>
      </c>
      <c r="D89" s="79" t="s">
        <v>56</v>
      </c>
      <c r="E89" s="104">
        <v>45745</v>
      </c>
      <c r="F89" s="104">
        <v>45754</v>
      </c>
      <c r="G89" s="104">
        <v>45754</v>
      </c>
      <c r="H89" s="79">
        <v>7</v>
      </c>
      <c r="I89" s="79">
        <v>2</v>
      </c>
      <c r="J89" s="79">
        <v>73</v>
      </c>
      <c r="K89" s="79" t="s">
        <v>128</v>
      </c>
      <c r="L89" s="79" t="s">
        <v>1059</v>
      </c>
      <c r="M89" s="79" t="s">
        <v>265</v>
      </c>
      <c r="N89" s="79" t="s">
        <v>1070</v>
      </c>
      <c r="O89" s="79" t="s">
        <v>1070</v>
      </c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21" hidden="1" customHeight="1">
      <c r="A90" s="108" t="s">
        <v>1115</v>
      </c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>
        <v>0</v>
      </c>
      <c r="O90" s="102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21" hidden="1" customHeight="1">
      <c r="A91" s="111" t="s">
        <v>1116</v>
      </c>
      <c r="B91" s="94" t="s">
        <v>169</v>
      </c>
      <c r="C91" s="94" t="s">
        <v>1117</v>
      </c>
      <c r="D91" s="94" t="s">
        <v>171</v>
      </c>
      <c r="E91" s="112">
        <v>45749</v>
      </c>
      <c r="F91" s="112">
        <v>45755</v>
      </c>
      <c r="G91" s="112">
        <v>45755</v>
      </c>
      <c r="H91" s="94">
        <v>6</v>
      </c>
      <c r="I91" s="94">
        <v>5</v>
      </c>
      <c r="J91" s="94">
        <v>72</v>
      </c>
      <c r="K91" s="94" t="s">
        <v>172</v>
      </c>
      <c r="L91" s="94"/>
      <c r="M91" s="94"/>
      <c r="N91" s="94">
        <v>0</v>
      </c>
      <c r="O91" s="94">
        <v>0</v>
      </c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 spans="1:25" ht="21" hidden="1" customHeight="1">
      <c r="A92" s="103" t="s">
        <v>67</v>
      </c>
      <c r="B92" s="79" t="s">
        <v>68</v>
      </c>
      <c r="C92" s="79" t="s">
        <v>69</v>
      </c>
      <c r="D92" s="79" t="s">
        <v>56</v>
      </c>
      <c r="E92" s="104">
        <v>45745</v>
      </c>
      <c r="F92" s="104">
        <v>45755</v>
      </c>
      <c r="G92" s="104">
        <v>45755</v>
      </c>
      <c r="H92" s="79">
        <v>10</v>
      </c>
      <c r="I92" s="79">
        <v>1</v>
      </c>
      <c r="J92" s="79">
        <v>72</v>
      </c>
      <c r="K92" s="79" t="s">
        <v>57</v>
      </c>
      <c r="L92" s="79" t="s">
        <v>27</v>
      </c>
      <c r="M92" s="79" t="s">
        <v>70</v>
      </c>
      <c r="N92" s="79">
        <v>0</v>
      </c>
      <c r="O92" s="79">
        <v>0</v>
      </c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 spans="1:25" ht="21" hidden="1" customHeight="1">
      <c r="A93" s="77" t="s">
        <v>71</v>
      </c>
      <c r="N93" s="63">
        <v>0</v>
      </c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 spans="1:25" ht="21" customHeight="1">
      <c r="A94" s="103" t="s">
        <v>1118</v>
      </c>
      <c r="B94" s="79" t="s">
        <v>1097</v>
      </c>
      <c r="C94" s="79" t="s">
        <v>1119</v>
      </c>
      <c r="D94" s="79" t="s">
        <v>56</v>
      </c>
      <c r="E94" s="104">
        <v>45748</v>
      </c>
      <c r="F94" s="104">
        <v>45755</v>
      </c>
      <c r="G94" s="104">
        <v>45755</v>
      </c>
      <c r="H94" s="79">
        <v>7</v>
      </c>
      <c r="I94" s="79">
        <v>1</v>
      </c>
      <c r="J94" s="79">
        <v>72</v>
      </c>
      <c r="K94" s="79" t="s">
        <v>128</v>
      </c>
      <c r="L94" s="79" t="s">
        <v>1059</v>
      </c>
      <c r="M94" s="79" t="s">
        <v>81</v>
      </c>
      <c r="N94" s="79" t="s">
        <v>1070</v>
      </c>
      <c r="O94" s="79" t="s">
        <v>1070</v>
      </c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 spans="1:25" ht="21" hidden="1" customHeight="1">
      <c r="A95" s="108" t="s">
        <v>1120</v>
      </c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>
        <v>0</v>
      </c>
      <c r="O95" s="102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 spans="1:25" ht="21" customHeight="1">
      <c r="A96" s="103" t="s">
        <v>1121</v>
      </c>
      <c r="B96" s="79" t="s">
        <v>1097</v>
      </c>
      <c r="C96" s="79" t="s">
        <v>1122</v>
      </c>
      <c r="D96" s="79" t="s">
        <v>56</v>
      </c>
      <c r="E96" s="104">
        <v>45754</v>
      </c>
      <c r="F96" s="104">
        <v>45761</v>
      </c>
      <c r="G96" s="104">
        <v>45761</v>
      </c>
      <c r="H96" s="79">
        <v>7</v>
      </c>
      <c r="I96" s="79">
        <v>1</v>
      </c>
      <c r="J96" s="79">
        <v>66</v>
      </c>
      <c r="K96" s="79" t="s">
        <v>128</v>
      </c>
      <c r="L96" s="79" t="s">
        <v>1059</v>
      </c>
      <c r="M96" s="79" t="s">
        <v>265</v>
      </c>
      <c r="N96" s="79" t="s">
        <v>1070</v>
      </c>
      <c r="O96" s="79" t="s">
        <v>1070</v>
      </c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 spans="1:25" ht="21" hidden="1" customHeight="1">
      <c r="A97" s="108" t="s">
        <v>1123</v>
      </c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>
        <v>0</v>
      </c>
      <c r="O97" s="102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 spans="1:25" ht="21" hidden="1" customHeight="1">
      <c r="A98" s="103" t="s">
        <v>72</v>
      </c>
      <c r="B98" s="79" t="s">
        <v>73</v>
      </c>
      <c r="C98" s="79" t="s">
        <v>74</v>
      </c>
      <c r="D98" s="79" t="s">
        <v>75</v>
      </c>
      <c r="E98" s="104">
        <v>45758</v>
      </c>
      <c r="F98" s="104">
        <v>45765</v>
      </c>
      <c r="G98" s="104">
        <v>45765</v>
      </c>
      <c r="H98" s="79">
        <v>7</v>
      </c>
      <c r="I98" s="79">
        <v>12</v>
      </c>
      <c r="J98" s="79">
        <v>62</v>
      </c>
      <c r="K98" s="79" t="s">
        <v>26</v>
      </c>
      <c r="L98" s="79" t="s">
        <v>27</v>
      </c>
      <c r="M98" s="79" t="s">
        <v>28</v>
      </c>
      <c r="N98" s="79">
        <v>0</v>
      </c>
      <c r="O98" s="79">
        <v>0</v>
      </c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 spans="1:25" ht="21" hidden="1" customHeight="1">
      <c r="A99" s="77" t="s">
        <v>29</v>
      </c>
      <c r="N99" s="63">
        <v>0</v>
      </c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 spans="1:25" ht="21" hidden="1" customHeight="1">
      <c r="A100" s="103" t="s">
        <v>1124</v>
      </c>
      <c r="B100" s="79" t="s">
        <v>1125</v>
      </c>
      <c r="C100" s="79" t="s">
        <v>1126</v>
      </c>
      <c r="D100" s="79" t="s">
        <v>56</v>
      </c>
      <c r="E100" s="104">
        <v>45757</v>
      </c>
      <c r="F100" s="104">
        <v>45771</v>
      </c>
      <c r="G100" s="104">
        <v>45771</v>
      </c>
      <c r="H100" s="79">
        <v>14</v>
      </c>
      <c r="I100" s="79">
        <v>4</v>
      </c>
      <c r="J100" s="79">
        <v>56</v>
      </c>
      <c r="K100" s="79" t="s">
        <v>128</v>
      </c>
      <c r="L100" s="79"/>
      <c r="M100" s="79"/>
      <c r="N100" s="79">
        <v>0</v>
      </c>
      <c r="O100" s="79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spans="1:25" ht="21" hidden="1" customHeight="1">
      <c r="A101" s="108" t="s">
        <v>1127</v>
      </c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>
        <v>0</v>
      </c>
      <c r="O101" s="102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 spans="1:25" ht="21" hidden="1" customHeight="1">
      <c r="A102" s="103" t="s">
        <v>76</v>
      </c>
      <c r="B102" s="79" t="s">
        <v>77</v>
      </c>
      <c r="C102" s="79" t="s">
        <v>78</v>
      </c>
      <c r="D102" s="79" t="s">
        <v>79</v>
      </c>
      <c r="E102" s="104">
        <v>45723</v>
      </c>
      <c r="F102" s="104">
        <v>45747</v>
      </c>
      <c r="G102" s="104">
        <v>45772</v>
      </c>
      <c r="H102" s="79">
        <v>10</v>
      </c>
      <c r="I102" s="79">
        <v>2</v>
      </c>
      <c r="J102" s="79">
        <v>55</v>
      </c>
      <c r="K102" s="79" t="s">
        <v>26</v>
      </c>
      <c r="L102" s="79" t="s">
        <v>80</v>
      </c>
      <c r="M102" s="79" t="s">
        <v>81</v>
      </c>
      <c r="N102" s="79">
        <v>0</v>
      </c>
      <c r="O102" s="79">
        <v>0</v>
      </c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spans="1:25" ht="21" hidden="1" customHeight="1">
      <c r="A103" s="77" t="s">
        <v>82</v>
      </c>
      <c r="N103" s="63">
        <v>0</v>
      </c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 spans="1:25" s="107" customFormat="1" ht="21" hidden="1" customHeight="1">
      <c r="A104" s="103" t="s">
        <v>1128</v>
      </c>
      <c r="B104" s="79" t="s">
        <v>740</v>
      </c>
      <c r="C104" s="79" t="s">
        <v>1129</v>
      </c>
      <c r="D104" s="79" t="s">
        <v>1130</v>
      </c>
      <c r="E104" s="104">
        <v>45771</v>
      </c>
      <c r="F104" s="104">
        <v>45778</v>
      </c>
      <c r="G104" s="104">
        <v>45778</v>
      </c>
      <c r="H104" s="79">
        <v>7</v>
      </c>
      <c r="I104" s="79">
        <v>18</v>
      </c>
      <c r="J104" s="79">
        <v>49</v>
      </c>
      <c r="K104" s="79" t="s">
        <v>172</v>
      </c>
      <c r="L104" s="79"/>
      <c r="M104" s="79"/>
      <c r="N104" s="79">
        <v>0</v>
      </c>
      <c r="O104" s="79">
        <v>0</v>
      </c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</row>
    <row r="105" spans="1:25" ht="21" hidden="1" customHeight="1">
      <c r="A105" s="103" t="s">
        <v>83</v>
      </c>
      <c r="B105" s="79" t="s">
        <v>68</v>
      </c>
      <c r="C105" s="79" t="s">
        <v>84</v>
      </c>
      <c r="D105" s="79" t="s">
        <v>56</v>
      </c>
      <c r="E105" s="104">
        <v>45772</v>
      </c>
      <c r="F105" s="104">
        <v>45782</v>
      </c>
      <c r="G105" s="104">
        <v>45782</v>
      </c>
      <c r="H105" s="79">
        <v>10</v>
      </c>
      <c r="I105" s="79">
        <v>1</v>
      </c>
      <c r="J105" s="79">
        <v>45</v>
      </c>
      <c r="K105" s="79" t="s">
        <v>57</v>
      </c>
      <c r="L105" s="79" t="s">
        <v>27</v>
      </c>
      <c r="M105" s="79" t="s">
        <v>70</v>
      </c>
      <c r="N105" s="79">
        <v>0</v>
      </c>
      <c r="O105" s="79">
        <v>0</v>
      </c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 spans="1:25" s="107" customFormat="1" ht="21" hidden="1" customHeight="1">
      <c r="A106" s="77" t="s">
        <v>85</v>
      </c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>
        <v>0</v>
      </c>
      <c r="O106" s="63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</row>
    <row r="107" spans="1:25" ht="21" hidden="1" customHeight="1">
      <c r="A107" s="109" t="s">
        <v>1131</v>
      </c>
      <c r="B107" s="86" t="s">
        <v>169</v>
      </c>
      <c r="C107" s="86" t="s">
        <v>1132</v>
      </c>
      <c r="D107" s="86" t="s">
        <v>171</v>
      </c>
      <c r="E107" s="110">
        <v>45785</v>
      </c>
      <c r="F107" s="110">
        <v>45789</v>
      </c>
      <c r="G107" s="110">
        <v>45789</v>
      </c>
      <c r="H107" s="86">
        <v>2</v>
      </c>
      <c r="I107" s="86">
        <v>2</v>
      </c>
      <c r="J107" s="86">
        <v>38</v>
      </c>
      <c r="K107" s="86" t="s">
        <v>172</v>
      </c>
      <c r="L107" s="86"/>
      <c r="M107" s="86"/>
      <c r="N107" s="86">
        <v>0</v>
      </c>
      <c r="O107" s="86">
        <v>0</v>
      </c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 spans="1:25" s="107" customFormat="1" ht="21" customHeight="1">
      <c r="A108" s="103" t="s">
        <v>1133</v>
      </c>
      <c r="B108" s="79" t="s">
        <v>1097</v>
      </c>
      <c r="C108" s="79" t="s">
        <v>1134</v>
      </c>
      <c r="D108" s="79" t="s">
        <v>56</v>
      </c>
      <c r="E108" s="104">
        <v>45784</v>
      </c>
      <c r="F108" s="104">
        <v>45791</v>
      </c>
      <c r="G108" s="104">
        <v>45791</v>
      </c>
      <c r="H108" s="79">
        <v>7</v>
      </c>
      <c r="I108" s="79">
        <v>1</v>
      </c>
      <c r="J108" s="79">
        <v>36</v>
      </c>
      <c r="K108" s="79" t="s">
        <v>128</v>
      </c>
      <c r="L108" s="79" t="s">
        <v>1059</v>
      </c>
      <c r="M108" s="79" t="s">
        <v>81</v>
      </c>
      <c r="N108" s="79" t="s">
        <v>1070</v>
      </c>
      <c r="O108" s="79" t="s">
        <v>1070</v>
      </c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</row>
    <row r="109" spans="1:25" ht="21" hidden="1" customHeight="1">
      <c r="A109" s="108" t="s">
        <v>1135</v>
      </c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>
        <v>0</v>
      </c>
      <c r="O109" s="102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 spans="1:25" s="107" customFormat="1" ht="21" hidden="1" customHeight="1">
      <c r="A110" s="111" t="s">
        <v>1136</v>
      </c>
      <c r="B110" s="94" t="s">
        <v>740</v>
      </c>
      <c r="C110" s="94" t="s">
        <v>1137</v>
      </c>
      <c r="D110" s="94" t="s">
        <v>1138</v>
      </c>
      <c r="E110" s="112">
        <v>45786</v>
      </c>
      <c r="F110" s="112">
        <v>45792</v>
      </c>
      <c r="G110" s="112">
        <v>45792</v>
      </c>
      <c r="H110" s="94">
        <v>6</v>
      </c>
      <c r="I110" s="94">
        <v>4</v>
      </c>
      <c r="J110" s="94">
        <v>35</v>
      </c>
      <c r="K110" s="94" t="s">
        <v>172</v>
      </c>
      <c r="L110" s="94"/>
      <c r="M110" s="94"/>
      <c r="N110" s="94">
        <v>0</v>
      </c>
      <c r="O110" s="94">
        <v>0</v>
      </c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</row>
    <row r="111" spans="1:25" ht="21" hidden="1" customHeight="1">
      <c r="A111" s="103" t="s">
        <v>1139</v>
      </c>
      <c r="B111" s="79" t="s">
        <v>123</v>
      </c>
      <c r="C111" s="79" t="s">
        <v>124</v>
      </c>
      <c r="D111" s="79" t="s">
        <v>56</v>
      </c>
      <c r="E111" s="104">
        <v>45783</v>
      </c>
      <c r="F111" s="104">
        <v>45793</v>
      </c>
      <c r="G111" s="104">
        <v>45793</v>
      </c>
      <c r="H111" s="79">
        <v>10</v>
      </c>
      <c r="I111" s="79">
        <v>1</v>
      </c>
      <c r="J111" s="79">
        <v>34</v>
      </c>
      <c r="K111" s="79" t="s">
        <v>57</v>
      </c>
      <c r="L111" s="79"/>
      <c r="M111" s="79"/>
      <c r="N111" s="79">
        <v>0</v>
      </c>
      <c r="O111" s="79">
        <v>0</v>
      </c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 spans="1:25" s="107" customFormat="1" ht="21" customHeight="1">
      <c r="A112" s="103" t="s">
        <v>1140</v>
      </c>
      <c r="B112" s="79" t="s">
        <v>1141</v>
      </c>
      <c r="C112" s="79" t="s">
        <v>1142</v>
      </c>
      <c r="D112" s="79" t="s">
        <v>79</v>
      </c>
      <c r="E112" s="104">
        <v>45785</v>
      </c>
      <c r="F112" s="104">
        <v>45796</v>
      </c>
      <c r="G112" s="104">
        <v>45796</v>
      </c>
      <c r="H112" s="79">
        <v>10</v>
      </c>
      <c r="I112" s="79">
        <v>1</v>
      </c>
      <c r="J112" s="79">
        <v>31</v>
      </c>
      <c r="K112" s="79" t="s">
        <v>26</v>
      </c>
      <c r="L112" s="79" t="s">
        <v>1059</v>
      </c>
      <c r="M112" s="79" t="s">
        <v>89</v>
      </c>
      <c r="N112" s="79" t="s">
        <v>1143</v>
      </c>
      <c r="O112" s="79" t="s">
        <v>1144</v>
      </c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</row>
    <row r="113" spans="1:25" ht="21" hidden="1" customHeight="1">
      <c r="A113" s="111" t="s">
        <v>86</v>
      </c>
      <c r="B113" s="94" t="s">
        <v>87</v>
      </c>
      <c r="C113" s="94" t="s">
        <v>88</v>
      </c>
      <c r="D113" s="94" t="s">
        <v>79</v>
      </c>
      <c r="E113" s="112">
        <v>45792</v>
      </c>
      <c r="F113" s="112">
        <v>45798</v>
      </c>
      <c r="G113" s="112">
        <v>45798</v>
      </c>
      <c r="H113" s="94">
        <v>6</v>
      </c>
      <c r="I113" s="94">
        <v>3</v>
      </c>
      <c r="J113" s="94">
        <v>29</v>
      </c>
      <c r="K113" s="94" t="s">
        <v>26</v>
      </c>
      <c r="L113" s="94" t="s">
        <v>80</v>
      </c>
      <c r="M113" s="94" t="s">
        <v>89</v>
      </c>
      <c r="N113" s="94">
        <v>0</v>
      </c>
      <c r="O113" s="94">
        <v>0</v>
      </c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 spans="1:25" s="107" customFormat="1" ht="21" hidden="1" customHeight="1">
      <c r="A114" s="77" t="s">
        <v>90</v>
      </c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>
        <v>0</v>
      </c>
      <c r="O114" s="63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</row>
    <row r="115" spans="1:25" ht="21" hidden="1" customHeight="1">
      <c r="A115" s="111" t="s">
        <v>91</v>
      </c>
      <c r="B115" s="94" t="s">
        <v>92</v>
      </c>
      <c r="C115" s="94" t="s">
        <v>93</v>
      </c>
      <c r="D115" s="94" t="s">
        <v>79</v>
      </c>
      <c r="E115" s="112">
        <v>45793</v>
      </c>
      <c r="F115" s="112">
        <v>45799</v>
      </c>
      <c r="G115" s="112">
        <v>45799</v>
      </c>
      <c r="H115" s="94">
        <v>6</v>
      </c>
      <c r="I115" s="94">
        <v>3</v>
      </c>
      <c r="J115" s="94">
        <v>28</v>
      </c>
      <c r="K115" s="94" t="s">
        <v>94</v>
      </c>
      <c r="L115" s="94" t="s">
        <v>80</v>
      </c>
      <c r="M115" s="94" t="s">
        <v>81</v>
      </c>
      <c r="N115" s="94">
        <v>0</v>
      </c>
      <c r="O115" s="94">
        <v>0</v>
      </c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 spans="1:25" s="107" customFormat="1" ht="21" hidden="1" customHeight="1">
      <c r="A116" s="77" t="s">
        <v>95</v>
      </c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>
        <v>0</v>
      </c>
      <c r="O116" s="63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</row>
    <row r="117" spans="1:25" ht="21" hidden="1" customHeight="1">
      <c r="A117" s="103" t="s">
        <v>1145</v>
      </c>
      <c r="B117" s="79" t="s">
        <v>138</v>
      </c>
      <c r="C117" s="79" t="s">
        <v>792</v>
      </c>
      <c r="D117" s="79" t="s">
        <v>56</v>
      </c>
      <c r="E117" s="104">
        <v>45786</v>
      </c>
      <c r="F117" s="104">
        <v>45800</v>
      </c>
      <c r="G117" s="104">
        <v>45800</v>
      </c>
      <c r="H117" s="79">
        <v>14</v>
      </c>
      <c r="I117" s="79">
        <v>1</v>
      </c>
      <c r="J117" s="79">
        <v>27</v>
      </c>
      <c r="K117" s="79" t="s">
        <v>57</v>
      </c>
      <c r="L117" s="79"/>
      <c r="M117" s="79"/>
      <c r="N117" s="79">
        <v>0</v>
      </c>
      <c r="O117" s="79">
        <v>0</v>
      </c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spans="1:25" s="107" customFormat="1" ht="21" customHeight="1">
      <c r="A118" s="103" t="s">
        <v>1146</v>
      </c>
      <c r="B118" s="79" t="s">
        <v>138</v>
      </c>
      <c r="C118" s="79" t="s">
        <v>208</v>
      </c>
      <c r="D118" s="79" t="s">
        <v>56</v>
      </c>
      <c r="E118" s="104">
        <v>45786</v>
      </c>
      <c r="F118" s="104">
        <v>45800</v>
      </c>
      <c r="G118" s="104">
        <v>45800</v>
      </c>
      <c r="H118" s="79">
        <v>14</v>
      </c>
      <c r="I118" s="79">
        <v>7</v>
      </c>
      <c r="J118" s="79">
        <v>27</v>
      </c>
      <c r="K118" s="79" t="s">
        <v>57</v>
      </c>
      <c r="L118" s="79" t="s">
        <v>1059</v>
      </c>
      <c r="M118" s="79" t="s">
        <v>81</v>
      </c>
      <c r="N118" s="79" t="s">
        <v>1147</v>
      </c>
      <c r="O118" s="79" t="s">
        <v>1148</v>
      </c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</row>
    <row r="119" spans="1:25" ht="21" hidden="1" customHeight="1">
      <c r="A119" s="109" t="s">
        <v>96</v>
      </c>
      <c r="B119" s="86" t="s">
        <v>97</v>
      </c>
      <c r="C119" s="86" t="s">
        <v>98</v>
      </c>
      <c r="D119" s="86" t="s">
        <v>25</v>
      </c>
      <c r="E119" s="110">
        <v>45797</v>
      </c>
      <c r="F119" s="110">
        <v>45800</v>
      </c>
      <c r="G119" s="110">
        <v>45800</v>
      </c>
      <c r="H119" s="86">
        <v>3</v>
      </c>
      <c r="I119" s="86">
        <v>2</v>
      </c>
      <c r="J119" s="86">
        <v>27</v>
      </c>
      <c r="K119" s="86" t="s">
        <v>57</v>
      </c>
      <c r="L119" s="86" t="s">
        <v>27</v>
      </c>
      <c r="M119" s="86" t="s">
        <v>28</v>
      </c>
      <c r="N119" s="86">
        <v>0</v>
      </c>
      <c r="O119" s="86">
        <v>0</v>
      </c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spans="1:25" s="107" customFormat="1" ht="21" hidden="1" customHeight="1">
      <c r="A120" s="77" t="s">
        <v>62</v>
      </c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>
        <v>0</v>
      </c>
      <c r="O120" s="63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</row>
    <row r="121" spans="1:25" ht="21" hidden="1" customHeight="1">
      <c r="A121" s="111" t="s">
        <v>1149</v>
      </c>
      <c r="B121" s="94" t="s">
        <v>169</v>
      </c>
      <c r="C121" s="94" t="s">
        <v>1150</v>
      </c>
      <c r="D121" s="94" t="s">
        <v>171</v>
      </c>
      <c r="E121" s="112">
        <v>45798</v>
      </c>
      <c r="F121" s="112">
        <v>45804</v>
      </c>
      <c r="G121" s="112">
        <v>45804</v>
      </c>
      <c r="H121" s="94">
        <v>6</v>
      </c>
      <c r="I121" s="94">
        <v>1</v>
      </c>
      <c r="J121" s="94">
        <v>23</v>
      </c>
      <c r="K121" s="94" t="s">
        <v>172</v>
      </c>
      <c r="L121" s="94"/>
      <c r="M121" s="94"/>
      <c r="N121" s="94">
        <v>0</v>
      </c>
      <c r="O121" s="94">
        <v>0</v>
      </c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spans="1:25" s="107" customFormat="1" ht="21" customHeight="1">
      <c r="A122" s="103" t="s">
        <v>1151</v>
      </c>
      <c r="B122" s="79" t="s">
        <v>1097</v>
      </c>
      <c r="C122" s="79" t="s">
        <v>1152</v>
      </c>
      <c r="D122" s="79" t="s">
        <v>56</v>
      </c>
      <c r="E122" s="104">
        <v>45790</v>
      </c>
      <c r="F122" s="104">
        <v>45804</v>
      </c>
      <c r="G122" s="104">
        <v>45804</v>
      </c>
      <c r="H122" s="79">
        <v>14</v>
      </c>
      <c r="I122" s="79">
        <v>2</v>
      </c>
      <c r="J122" s="79">
        <v>23</v>
      </c>
      <c r="K122" s="79" t="s">
        <v>128</v>
      </c>
      <c r="L122" s="79" t="s">
        <v>1059</v>
      </c>
      <c r="M122" s="79" t="s">
        <v>265</v>
      </c>
      <c r="N122" s="79" t="s">
        <v>1070</v>
      </c>
      <c r="O122" s="79" t="s">
        <v>1070</v>
      </c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</row>
    <row r="123" spans="1:25" ht="21" hidden="1" customHeight="1">
      <c r="A123" s="108" t="s">
        <v>1153</v>
      </c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>
        <v>0</v>
      </c>
      <c r="O123" s="102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 spans="1:25" s="107" customFormat="1" ht="21" hidden="1" customHeight="1">
      <c r="A124" s="103" t="s">
        <v>99</v>
      </c>
      <c r="B124" s="79" t="s">
        <v>100</v>
      </c>
      <c r="C124" s="79" t="s">
        <v>101</v>
      </c>
      <c r="D124" s="79" t="s">
        <v>102</v>
      </c>
      <c r="E124" s="104">
        <v>45790</v>
      </c>
      <c r="F124" s="104">
        <v>45804</v>
      </c>
      <c r="G124" s="104">
        <v>45804</v>
      </c>
      <c r="H124" s="79">
        <v>14</v>
      </c>
      <c r="I124" s="79">
        <v>1</v>
      </c>
      <c r="J124" s="79">
        <v>23</v>
      </c>
      <c r="K124" s="79" t="s">
        <v>57</v>
      </c>
      <c r="L124" s="79" t="s">
        <v>27</v>
      </c>
      <c r="M124" s="79" t="s">
        <v>70</v>
      </c>
      <c r="N124" s="79">
        <v>0</v>
      </c>
      <c r="O124" s="79">
        <v>0</v>
      </c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</row>
    <row r="125" spans="1:25" ht="21" hidden="1" customHeight="1">
      <c r="A125" s="77" t="s">
        <v>71</v>
      </c>
      <c r="N125" s="63">
        <v>0</v>
      </c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 spans="1:25" s="107" customFormat="1" ht="21" hidden="1" customHeight="1">
      <c r="A126" s="103" t="s">
        <v>103</v>
      </c>
      <c r="B126" s="79" t="s">
        <v>104</v>
      </c>
      <c r="C126" s="79" t="s">
        <v>105</v>
      </c>
      <c r="D126" s="79" t="s">
        <v>56</v>
      </c>
      <c r="E126" s="104">
        <v>45793</v>
      </c>
      <c r="F126" s="104">
        <v>45804</v>
      </c>
      <c r="G126" s="104">
        <v>45804</v>
      </c>
      <c r="H126" s="79">
        <v>12</v>
      </c>
      <c r="I126" s="79">
        <v>1</v>
      </c>
      <c r="J126" s="79">
        <v>23</v>
      </c>
      <c r="K126" s="79" t="s">
        <v>57</v>
      </c>
      <c r="L126" s="79" t="s">
        <v>27</v>
      </c>
      <c r="M126" s="79" t="s">
        <v>28</v>
      </c>
      <c r="N126" s="79">
        <v>0</v>
      </c>
      <c r="O126" s="79">
        <v>0</v>
      </c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</row>
    <row r="127" spans="1:25" ht="21" hidden="1" customHeight="1">
      <c r="A127" s="77" t="s">
        <v>106</v>
      </c>
      <c r="N127" s="63">
        <v>0</v>
      </c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 spans="1:25" s="107" customFormat="1" ht="21" hidden="1" customHeight="1">
      <c r="A128" s="103" t="s">
        <v>107</v>
      </c>
      <c r="B128" s="79" t="s">
        <v>108</v>
      </c>
      <c r="C128" s="79" t="s">
        <v>109</v>
      </c>
      <c r="D128" s="79" t="s">
        <v>79</v>
      </c>
      <c r="E128" s="104">
        <v>45796</v>
      </c>
      <c r="F128" s="104">
        <v>45804</v>
      </c>
      <c r="G128" s="104">
        <v>45804</v>
      </c>
      <c r="H128" s="79">
        <v>7</v>
      </c>
      <c r="I128" s="79">
        <v>2</v>
      </c>
      <c r="J128" s="79">
        <v>23</v>
      </c>
      <c r="K128" s="79" t="s">
        <v>110</v>
      </c>
      <c r="L128" s="79" t="s">
        <v>27</v>
      </c>
      <c r="M128" s="79" t="s">
        <v>111</v>
      </c>
      <c r="N128" s="79">
        <v>0</v>
      </c>
      <c r="O128" s="79">
        <v>0</v>
      </c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</row>
    <row r="129" spans="1:25" ht="21" hidden="1" customHeight="1">
      <c r="A129" s="77" t="s">
        <v>112</v>
      </c>
      <c r="N129" s="63">
        <v>0</v>
      </c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 spans="1:25" s="107" customFormat="1" ht="21" hidden="1" customHeight="1">
      <c r="A130" s="103" t="s">
        <v>113</v>
      </c>
      <c r="B130" s="79" t="s">
        <v>114</v>
      </c>
      <c r="C130" s="79" t="s">
        <v>115</v>
      </c>
      <c r="D130" s="79" t="s">
        <v>79</v>
      </c>
      <c r="E130" s="104">
        <v>45797</v>
      </c>
      <c r="F130" s="104">
        <v>45804</v>
      </c>
      <c r="G130" s="104">
        <v>45804</v>
      </c>
      <c r="H130" s="79">
        <v>7</v>
      </c>
      <c r="I130" s="79">
        <v>1</v>
      </c>
      <c r="J130" s="79">
        <v>23</v>
      </c>
      <c r="K130" s="79" t="s">
        <v>26</v>
      </c>
      <c r="L130" s="79" t="s">
        <v>27</v>
      </c>
      <c r="M130" s="79" t="s">
        <v>28</v>
      </c>
      <c r="N130" s="79">
        <v>0</v>
      </c>
      <c r="O130" s="79">
        <v>0</v>
      </c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</row>
    <row r="131" spans="1:25" ht="21" hidden="1" customHeight="1">
      <c r="A131" s="77" t="s">
        <v>62</v>
      </c>
      <c r="N131" s="63">
        <v>0</v>
      </c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 spans="1:25" s="114" customFormat="1" ht="21" hidden="1" customHeight="1">
      <c r="A132" s="111" t="s">
        <v>116</v>
      </c>
      <c r="B132" s="94" t="s">
        <v>117</v>
      </c>
      <c r="C132" s="94" t="s">
        <v>118</v>
      </c>
      <c r="D132" s="94" t="s">
        <v>79</v>
      </c>
      <c r="E132" s="112">
        <v>45798</v>
      </c>
      <c r="F132" s="112">
        <v>45804</v>
      </c>
      <c r="G132" s="112">
        <v>45804</v>
      </c>
      <c r="H132" s="94">
        <v>6</v>
      </c>
      <c r="I132" s="94">
        <v>1</v>
      </c>
      <c r="J132" s="94">
        <v>23</v>
      </c>
      <c r="K132" s="94" t="s">
        <v>26</v>
      </c>
      <c r="L132" s="94" t="s">
        <v>27</v>
      </c>
      <c r="M132" s="94" t="s">
        <v>28</v>
      </c>
      <c r="N132" s="94">
        <v>0</v>
      </c>
      <c r="O132" s="94">
        <v>0</v>
      </c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</row>
    <row r="133" spans="1:25" ht="21" hidden="1" customHeight="1">
      <c r="A133" s="77" t="s">
        <v>119</v>
      </c>
      <c r="N133" s="63">
        <v>0</v>
      </c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 spans="1:25" s="114" customFormat="1" ht="21" hidden="1" customHeight="1">
      <c r="A134" s="111" t="s">
        <v>120</v>
      </c>
      <c r="B134" s="94" t="s">
        <v>117</v>
      </c>
      <c r="C134" s="94" t="s">
        <v>121</v>
      </c>
      <c r="D134" s="94" t="s">
        <v>79</v>
      </c>
      <c r="E134" s="112">
        <v>45798</v>
      </c>
      <c r="F134" s="112">
        <v>45804</v>
      </c>
      <c r="G134" s="112">
        <v>45804</v>
      </c>
      <c r="H134" s="94">
        <v>6</v>
      </c>
      <c r="I134" s="94">
        <v>1</v>
      </c>
      <c r="J134" s="94">
        <v>23</v>
      </c>
      <c r="K134" s="94" t="s">
        <v>26</v>
      </c>
      <c r="L134" s="94" t="s">
        <v>27</v>
      </c>
      <c r="M134" s="94" t="s">
        <v>28</v>
      </c>
      <c r="N134" s="94">
        <v>0</v>
      </c>
      <c r="O134" s="94">
        <v>0</v>
      </c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</row>
    <row r="135" spans="1:25" ht="21" hidden="1" customHeight="1">
      <c r="A135" s="77" t="s">
        <v>119</v>
      </c>
      <c r="N135" s="63">
        <v>0</v>
      </c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 spans="1:25" s="114" customFormat="1" ht="21" hidden="1" customHeight="1">
      <c r="A136" s="103" t="s">
        <v>1154</v>
      </c>
      <c r="B136" s="79" t="s">
        <v>740</v>
      </c>
      <c r="C136" s="79" t="s">
        <v>1155</v>
      </c>
      <c r="D136" s="79" t="s">
        <v>746</v>
      </c>
      <c r="E136" s="104">
        <v>45791</v>
      </c>
      <c r="F136" s="104">
        <v>45798</v>
      </c>
      <c r="G136" s="104">
        <v>45805</v>
      </c>
      <c r="H136" s="79" t="s">
        <v>445</v>
      </c>
      <c r="I136" s="79">
        <v>29</v>
      </c>
      <c r="J136" s="79">
        <v>22</v>
      </c>
      <c r="K136" s="79" t="s">
        <v>172</v>
      </c>
      <c r="L136" s="79"/>
      <c r="M136" s="79"/>
      <c r="N136" s="79">
        <v>0</v>
      </c>
      <c r="O136" s="79">
        <v>0</v>
      </c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</row>
    <row r="137" spans="1:25" ht="21" hidden="1" customHeight="1">
      <c r="A137" s="103" t="s">
        <v>122</v>
      </c>
      <c r="B137" s="79" t="s">
        <v>123</v>
      </c>
      <c r="C137" s="79" t="s">
        <v>124</v>
      </c>
      <c r="D137" s="79" t="s">
        <v>56</v>
      </c>
      <c r="E137" s="104">
        <v>45797</v>
      </c>
      <c r="F137" s="104">
        <v>45807</v>
      </c>
      <c r="G137" s="104">
        <v>45807</v>
      </c>
      <c r="H137" s="79">
        <v>10</v>
      </c>
      <c r="I137" s="79">
        <v>1</v>
      </c>
      <c r="J137" s="79">
        <v>20</v>
      </c>
      <c r="K137" s="79" t="s">
        <v>57</v>
      </c>
      <c r="L137" s="79" t="s">
        <v>80</v>
      </c>
      <c r="M137" s="79" t="s">
        <v>111</v>
      </c>
      <c r="N137" s="79">
        <v>0</v>
      </c>
      <c r="O137" s="79">
        <v>0</v>
      </c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 spans="1:25" s="114" customFormat="1" ht="21" hidden="1" customHeight="1">
      <c r="A138" s="77" t="s">
        <v>112</v>
      </c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>
        <v>0</v>
      </c>
      <c r="O138" s="6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</row>
    <row r="139" spans="1:25" ht="21" hidden="1" customHeight="1">
      <c r="A139" s="103" t="s">
        <v>125</v>
      </c>
      <c r="B139" s="79" t="s">
        <v>126</v>
      </c>
      <c r="C139" s="79" t="s">
        <v>127</v>
      </c>
      <c r="D139" s="79" t="s">
        <v>56</v>
      </c>
      <c r="E139" s="104">
        <v>45799</v>
      </c>
      <c r="F139" s="104">
        <v>45807</v>
      </c>
      <c r="G139" s="104">
        <v>45807</v>
      </c>
      <c r="H139" s="79">
        <v>7</v>
      </c>
      <c r="I139" s="79">
        <v>89</v>
      </c>
      <c r="J139" s="79">
        <v>20</v>
      </c>
      <c r="K139" s="79" t="s">
        <v>128</v>
      </c>
      <c r="L139" s="79" t="s">
        <v>80</v>
      </c>
      <c r="M139" s="79" t="s">
        <v>81</v>
      </c>
      <c r="N139" s="79">
        <v>0</v>
      </c>
      <c r="O139" s="79">
        <v>0</v>
      </c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spans="1:25" ht="21" hidden="1" customHeight="1">
      <c r="A140" s="77" t="s">
        <v>129</v>
      </c>
      <c r="N140" s="63">
        <v>0</v>
      </c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spans="1:25" ht="21" hidden="1" customHeight="1">
      <c r="A141" s="103" t="s">
        <v>130</v>
      </c>
      <c r="B141" s="79" t="s">
        <v>131</v>
      </c>
      <c r="C141" s="79" t="s">
        <v>132</v>
      </c>
      <c r="D141" s="79" t="s">
        <v>56</v>
      </c>
      <c r="E141" s="104">
        <v>45800</v>
      </c>
      <c r="F141" s="104">
        <v>45807</v>
      </c>
      <c r="G141" s="104">
        <v>45807</v>
      </c>
      <c r="H141" s="79">
        <v>7</v>
      </c>
      <c r="I141" s="79">
        <v>1</v>
      </c>
      <c r="J141" s="79">
        <v>20</v>
      </c>
      <c r="K141" s="79" t="s">
        <v>94</v>
      </c>
      <c r="L141" s="79" t="s">
        <v>133</v>
      </c>
      <c r="M141" s="79" t="s">
        <v>134</v>
      </c>
      <c r="N141" s="79">
        <v>0</v>
      </c>
      <c r="O141" s="79">
        <v>0</v>
      </c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spans="1:25" ht="21" hidden="1" customHeight="1">
      <c r="A142" s="77" t="s">
        <v>135</v>
      </c>
      <c r="N142" s="63">
        <v>0</v>
      </c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spans="1:25" ht="21" hidden="1" customHeight="1">
      <c r="A143" s="111" t="s">
        <v>1156</v>
      </c>
      <c r="B143" s="94" t="s">
        <v>169</v>
      </c>
      <c r="C143" s="94" t="s">
        <v>1157</v>
      </c>
      <c r="D143" s="94" t="s">
        <v>171</v>
      </c>
      <c r="E143" s="112">
        <v>45804</v>
      </c>
      <c r="F143" s="112">
        <v>45810</v>
      </c>
      <c r="G143" s="112">
        <v>45810</v>
      </c>
      <c r="H143" s="94">
        <v>6</v>
      </c>
      <c r="I143" s="94">
        <v>7</v>
      </c>
      <c r="J143" s="94">
        <v>17</v>
      </c>
      <c r="K143" s="94" t="s">
        <v>172</v>
      </c>
      <c r="L143" s="94"/>
      <c r="M143" s="94"/>
      <c r="N143" s="94">
        <v>0</v>
      </c>
      <c r="O143" s="94">
        <v>0</v>
      </c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spans="1:25" ht="21" hidden="1" customHeight="1">
      <c r="A144" s="103" t="s">
        <v>1158</v>
      </c>
      <c r="B144" s="79" t="s">
        <v>971</v>
      </c>
      <c r="C144" s="79" t="s">
        <v>972</v>
      </c>
      <c r="D144" s="79" t="s">
        <v>79</v>
      </c>
      <c r="E144" s="104">
        <v>45798</v>
      </c>
      <c r="F144" s="104">
        <v>45810</v>
      </c>
      <c r="G144" s="104">
        <v>45810</v>
      </c>
      <c r="H144" s="79">
        <v>10</v>
      </c>
      <c r="I144" s="79">
        <v>2</v>
      </c>
      <c r="J144" s="79">
        <v>17</v>
      </c>
      <c r="K144" s="79" t="s">
        <v>128</v>
      </c>
      <c r="L144" s="79"/>
      <c r="M144" s="79"/>
      <c r="N144" s="79">
        <v>0</v>
      </c>
      <c r="O144" s="79">
        <v>0</v>
      </c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spans="1:25" ht="21" customHeight="1">
      <c r="A145" s="103" t="s">
        <v>1159</v>
      </c>
      <c r="B145" s="79" t="s">
        <v>1160</v>
      </c>
      <c r="C145" s="79" t="s">
        <v>1161</v>
      </c>
      <c r="D145" s="79" t="s">
        <v>79</v>
      </c>
      <c r="E145" s="104">
        <v>45799</v>
      </c>
      <c r="F145" s="104">
        <v>45810</v>
      </c>
      <c r="G145" s="104">
        <v>45810</v>
      </c>
      <c r="H145" s="79">
        <v>10</v>
      </c>
      <c r="I145" s="79">
        <v>1</v>
      </c>
      <c r="J145" s="79">
        <v>17</v>
      </c>
      <c r="K145" s="79" t="s">
        <v>26</v>
      </c>
      <c r="L145" s="79" t="s">
        <v>1059</v>
      </c>
      <c r="M145" s="79" t="s">
        <v>89</v>
      </c>
      <c r="N145" s="79" t="s">
        <v>1070</v>
      </c>
      <c r="O145" s="79" t="s">
        <v>1070</v>
      </c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spans="1:25" ht="21" hidden="1" customHeight="1">
      <c r="A146" s="108" t="s">
        <v>1162</v>
      </c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>
        <v>0</v>
      </c>
      <c r="O146" s="102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spans="1:25" ht="21" hidden="1" customHeight="1">
      <c r="A147" s="103" t="s">
        <v>136</v>
      </c>
      <c r="B147" s="79" t="s">
        <v>104</v>
      </c>
      <c r="C147" s="79" t="s">
        <v>105</v>
      </c>
      <c r="D147" s="79" t="s">
        <v>56</v>
      </c>
      <c r="E147" s="104">
        <v>45800</v>
      </c>
      <c r="F147" s="104">
        <v>45810</v>
      </c>
      <c r="G147" s="104">
        <v>45810</v>
      </c>
      <c r="H147" s="79">
        <v>10</v>
      </c>
      <c r="I147" s="79">
        <v>1</v>
      </c>
      <c r="J147" s="79">
        <v>17</v>
      </c>
      <c r="K147" s="79" t="s">
        <v>57</v>
      </c>
      <c r="L147" s="79" t="s">
        <v>27</v>
      </c>
      <c r="M147" s="79" t="s">
        <v>28</v>
      </c>
      <c r="N147" s="79">
        <v>0</v>
      </c>
      <c r="O147" s="79">
        <v>0</v>
      </c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spans="1:25" ht="21" hidden="1" customHeight="1">
      <c r="A148" s="77" t="s">
        <v>106</v>
      </c>
      <c r="N148" s="63">
        <v>0</v>
      </c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spans="1:25" ht="21" hidden="1" customHeight="1">
      <c r="A149" s="103" t="s">
        <v>137</v>
      </c>
      <c r="B149" s="79" t="s">
        <v>138</v>
      </c>
      <c r="C149" s="79" t="s">
        <v>139</v>
      </c>
      <c r="D149" s="79" t="s">
        <v>56</v>
      </c>
      <c r="E149" s="104">
        <v>45797</v>
      </c>
      <c r="F149" s="104">
        <v>45811</v>
      </c>
      <c r="G149" s="104">
        <v>45811</v>
      </c>
      <c r="H149" s="79">
        <v>14</v>
      </c>
      <c r="I149" s="79">
        <v>3</v>
      </c>
      <c r="J149" s="79">
        <v>16</v>
      </c>
      <c r="K149" s="79" t="s">
        <v>57</v>
      </c>
      <c r="L149" s="79" t="s">
        <v>80</v>
      </c>
      <c r="M149" s="79" t="s">
        <v>89</v>
      </c>
      <c r="N149" s="79">
        <v>0</v>
      </c>
      <c r="O149" s="79">
        <v>0</v>
      </c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spans="1:25" ht="21" hidden="1" customHeight="1">
      <c r="A150" s="77" t="s">
        <v>140</v>
      </c>
      <c r="N150" s="63">
        <v>0</v>
      </c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 spans="1:25" ht="21" hidden="1" customHeight="1">
      <c r="A151" s="111" t="s">
        <v>1163</v>
      </c>
      <c r="B151" s="94" t="s">
        <v>179</v>
      </c>
      <c r="C151" s="94" t="s">
        <v>1164</v>
      </c>
      <c r="D151" s="94" t="s">
        <v>79</v>
      </c>
      <c r="E151" s="112">
        <v>45806</v>
      </c>
      <c r="F151" s="112">
        <v>45812</v>
      </c>
      <c r="G151" s="112">
        <v>45812</v>
      </c>
      <c r="H151" s="94">
        <v>6</v>
      </c>
      <c r="I151" s="94">
        <v>2</v>
      </c>
      <c r="J151" s="94">
        <v>15</v>
      </c>
      <c r="K151" s="94" t="s">
        <v>26</v>
      </c>
      <c r="L151" s="94"/>
      <c r="M151" s="94"/>
      <c r="N151" s="94">
        <v>0</v>
      </c>
      <c r="O151" s="94">
        <v>0</v>
      </c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 spans="1:25" ht="21" hidden="1" customHeight="1">
      <c r="A152" s="111" t="s">
        <v>141</v>
      </c>
      <c r="B152" s="94" t="s">
        <v>117</v>
      </c>
      <c r="C152" s="94" t="s">
        <v>142</v>
      </c>
      <c r="D152" s="94" t="s">
        <v>79</v>
      </c>
      <c r="E152" s="112">
        <v>45807</v>
      </c>
      <c r="F152" s="112">
        <v>45813</v>
      </c>
      <c r="G152" s="112">
        <v>45813</v>
      </c>
      <c r="H152" s="94">
        <v>6</v>
      </c>
      <c r="I152" s="94">
        <v>1</v>
      </c>
      <c r="J152" s="94">
        <v>14</v>
      </c>
      <c r="K152" s="94" t="s">
        <v>26</v>
      </c>
      <c r="L152" s="94" t="s">
        <v>27</v>
      </c>
      <c r="M152" s="94" t="s">
        <v>28</v>
      </c>
      <c r="N152" s="94">
        <v>0</v>
      </c>
      <c r="O152" s="94">
        <v>0</v>
      </c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 spans="1:25" ht="21" hidden="1" customHeight="1">
      <c r="A153" s="77" t="s">
        <v>143</v>
      </c>
      <c r="N153" s="63">
        <v>0</v>
      </c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</row>
    <row r="154" spans="1:25" ht="21" hidden="1" customHeight="1">
      <c r="A154" s="111" t="s">
        <v>144</v>
      </c>
      <c r="B154" s="94" t="s">
        <v>117</v>
      </c>
      <c r="C154" s="94" t="s">
        <v>145</v>
      </c>
      <c r="D154" s="94" t="s">
        <v>79</v>
      </c>
      <c r="E154" s="112">
        <v>45807</v>
      </c>
      <c r="F154" s="112">
        <v>45813</v>
      </c>
      <c r="G154" s="112">
        <v>45813</v>
      </c>
      <c r="H154" s="94">
        <v>6</v>
      </c>
      <c r="I154" s="94">
        <v>1</v>
      </c>
      <c r="J154" s="94">
        <v>14</v>
      </c>
      <c r="K154" s="94" t="s">
        <v>26</v>
      </c>
      <c r="L154" s="94" t="s">
        <v>27</v>
      </c>
      <c r="M154" s="94" t="s">
        <v>28</v>
      </c>
      <c r="N154" s="94">
        <v>0</v>
      </c>
      <c r="O154" s="94">
        <v>0</v>
      </c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 spans="1:25" ht="21" hidden="1" customHeight="1">
      <c r="A155" s="77" t="s">
        <v>143</v>
      </c>
      <c r="N155" s="63">
        <v>0</v>
      </c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</row>
    <row r="156" spans="1:25" ht="21" hidden="1" customHeight="1">
      <c r="A156" s="111" t="s">
        <v>146</v>
      </c>
      <c r="B156" s="94" t="s">
        <v>117</v>
      </c>
      <c r="C156" s="94" t="s">
        <v>147</v>
      </c>
      <c r="D156" s="94" t="s">
        <v>79</v>
      </c>
      <c r="E156" s="112">
        <v>45807</v>
      </c>
      <c r="F156" s="112">
        <v>45813</v>
      </c>
      <c r="G156" s="112">
        <v>45813</v>
      </c>
      <c r="H156" s="94">
        <v>6</v>
      </c>
      <c r="I156" s="94">
        <v>1</v>
      </c>
      <c r="J156" s="94">
        <v>14</v>
      </c>
      <c r="K156" s="94" t="s">
        <v>26</v>
      </c>
      <c r="L156" s="94" t="s">
        <v>27</v>
      </c>
      <c r="M156" s="94" t="s">
        <v>28</v>
      </c>
      <c r="N156" s="94">
        <v>0</v>
      </c>
      <c r="O156" s="94">
        <v>0</v>
      </c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</row>
    <row r="157" spans="1:25" ht="21" hidden="1" customHeight="1">
      <c r="A157" s="77" t="s">
        <v>143</v>
      </c>
      <c r="N157" s="63">
        <v>0</v>
      </c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</row>
    <row r="158" spans="1:25" ht="21" hidden="1" customHeight="1">
      <c r="A158" s="111" t="s">
        <v>148</v>
      </c>
      <c r="B158" s="94" t="s">
        <v>117</v>
      </c>
      <c r="C158" s="94" t="s">
        <v>149</v>
      </c>
      <c r="D158" s="94" t="s">
        <v>79</v>
      </c>
      <c r="E158" s="112">
        <v>45807</v>
      </c>
      <c r="F158" s="112">
        <v>45813</v>
      </c>
      <c r="G158" s="112">
        <v>45813</v>
      </c>
      <c r="H158" s="94">
        <v>6</v>
      </c>
      <c r="I158" s="94">
        <v>1</v>
      </c>
      <c r="J158" s="94">
        <v>14</v>
      </c>
      <c r="K158" s="94" t="s">
        <v>26</v>
      </c>
      <c r="L158" s="94" t="s">
        <v>27</v>
      </c>
      <c r="M158" s="94" t="s">
        <v>28</v>
      </c>
      <c r="N158" s="94">
        <v>0</v>
      </c>
      <c r="O158" s="94">
        <v>0</v>
      </c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</row>
    <row r="159" spans="1:25" ht="21" hidden="1" customHeight="1">
      <c r="A159" s="77" t="s">
        <v>143</v>
      </c>
      <c r="N159" s="63">
        <v>0</v>
      </c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</row>
    <row r="160" spans="1:25" s="107" customFormat="1" ht="21" hidden="1" customHeight="1">
      <c r="A160" s="111" t="s">
        <v>150</v>
      </c>
      <c r="B160" s="94" t="s">
        <v>117</v>
      </c>
      <c r="C160" s="94" t="s">
        <v>151</v>
      </c>
      <c r="D160" s="94" t="s">
        <v>79</v>
      </c>
      <c r="E160" s="112">
        <v>45807</v>
      </c>
      <c r="F160" s="112">
        <v>45813</v>
      </c>
      <c r="G160" s="112">
        <v>45813</v>
      </c>
      <c r="H160" s="94">
        <v>6</v>
      </c>
      <c r="I160" s="94">
        <v>1</v>
      </c>
      <c r="J160" s="94">
        <v>14</v>
      </c>
      <c r="K160" s="94" t="s">
        <v>26</v>
      </c>
      <c r="L160" s="94" t="s">
        <v>27</v>
      </c>
      <c r="M160" s="94" t="s">
        <v>28</v>
      </c>
      <c r="N160" s="94">
        <v>0</v>
      </c>
      <c r="O160" s="94">
        <v>0</v>
      </c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</row>
    <row r="161" spans="1:25" ht="21" hidden="1" customHeight="1">
      <c r="A161" s="77" t="s">
        <v>143</v>
      </c>
      <c r="N161" s="63">
        <v>0</v>
      </c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</row>
    <row r="162" spans="1:25" ht="21" hidden="1" customHeight="1">
      <c r="A162" s="103" t="s">
        <v>1165</v>
      </c>
      <c r="B162" s="79" t="s">
        <v>859</v>
      </c>
      <c r="C162" s="79" t="s">
        <v>1166</v>
      </c>
      <c r="D162" s="79" t="s">
        <v>79</v>
      </c>
      <c r="E162" s="104">
        <v>45785</v>
      </c>
      <c r="F162" s="104">
        <v>45814</v>
      </c>
      <c r="G162" s="104">
        <v>45814</v>
      </c>
      <c r="H162" s="79">
        <v>10</v>
      </c>
      <c r="I162" s="79">
        <v>1</v>
      </c>
      <c r="J162" s="79">
        <v>13</v>
      </c>
      <c r="K162" s="79" t="s">
        <v>94</v>
      </c>
      <c r="L162" s="79"/>
      <c r="M162" s="79"/>
      <c r="N162" s="79">
        <v>0</v>
      </c>
      <c r="O162" s="79">
        <v>0</v>
      </c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</row>
    <row r="163" spans="1:25" ht="21" customHeight="1">
      <c r="A163" s="103" t="s">
        <v>1167</v>
      </c>
      <c r="B163" s="79" t="s">
        <v>395</v>
      </c>
      <c r="C163" s="79" t="s">
        <v>396</v>
      </c>
      <c r="D163" s="79" t="s">
        <v>56</v>
      </c>
      <c r="E163" s="104">
        <v>45807</v>
      </c>
      <c r="F163" s="104">
        <v>45814</v>
      </c>
      <c r="G163" s="104">
        <v>45814</v>
      </c>
      <c r="H163" s="79">
        <v>7</v>
      </c>
      <c r="I163" s="79">
        <v>17</v>
      </c>
      <c r="J163" s="79">
        <v>13</v>
      </c>
      <c r="K163" s="79" t="s">
        <v>57</v>
      </c>
      <c r="L163" s="79" t="s">
        <v>1059</v>
      </c>
      <c r="M163" s="79" t="s">
        <v>134</v>
      </c>
      <c r="N163" s="79" t="s">
        <v>1168</v>
      </c>
      <c r="O163" s="79" t="s">
        <v>1168</v>
      </c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</row>
    <row r="164" spans="1:25" ht="21" hidden="1" customHeight="1">
      <c r="A164" s="111" t="s">
        <v>152</v>
      </c>
      <c r="B164" s="94" t="s">
        <v>153</v>
      </c>
      <c r="C164" s="94" t="s">
        <v>154</v>
      </c>
      <c r="D164" s="94" t="s">
        <v>56</v>
      </c>
      <c r="E164" s="112">
        <v>45808</v>
      </c>
      <c r="F164" s="112">
        <v>45814</v>
      </c>
      <c r="G164" s="112">
        <v>45814</v>
      </c>
      <c r="H164" s="94">
        <v>6</v>
      </c>
      <c r="I164" s="94">
        <v>3</v>
      </c>
      <c r="J164" s="94">
        <v>13</v>
      </c>
      <c r="K164" s="94" t="s">
        <v>57</v>
      </c>
      <c r="L164" s="94" t="s">
        <v>80</v>
      </c>
      <c r="M164" s="94" t="s">
        <v>89</v>
      </c>
      <c r="N164" s="94">
        <v>0</v>
      </c>
      <c r="O164" s="94">
        <v>0</v>
      </c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</row>
    <row r="165" spans="1:25" ht="21" hidden="1" customHeight="1">
      <c r="A165" s="77" t="s">
        <v>155</v>
      </c>
      <c r="N165" s="63">
        <v>0</v>
      </c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</row>
    <row r="166" spans="1:25" ht="21" hidden="1" customHeight="1">
      <c r="A166" s="103" t="s">
        <v>156</v>
      </c>
      <c r="B166" s="79" t="s">
        <v>157</v>
      </c>
      <c r="C166" s="79" t="s">
        <v>158</v>
      </c>
      <c r="D166" s="79" t="s">
        <v>79</v>
      </c>
      <c r="E166" s="104">
        <v>45807</v>
      </c>
      <c r="F166" s="104">
        <v>45817</v>
      </c>
      <c r="G166" s="104">
        <v>45817</v>
      </c>
      <c r="H166" s="79">
        <v>10</v>
      </c>
      <c r="I166" s="79">
        <v>2</v>
      </c>
      <c r="J166" s="79">
        <v>10</v>
      </c>
      <c r="K166" s="79" t="s">
        <v>128</v>
      </c>
      <c r="L166" s="79" t="s">
        <v>27</v>
      </c>
      <c r="M166" s="79" t="s">
        <v>81</v>
      </c>
      <c r="N166" s="79">
        <v>0</v>
      </c>
      <c r="O166" s="79">
        <v>0</v>
      </c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 spans="1:25" ht="21" hidden="1" customHeight="1">
      <c r="A167" s="77" t="s">
        <v>159</v>
      </c>
      <c r="N167" s="63">
        <v>0</v>
      </c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</row>
    <row r="168" spans="1:25" ht="21" hidden="1" customHeight="1">
      <c r="A168" s="109" t="s">
        <v>160</v>
      </c>
      <c r="B168" s="86" t="s">
        <v>161</v>
      </c>
      <c r="C168" s="86" t="s">
        <v>162</v>
      </c>
      <c r="D168" s="86" t="s">
        <v>163</v>
      </c>
      <c r="E168" s="110">
        <v>45811</v>
      </c>
      <c r="F168" s="110">
        <v>45814</v>
      </c>
      <c r="G168" s="110">
        <v>45817</v>
      </c>
      <c r="H168" s="86" t="s">
        <v>164</v>
      </c>
      <c r="I168" s="86">
        <v>27</v>
      </c>
      <c r="J168" s="86">
        <v>10</v>
      </c>
      <c r="K168" s="86" t="s">
        <v>26</v>
      </c>
      <c r="L168" s="86" t="s">
        <v>80</v>
      </c>
      <c r="M168" s="86" t="s">
        <v>81</v>
      </c>
      <c r="N168" s="86">
        <v>0</v>
      </c>
      <c r="O168" s="86">
        <v>0</v>
      </c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</row>
    <row r="169" spans="1:25" ht="21" hidden="1" customHeight="1">
      <c r="A169" s="77" t="s">
        <v>165</v>
      </c>
      <c r="N169" s="63">
        <v>0</v>
      </c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</row>
    <row r="170" spans="1:25" ht="21" customHeight="1">
      <c r="A170" s="103" t="s">
        <v>1169</v>
      </c>
      <c r="B170" s="79" t="s">
        <v>1170</v>
      </c>
      <c r="C170" s="79" t="s">
        <v>1171</v>
      </c>
      <c r="D170" s="79" t="s">
        <v>56</v>
      </c>
      <c r="E170" s="104">
        <v>45808</v>
      </c>
      <c r="F170" s="104">
        <v>45818</v>
      </c>
      <c r="G170" s="104">
        <v>45818</v>
      </c>
      <c r="H170" s="79">
        <v>10</v>
      </c>
      <c r="I170" s="79">
        <v>1</v>
      </c>
      <c r="J170" s="79">
        <v>9</v>
      </c>
      <c r="K170" s="79" t="s">
        <v>57</v>
      </c>
      <c r="L170" s="79" t="s">
        <v>1059</v>
      </c>
      <c r="M170" s="79" t="s">
        <v>81</v>
      </c>
      <c r="N170" s="79" t="s">
        <v>1172</v>
      </c>
      <c r="O170" s="79" t="s">
        <v>1172</v>
      </c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</row>
    <row r="171" spans="1:25" ht="21" hidden="1" customHeight="1">
      <c r="A171" s="108" t="s">
        <v>1173</v>
      </c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>
        <v>0</v>
      </c>
      <c r="O171" s="102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</row>
    <row r="172" spans="1:25" ht="21" customHeight="1">
      <c r="A172" s="103" t="s">
        <v>1174</v>
      </c>
      <c r="B172" s="79" t="s">
        <v>1170</v>
      </c>
      <c r="C172" s="79" t="s">
        <v>1171</v>
      </c>
      <c r="D172" s="79" t="s">
        <v>56</v>
      </c>
      <c r="E172" s="104">
        <v>45808</v>
      </c>
      <c r="F172" s="104">
        <v>45818</v>
      </c>
      <c r="G172" s="104">
        <v>45818</v>
      </c>
      <c r="H172" s="79">
        <v>10</v>
      </c>
      <c r="I172" s="79">
        <v>1</v>
      </c>
      <c r="J172" s="79">
        <v>9</v>
      </c>
      <c r="K172" s="79" t="s">
        <v>57</v>
      </c>
      <c r="L172" s="79" t="s">
        <v>1059</v>
      </c>
      <c r="M172" s="79" t="s">
        <v>81</v>
      </c>
      <c r="N172" s="79" t="s">
        <v>1172</v>
      </c>
      <c r="O172" s="79" t="s">
        <v>1172</v>
      </c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</row>
    <row r="173" spans="1:25" ht="21" hidden="1" customHeight="1">
      <c r="A173" s="108" t="s">
        <v>1173</v>
      </c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>
        <v>0</v>
      </c>
      <c r="O173" s="102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</row>
    <row r="174" spans="1:25" s="107" customFormat="1" ht="21" customHeight="1">
      <c r="A174" s="103" t="s">
        <v>1175</v>
      </c>
      <c r="B174" s="79" t="s">
        <v>1170</v>
      </c>
      <c r="C174" s="79" t="s">
        <v>1171</v>
      </c>
      <c r="D174" s="79" t="s">
        <v>56</v>
      </c>
      <c r="E174" s="104">
        <v>45808</v>
      </c>
      <c r="F174" s="104">
        <v>45818</v>
      </c>
      <c r="G174" s="104">
        <v>45818</v>
      </c>
      <c r="H174" s="79">
        <v>10</v>
      </c>
      <c r="I174" s="79">
        <v>1</v>
      </c>
      <c r="J174" s="79">
        <v>9</v>
      </c>
      <c r="K174" s="79" t="s">
        <v>57</v>
      </c>
      <c r="L174" s="79" t="s">
        <v>1059</v>
      </c>
      <c r="M174" s="79" t="s">
        <v>81</v>
      </c>
      <c r="N174" s="79" t="s">
        <v>1172</v>
      </c>
      <c r="O174" s="79" t="s">
        <v>1172</v>
      </c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</row>
    <row r="175" spans="1:25" ht="21" hidden="1" customHeight="1">
      <c r="A175" s="108" t="s">
        <v>1173</v>
      </c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>
        <v>0</v>
      </c>
      <c r="O175" s="102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</row>
    <row r="176" spans="1:25" s="114" customFormat="1" ht="21" customHeight="1">
      <c r="A176" s="103" t="s">
        <v>1176</v>
      </c>
      <c r="B176" s="79" t="s">
        <v>1170</v>
      </c>
      <c r="C176" s="79" t="s">
        <v>1171</v>
      </c>
      <c r="D176" s="79" t="s">
        <v>56</v>
      </c>
      <c r="E176" s="104">
        <v>45808</v>
      </c>
      <c r="F176" s="104">
        <v>45818</v>
      </c>
      <c r="G176" s="104">
        <v>45818</v>
      </c>
      <c r="H176" s="79">
        <v>10</v>
      </c>
      <c r="I176" s="79">
        <v>1</v>
      </c>
      <c r="J176" s="79">
        <v>9</v>
      </c>
      <c r="K176" s="79" t="s">
        <v>57</v>
      </c>
      <c r="L176" s="79" t="s">
        <v>1059</v>
      </c>
      <c r="M176" s="79" t="s">
        <v>81</v>
      </c>
      <c r="N176" s="79" t="s">
        <v>1172</v>
      </c>
      <c r="O176" s="79" t="s">
        <v>1172</v>
      </c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</row>
    <row r="177" spans="1:25" ht="21" hidden="1" customHeight="1">
      <c r="A177" s="108" t="s">
        <v>1173</v>
      </c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>
        <v>0</v>
      </c>
      <c r="O177" s="102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</row>
    <row r="178" spans="1:25" s="107" customFormat="1" ht="21" customHeight="1">
      <c r="A178" s="103" t="s">
        <v>1177</v>
      </c>
      <c r="B178" s="79" t="s">
        <v>1170</v>
      </c>
      <c r="C178" s="79" t="s">
        <v>1171</v>
      </c>
      <c r="D178" s="79" t="s">
        <v>56</v>
      </c>
      <c r="E178" s="104">
        <v>45808</v>
      </c>
      <c r="F178" s="104">
        <v>45818</v>
      </c>
      <c r="G178" s="104">
        <v>45818</v>
      </c>
      <c r="H178" s="79">
        <v>10</v>
      </c>
      <c r="I178" s="79">
        <v>1</v>
      </c>
      <c r="J178" s="79">
        <v>9</v>
      </c>
      <c r="K178" s="79" t="s">
        <v>57</v>
      </c>
      <c r="L178" s="79" t="s">
        <v>1059</v>
      </c>
      <c r="M178" s="79" t="s">
        <v>81</v>
      </c>
      <c r="N178" s="79" t="s">
        <v>1172</v>
      </c>
      <c r="O178" s="79" t="s">
        <v>1172</v>
      </c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</row>
    <row r="179" spans="1:25" ht="21" hidden="1" customHeight="1">
      <c r="A179" s="108" t="s">
        <v>1173</v>
      </c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>
        <v>0</v>
      </c>
      <c r="O179" s="102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</row>
    <row r="180" spans="1:25" ht="21" customHeight="1">
      <c r="A180" s="103" t="s">
        <v>1178</v>
      </c>
      <c r="B180" s="79" t="s">
        <v>1170</v>
      </c>
      <c r="C180" s="79" t="s">
        <v>1171</v>
      </c>
      <c r="D180" s="79" t="s">
        <v>56</v>
      </c>
      <c r="E180" s="104">
        <v>45808</v>
      </c>
      <c r="F180" s="104">
        <v>45818</v>
      </c>
      <c r="G180" s="104">
        <v>45818</v>
      </c>
      <c r="H180" s="79">
        <v>10</v>
      </c>
      <c r="I180" s="79">
        <v>1</v>
      </c>
      <c r="J180" s="79">
        <v>9</v>
      </c>
      <c r="K180" s="79" t="s">
        <v>57</v>
      </c>
      <c r="L180" s="79" t="s">
        <v>1059</v>
      </c>
      <c r="M180" s="79" t="s">
        <v>81</v>
      </c>
      <c r="N180" s="79" t="s">
        <v>1172</v>
      </c>
      <c r="O180" s="79" t="s">
        <v>1172</v>
      </c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</row>
    <row r="181" spans="1:25" ht="21" hidden="1" customHeight="1">
      <c r="A181" s="108" t="s">
        <v>1173</v>
      </c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>
        <v>0</v>
      </c>
      <c r="O181" s="102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</row>
    <row r="182" spans="1:25" ht="21" hidden="1" customHeight="1">
      <c r="A182" s="111" t="s">
        <v>166</v>
      </c>
      <c r="B182" s="94" t="s">
        <v>117</v>
      </c>
      <c r="C182" s="94" t="s">
        <v>167</v>
      </c>
      <c r="D182" s="94" t="s">
        <v>79</v>
      </c>
      <c r="E182" s="112">
        <v>45812</v>
      </c>
      <c r="F182" s="112">
        <v>45818</v>
      </c>
      <c r="G182" s="112">
        <v>45818</v>
      </c>
      <c r="H182" s="94">
        <v>6</v>
      </c>
      <c r="I182" s="94">
        <v>1</v>
      </c>
      <c r="J182" s="94">
        <v>9</v>
      </c>
      <c r="K182" s="94" t="s">
        <v>26</v>
      </c>
      <c r="L182" s="94" t="s">
        <v>27</v>
      </c>
      <c r="M182" s="94" t="s">
        <v>70</v>
      </c>
      <c r="N182" s="94">
        <v>0</v>
      </c>
      <c r="O182" s="94">
        <v>0</v>
      </c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</row>
    <row r="183" spans="1:25" ht="21" hidden="1" customHeight="1">
      <c r="A183" s="77" t="s">
        <v>71</v>
      </c>
      <c r="N183" s="63">
        <v>0</v>
      </c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</row>
    <row r="184" spans="1:25" ht="21" hidden="1" customHeight="1">
      <c r="A184" s="111" t="s">
        <v>168</v>
      </c>
      <c r="B184" s="94" t="s">
        <v>169</v>
      </c>
      <c r="C184" s="94" t="s">
        <v>170</v>
      </c>
      <c r="D184" s="94" t="s">
        <v>171</v>
      </c>
      <c r="E184" s="112">
        <v>45813</v>
      </c>
      <c r="F184" s="112">
        <v>45819</v>
      </c>
      <c r="G184" s="112">
        <v>45819</v>
      </c>
      <c r="H184" s="94">
        <v>6</v>
      </c>
      <c r="I184" s="94">
        <v>30</v>
      </c>
      <c r="J184" s="94">
        <v>8</v>
      </c>
      <c r="K184" s="94" t="s">
        <v>172</v>
      </c>
      <c r="L184" s="94" t="s">
        <v>133</v>
      </c>
      <c r="M184" s="94" t="s">
        <v>134</v>
      </c>
      <c r="N184" s="94">
        <v>0</v>
      </c>
      <c r="O184" s="94">
        <v>0</v>
      </c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</row>
    <row r="185" spans="1:25" ht="21" hidden="1" customHeight="1">
      <c r="A185" s="77" t="s">
        <v>173</v>
      </c>
      <c r="N185" s="63">
        <v>0</v>
      </c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</row>
    <row r="186" spans="1:25" ht="21" customHeight="1">
      <c r="A186" s="103" t="s">
        <v>1179</v>
      </c>
      <c r="B186" s="79" t="s">
        <v>740</v>
      </c>
      <c r="C186" s="79" t="s">
        <v>1155</v>
      </c>
      <c r="D186" s="79" t="s">
        <v>746</v>
      </c>
      <c r="E186" s="104">
        <v>45812</v>
      </c>
      <c r="F186" s="104">
        <v>45819</v>
      </c>
      <c r="G186" s="104">
        <v>45819</v>
      </c>
      <c r="H186" s="79">
        <v>7</v>
      </c>
      <c r="I186" s="79">
        <v>25</v>
      </c>
      <c r="J186" s="79">
        <v>8</v>
      </c>
      <c r="K186" s="79" t="s">
        <v>172</v>
      </c>
      <c r="L186" s="79" t="s">
        <v>1059</v>
      </c>
      <c r="M186" s="79" t="s">
        <v>89</v>
      </c>
      <c r="N186" s="79" t="s">
        <v>1180</v>
      </c>
      <c r="O186" s="79" t="s">
        <v>1180</v>
      </c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</row>
    <row r="187" spans="1:25" ht="21" customHeight="1">
      <c r="A187" s="103" t="s">
        <v>1181</v>
      </c>
      <c r="B187" s="79" t="s">
        <v>195</v>
      </c>
      <c r="C187" s="79" t="s">
        <v>196</v>
      </c>
      <c r="D187" s="79" t="s">
        <v>79</v>
      </c>
      <c r="E187" s="104">
        <v>45811</v>
      </c>
      <c r="F187" s="104">
        <v>45819</v>
      </c>
      <c r="G187" s="104">
        <v>45819</v>
      </c>
      <c r="H187" s="79">
        <v>8</v>
      </c>
      <c r="I187" s="79">
        <v>6</v>
      </c>
      <c r="J187" s="79">
        <v>8</v>
      </c>
      <c r="K187" s="79" t="s">
        <v>94</v>
      </c>
      <c r="L187" s="79" t="s">
        <v>1059</v>
      </c>
      <c r="M187" s="79" t="s">
        <v>28</v>
      </c>
      <c r="N187" s="79">
        <v>0</v>
      </c>
      <c r="O187" s="79" t="s">
        <v>1182</v>
      </c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</row>
    <row r="188" spans="1:25" ht="21" hidden="1" customHeight="1">
      <c r="A188" s="103" t="s">
        <v>174</v>
      </c>
      <c r="B188" s="79" t="s">
        <v>175</v>
      </c>
      <c r="C188" s="79" t="s">
        <v>176</v>
      </c>
      <c r="D188" s="79" t="s">
        <v>79</v>
      </c>
      <c r="E188" s="104">
        <v>45812</v>
      </c>
      <c r="F188" s="104">
        <v>45819</v>
      </c>
      <c r="G188" s="104">
        <v>45819</v>
      </c>
      <c r="H188" s="79">
        <v>7</v>
      </c>
      <c r="I188" s="79">
        <v>1</v>
      </c>
      <c r="J188" s="79">
        <v>8</v>
      </c>
      <c r="K188" s="79" t="s">
        <v>26</v>
      </c>
      <c r="L188" s="79" t="s">
        <v>80</v>
      </c>
      <c r="M188" s="79" t="s">
        <v>81</v>
      </c>
      <c r="N188" s="79">
        <v>0</v>
      </c>
      <c r="O188" s="79">
        <v>0</v>
      </c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</row>
    <row r="189" spans="1:25" ht="21" hidden="1" customHeight="1">
      <c r="A189" s="77" t="s">
        <v>177</v>
      </c>
      <c r="N189" s="63">
        <v>0</v>
      </c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</row>
    <row r="190" spans="1:25" ht="21" customHeight="1">
      <c r="A190" s="111" t="s">
        <v>1183</v>
      </c>
      <c r="B190" s="94" t="s">
        <v>1184</v>
      </c>
      <c r="C190" s="94" t="s">
        <v>1185</v>
      </c>
      <c r="D190" s="94" t="s">
        <v>1084</v>
      </c>
      <c r="E190" s="112">
        <v>45813</v>
      </c>
      <c r="F190" s="112">
        <v>45819</v>
      </c>
      <c r="G190" s="112">
        <v>45819</v>
      </c>
      <c r="H190" s="94">
        <v>6</v>
      </c>
      <c r="I190" s="94">
        <v>5</v>
      </c>
      <c r="J190" s="94">
        <v>8</v>
      </c>
      <c r="K190" s="94" t="s">
        <v>128</v>
      </c>
      <c r="L190" s="94" t="s">
        <v>1059</v>
      </c>
      <c r="M190" s="94" t="s">
        <v>134</v>
      </c>
      <c r="N190" s="94" t="s">
        <v>1186</v>
      </c>
      <c r="O190" s="94" t="s">
        <v>1187</v>
      </c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</row>
    <row r="191" spans="1:25" ht="21" hidden="1" customHeight="1">
      <c r="A191" s="111" t="s">
        <v>178</v>
      </c>
      <c r="B191" s="94" t="s">
        <v>179</v>
      </c>
      <c r="C191" s="94" t="s">
        <v>180</v>
      </c>
      <c r="D191" s="94" t="s">
        <v>28</v>
      </c>
      <c r="E191" s="112">
        <v>45813</v>
      </c>
      <c r="F191" s="112">
        <v>45819</v>
      </c>
      <c r="G191" s="112">
        <v>45819</v>
      </c>
      <c r="H191" s="94">
        <v>6</v>
      </c>
      <c r="I191" s="94">
        <v>5</v>
      </c>
      <c r="J191" s="94">
        <v>8</v>
      </c>
      <c r="K191" s="94" t="s">
        <v>26</v>
      </c>
      <c r="L191" s="94" t="s">
        <v>133</v>
      </c>
      <c r="M191" s="94" t="s">
        <v>134</v>
      </c>
      <c r="N191" s="94">
        <v>0</v>
      </c>
      <c r="O191" s="94">
        <v>0</v>
      </c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</row>
    <row r="192" spans="1:25" ht="21" hidden="1" customHeight="1">
      <c r="A192" s="77" t="s">
        <v>181</v>
      </c>
      <c r="N192" s="63">
        <v>0</v>
      </c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 spans="1:25" ht="21" hidden="1" customHeight="1">
      <c r="A193" s="109" t="s">
        <v>182</v>
      </c>
      <c r="B193" s="86" t="s">
        <v>183</v>
      </c>
      <c r="C193" s="86" t="s">
        <v>184</v>
      </c>
      <c r="D193" s="86" t="s">
        <v>79</v>
      </c>
      <c r="E193" s="110">
        <v>45814</v>
      </c>
      <c r="F193" s="110">
        <v>45819</v>
      </c>
      <c r="G193" s="110">
        <v>45819</v>
      </c>
      <c r="H193" s="86">
        <v>5</v>
      </c>
      <c r="I193" s="86">
        <v>15</v>
      </c>
      <c r="J193" s="86">
        <v>8</v>
      </c>
      <c r="K193" s="86" t="s">
        <v>57</v>
      </c>
      <c r="L193" s="86" t="s">
        <v>27</v>
      </c>
      <c r="M193" s="86" t="s">
        <v>134</v>
      </c>
      <c r="N193" s="86">
        <v>0</v>
      </c>
      <c r="O193" s="86">
        <v>0</v>
      </c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</row>
    <row r="194" spans="1:25" ht="21" hidden="1" customHeight="1">
      <c r="A194" s="77" t="s">
        <v>185</v>
      </c>
      <c r="N194" s="63">
        <v>0</v>
      </c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</row>
    <row r="195" spans="1:25" ht="21" hidden="1" customHeight="1">
      <c r="A195" s="109" t="s">
        <v>186</v>
      </c>
      <c r="B195" s="86" t="s">
        <v>97</v>
      </c>
      <c r="C195" s="86" t="s">
        <v>187</v>
      </c>
      <c r="D195" s="86" t="s">
        <v>25</v>
      </c>
      <c r="E195" s="110">
        <v>45814</v>
      </c>
      <c r="F195" s="110">
        <v>45819</v>
      </c>
      <c r="G195" s="110">
        <v>45819</v>
      </c>
      <c r="H195" s="86">
        <v>3</v>
      </c>
      <c r="I195" s="86">
        <v>5</v>
      </c>
      <c r="J195" s="86">
        <v>8</v>
      </c>
      <c r="K195" s="86" t="s">
        <v>57</v>
      </c>
      <c r="L195" s="86" t="s">
        <v>80</v>
      </c>
      <c r="M195" s="86" t="s">
        <v>28</v>
      </c>
      <c r="N195" s="86">
        <v>0</v>
      </c>
      <c r="O195" s="86">
        <v>0</v>
      </c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</row>
    <row r="196" spans="1:25" ht="21" hidden="1" customHeight="1">
      <c r="A196" s="77" t="s">
        <v>62</v>
      </c>
      <c r="N196" s="63">
        <v>0</v>
      </c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</row>
    <row r="197" spans="1:25" ht="21" hidden="1" customHeight="1">
      <c r="A197" s="111" t="s">
        <v>188</v>
      </c>
      <c r="B197" s="94" t="s">
        <v>169</v>
      </c>
      <c r="C197" s="94" t="s">
        <v>170</v>
      </c>
      <c r="D197" s="94" t="s">
        <v>171</v>
      </c>
      <c r="E197" s="112">
        <v>45814</v>
      </c>
      <c r="F197" s="112">
        <v>45820</v>
      </c>
      <c r="G197" s="112">
        <v>45820</v>
      </c>
      <c r="H197" s="94">
        <v>6</v>
      </c>
      <c r="I197" s="94">
        <v>21</v>
      </c>
      <c r="J197" s="94">
        <v>7</v>
      </c>
      <c r="K197" s="94" t="s">
        <v>172</v>
      </c>
      <c r="L197" s="94" t="s">
        <v>133</v>
      </c>
      <c r="M197" s="94" t="s">
        <v>134</v>
      </c>
      <c r="N197" s="94">
        <v>0</v>
      </c>
      <c r="O197" s="94">
        <v>0</v>
      </c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</row>
    <row r="198" spans="1:25" ht="21" hidden="1" customHeight="1">
      <c r="A198" s="77" t="s">
        <v>173</v>
      </c>
      <c r="N198" s="63">
        <v>0</v>
      </c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</row>
    <row r="199" spans="1:25" ht="21" customHeight="1">
      <c r="A199" s="111" t="s">
        <v>1188</v>
      </c>
      <c r="B199" s="94" t="s">
        <v>169</v>
      </c>
      <c r="C199" s="94" t="s">
        <v>1189</v>
      </c>
      <c r="D199" s="94" t="s">
        <v>171</v>
      </c>
      <c r="E199" s="112">
        <v>45814</v>
      </c>
      <c r="F199" s="112">
        <v>45820</v>
      </c>
      <c r="G199" s="112">
        <v>45820</v>
      </c>
      <c r="H199" s="94">
        <v>6</v>
      </c>
      <c r="I199" s="94">
        <v>5</v>
      </c>
      <c r="J199" s="94">
        <v>7</v>
      </c>
      <c r="K199" s="94" t="s">
        <v>172</v>
      </c>
      <c r="L199" s="94" t="s">
        <v>1059</v>
      </c>
      <c r="M199" s="94" t="s">
        <v>134</v>
      </c>
      <c r="N199" s="94" t="s">
        <v>1190</v>
      </c>
      <c r="O199" s="94" t="s">
        <v>1191</v>
      </c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 spans="1:25" s="107" customFormat="1" ht="21" hidden="1" customHeight="1">
      <c r="A200" s="103" t="s">
        <v>189</v>
      </c>
      <c r="B200" s="79" t="s">
        <v>123</v>
      </c>
      <c r="C200" s="79" t="s">
        <v>124</v>
      </c>
      <c r="D200" s="79" t="s">
        <v>56</v>
      </c>
      <c r="E200" s="104">
        <v>45810</v>
      </c>
      <c r="F200" s="104">
        <v>45820</v>
      </c>
      <c r="G200" s="104">
        <v>45820</v>
      </c>
      <c r="H200" s="79">
        <v>10</v>
      </c>
      <c r="I200" s="79">
        <v>1</v>
      </c>
      <c r="J200" s="79">
        <v>7</v>
      </c>
      <c r="K200" s="79" t="s">
        <v>57</v>
      </c>
      <c r="L200" s="79" t="s">
        <v>80</v>
      </c>
      <c r="M200" s="79" t="s">
        <v>111</v>
      </c>
      <c r="N200" s="79">
        <v>0</v>
      </c>
      <c r="O200" s="79">
        <v>0</v>
      </c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</row>
    <row r="201" spans="1:25" ht="21" hidden="1" customHeight="1">
      <c r="A201" s="77" t="s">
        <v>112</v>
      </c>
      <c r="N201" s="63">
        <v>0</v>
      </c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</row>
    <row r="202" spans="1:25" s="107" customFormat="1" ht="21" hidden="1" customHeight="1">
      <c r="A202" s="103" t="s">
        <v>190</v>
      </c>
      <c r="B202" s="79" t="s">
        <v>191</v>
      </c>
      <c r="C202" s="79" t="s">
        <v>192</v>
      </c>
      <c r="D202" s="79" t="s">
        <v>56</v>
      </c>
      <c r="E202" s="104">
        <v>45813</v>
      </c>
      <c r="F202" s="104">
        <v>45820</v>
      </c>
      <c r="G202" s="104">
        <v>45820</v>
      </c>
      <c r="H202" s="79">
        <v>7</v>
      </c>
      <c r="I202" s="79">
        <v>3</v>
      </c>
      <c r="J202" s="79">
        <v>7</v>
      </c>
      <c r="K202" s="79" t="s">
        <v>57</v>
      </c>
      <c r="L202" s="79" t="s">
        <v>133</v>
      </c>
      <c r="M202" s="79" t="s">
        <v>134</v>
      </c>
      <c r="N202" s="79">
        <v>0</v>
      </c>
      <c r="O202" s="79">
        <v>0</v>
      </c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</row>
    <row r="203" spans="1:25" ht="21" hidden="1" customHeight="1">
      <c r="A203" s="77" t="s">
        <v>193</v>
      </c>
      <c r="N203" s="63" t="e">
        <v>#N/A</v>
      </c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</row>
    <row r="204" spans="1:25" ht="21" hidden="1" customHeight="1">
      <c r="A204" s="103" t="s">
        <v>1192</v>
      </c>
      <c r="B204" s="79" t="s">
        <v>740</v>
      </c>
      <c r="C204" s="79" t="s">
        <v>1193</v>
      </c>
      <c r="D204" s="79" t="s">
        <v>265</v>
      </c>
      <c r="E204" s="104">
        <v>45807</v>
      </c>
      <c r="F204" s="104">
        <v>45821</v>
      </c>
      <c r="G204" s="104">
        <v>45821</v>
      </c>
      <c r="H204" s="79">
        <v>14</v>
      </c>
      <c r="I204" s="79">
        <v>14</v>
      </c>
      <c r="J204" s="79">
        <v>6</v>
      </c>
      <c r="K204" s="79" t="s">
        <v>172</v>
      </c>
      <c r="L204" s="79"/>
      <c r="M204" s="79"/>
      <c r="N204" s="79" t="e">
        <v>#N/A</v>
      </c>
      <c r="O204" s="79">
        <v>0</v>
      </c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</row>
    <row r="205" spans="1:25" ht="21" customHeight="1">
      <c r="A205" s="103" t="s">
        <v>1194</v>
      </c>
      <c r="B205" s="79" t="s">
        <v>245</v>
      </c>
      <c r="C205" s="79" t="s">
        <v>246</v>
      </c>
      <c r="D205" s="79" t="s">
        <v>79</v>
      </c>
      <c r="E205" s="104">
        <v>45811</v>
      </c>
      <c r="F205" s="104">
        <v>45821</v>
      </c>
      <c r="G205" s="104">
        <v>45821</v>
      </c>
      <c r="H205" s="79">
        <v>10</v>
      </c>
      <c r="I205" s="79">
        <v>7</v>
      </c>
      <c r="J205" s="79">
        <v>6</v>
      </c>
      <c r="K205" s="79" t="s">
        <v>26</v>
      </c>
      <c r="L205" s="79" t="s">
        <v>1059</v>
      </c>
      <c r="M205" s="79" t="s">
        <v>134</v>
      </c>
      <c r="N205" s="79" t="s">
        <v>1195</v>
      </c>
      <c r="O205" s="79" t="s">
        <v>1196</v>
      </c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</row>
    <row r="206" spans="1:25" ht="21" hidden="1" customHeight="1">
      <c r="A206" s="103" t="s">
        <v>194</v>
      </c>
      <c r="B206" s="79" t="s">
        <v>195</v>
      </c>
      <c r="C206" s="79" t="s">
        <v>196</v>
      </c>
      <c r="D206" s="79" t="s">
        <v>79</v>
      </c>
      <c r="E206" s="104">
        <v>45811</v>
      </c>
      <c r="F206" s="104">
        <v>45821</v>
      </c>
      <c r="G206" s="104">
        <v>45821</v>
      </c>
      <c r="H206" s="79">
        <v>10</v>
      </c>
      <c r="I206" s="79">
        <v>22</v>
      </c>
      <c r="J206" s="79">
        <v>6</v>
      </c>
      <c r="K206" s="79" t="s">
        <v>94</v>
      </c>
      <c r="L206" s="79" t="s">
        <v>27</v>
      </c>
      <c r="M206" s="79" t="s">
        <v>28</v>
      </c>
      <c r="N206" s="79">
        <v>0</v>
      </c>
      <c r="O206" s="79">
        <v>0</v>
      </c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</row>
    <row r="207" spans="1:25" ht="21" hidden="1" customHeight="1">
      <c r="A207" s="77" t="s">
        <v>197</v>
      </c>
      <c r="N207" s="63">
        <v>0</v>
      </c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 spans="1:25" ht="21" hidden="1" customHeight="1">
      <c r="A208" s="103" t="s">
        <v>198</v>
      </c>
      <c r="B208" s="79" t="s">
        <v>199</v>
      </c>
      <c r="C208" s="79" t="s">
        <v>200</v>
      </c>
      <c r="D208" s="79" t="s">
        <v>79</v>
      </c>
      <c r="E208" s="104">
        <v>45813</v>
      </c>
      <c r="F208" s="104">
        <v>45821</v>
      </c>
      <c r="G208" s="104">
        <v>45821</v>
      </c>
      <c r="H208" s="79">
        <v>8</v>
      </c>
      <c r="I208" s="79">
        <v>1</v>
      </c>
      <c r="J208" s="79">
        <v>6</v>
      </c>
      <c r="K208" s="79" t="s">
        <v>94</v>
      </c>
      <c r="L208" s="79" t="s">
        <v>80</v>
      </c>
      <c r="M208" s="79" t="s">
        <v>81</v>
      </c>
      <c r="N208" s="79">
        <v>0</v>
      </c>
      <c r="O208" s="79">
        <v>0</v>
      </c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</row>
    <row r="209" spans="1:25" ht="21" hidden="1" customHeight="1">
      <c r="A209" s="77" t="s">
        <v>201</v>
      </c>
      <c r="N209" s="63">
        <v>0</v>
      </c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 spans="1:25" s="107" customFormat="1" ht="21" customHeight="1">
      <c r="A210" s="103" t="s">
        <v>1197</v>
      </c>
      <c r="B210" s="79" t="s">
        <v>1097</v>
      </c>
      <c r="C210" s="79" t="s">
        <v>1198</v>
      </c>
      <c r="D210" s="79" t="s">
        <v>56</v>
      </c>
      <c r="E210" s="104">
        <v>45814</v>
      </c>
      <c r="F210" s="104">
        <v>45821</v>
      </c>
      <c r="G210" s="104">
        <v>45821</v>
      </c>
      <c r="H210" s="79">
        <v>7</v>
      </c>
      <c r="I210" s="79">
        <v>2</v>
      </c>
      <c r="J210" s="79">
        <v>6</v>
      </c>
      <c r="K210" s="79" t="s">
        <v>128</v>
      </c>
      <c r="L210" s="79" t="s">
        <v>1059</v>
      </c>
      <c r="M210" s="79" t="s">
        <v>81</v>
      </c>
      <c r="N210" s="79" t="s">
        <v>1172</v>
      </c>
      <c r="O210" s="79" t="s">
        <v>1172</v>
      </c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</row>
    <row r="211" spans="1:25" ht="21" hidden="1" customHeight="1">
      <c r="A211" s="108" t="s">
        <v>1199</v>
      </c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>
        <v>0</v>
      </c>
      <c r="O211" s="102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</row>
    <row r="212" spans="1:25" s="107" customFormat="1" ht="21" customHeight="1">
      <c r="A212" s="103" t="s">
        <v>1200</v>
      </c>
      <c r="B212" s="79" t="s">
        <v>395</v>
      </c>
      <c r="C212" s="79" t="s">
        <v>396</v>
      </c>
      <c r="D212" s="79" t="s">
        <v>56</v>
      </c>
      <c r="E212" s="104">
        <v>45814</v>
      </c>
      <c r="F212" s="104">
        <v>45821</v>
      </c>
      <c r="G212" s="104">
        <v>45821</v>
      </c>
      <c r="H212" s="79">
        <v>7</v>
      </c>
      <c r="I212" s="79">
        <v>11</v>
      </c>
      <c r="J212" s="79">
        <v>6</v>
      </c>
      <c r="K212" s="79" t="s">
        <v>57</v>
      </c>
      <c r="L212" s="79" t="s">
        <v>1059</v>
      </c>
      <c r="M212" s="79" t="s">
        <v>134</v>
      </c>
      <c r="N212" s="79" t="s">
        <v>1172</v>
      </c>
      <c r="O212" s="79" t="s">
        <v>1172</v>
      </c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</row>
    <row r="213" spans="1:25" ht="21" customHeight="1">
      <c r="A213" s="111" t="s">
        <v>1201</v>
      </c>
      <c r="B213" s="94" t="s">
        <v>169</v>
      </c>
      <c r="C213" s="94" t="s">
        <v>1202</v>
      </c>
      <c r="D213" s="94" t="s">
        <v>171</v>
      </c>
      <c r="E213" s="112">
        <v>45818</v>
      </c>
      <c r="F213" s="112">
        <v>45824</v>
      </c>
      <c r="G213" s="112">
        <v>45824</v>
      </c>
      <c r="H213" s="94">
        <v>6</v>
      </c>
      <c r="I213" s="94">
        <v>7</v>
      </c>
      <c r="J213" s="94">
        <v>3</v>
      </c>
      <c r="K213" s="94" t="s">
        <v>172</v>
      </c>
      <c r="L213" s="94" t="s">
        <v>1059</v>
      </c>
      <c r="M213" s="94" t="s">
        <v>134</v>
      </c>
      <c r="N213" s="94" t="s">
        <v>1203</v>
      </c>
      <c r="O213" s="94" t="s">
        <v>1204</v>
      </c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</row>
    <row r="214" spans="1:25" s="107" customFormat="1" ht="21" hidden="1" customHeight="1">
      <c r="A214" s="103" t="s">
        <v>202</v>
      </c>
      <c r="B214" s="79" t="s">
        <v>123</v>
      </c>
      <c r="C214" s="79" t="s">
        <v>124</v>
      </c>
      <c r="D214" s="79" t="s">
        <v>56</v>
      </c>
      <c r="E214" s="104">
        <v>45813</v>
      </c>
      <c r="F214" s="104">
        <v>45824</v>
      </c>
      <c r="G214" s="104">
        <v>45824</v>
      </c>
      <c r="H214" s="79">
        <v>10</v>
      </c>
      <c r="I214" s="79">
        <v>1</v>
      </c>
      <c r="J214" s="79">
        <v>3</v>
      </c>
      <c r="K214" s="79" t="s">
        <v>57</v>
      </c>
      <c r="L214" s="79" t="s">
        <v>80</v>
      </c>
      <c r="M214" s="79" t="s">
        <v>111</v>
      </c>
      <c r="N214" s="79">
        <v>0</v>
      </c>
      <c r="O214" s="79">
        <v>0</v>
      </c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</row>
    <row r="215" spans="1:25" ht="21" hidden="1" customHeight="1">
      <c r="A215" s="77" t="s">
        <v>112</v>
      </c>
      <c r="N215" s="63">
        <v>0</v>
      </c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</row>
    <row r="216" spans="1:25" s="107" customFormat="1" ht="21" hidden="1" customHeight="1">
      <c r="A216" s="103" t="s">
        <v>203</v>
      </c>
      <c r="B216" s="79" t="s">
        <v>204</v>
      </c>
      <c r="C216" s="79" t="s">
        <v>205</v>
      </c>
      <c r="D216" s="79" t="s">
        <v>56</v>
      </c>
      <c r="E216" s="104">
        <v>45813</v>
      </c>
      <c r="F216" s="104">
        <v>45824</v>
      </c>
      <c r="G216" s="104">
        <v>45824</v>
      </c>
      <c r="H216" s="79">
        <v>10</v>
      </c>
      <c r="I216" s="79">
        <v>2</v>
      </c>
      <c r="J216" s="79">
        <v>3</v>
      </c>
      <c r="K216" s="79" t="s">
        <v>57</v>
      </c>
      <c r="L216" s="79" t="s">
        <v>80</v>
      </c>
      <c r="M216" s="79" t="s">
        <v>111</v>
      </c>
      <c r="N216" s="79">
        <v>0</v>
      </c>
      <c r="O216" s="79">
        <v>0</v>
      </c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</row>
    <row r="217" spans="1:25" ht="21" hidden="1" customHeight="1">
      <c r="A217" s="77" t="s">
        <v>206</v>
      </c>
      <c r="N217" s="63">
        <v>0</v>
      </c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</row>
    <row r="218" spans="1:25" ht="21" hidden="1" customHeight="1">
      <c r="A218" s="103" t="s">
        <v>207</v>
      </c>
      <c r="B218" s="79" t="s">
        <v>138</v>
      </c>
      <c r="C218" s="79" t="s">
        <v>208</v>
      </c>
      <c r="D218" s="79" t="s">
        <v>56</v>
      </c>
      <c r="E218" s="104">
        <v>45808</v>
      </c>
      <c r="F218" s="104">
        <v>45824</v>
      </c>
      <c r="G218" s="104">
        <v>45824</v>
      </c>
      <c r="H218" s="79">
        <v>14</v>
      </c>
      <c r="I218" s="79">
        <v>3</v>
      </c>
      <c r="J218" s="79">
        <v>3</v>
      </c>
      <c r="K218" s="79" t="s">
        <v>57</v>
      </c>
      <c r="L218" s="79" t="s">
        <v>27</v>
      </c>
      <c r="M218" s="79" t="s">
        <v>89</v>
      </c>
      <c r="N218" s="79">
        <v>0</v>
      </c>
      <c r="O218" s="79">
        <v>0</v>
      </c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</row>
    <row r="219" spans="1:25" ht="21" hidden="1" customHeight="1">
      <c r="A219" s="77" t="s">
        <v>209</v>
      </c>
      <c r="N219" s="63" t="e">
        <v>#N/A</v>
      </c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</row>
    <row r="220" spans="1:25" s="107" customFormat="1" ht="21" hidden="1" customHeight="1">
      <c r="A220" s="103" t="s">
        <v>210</v>
      </c>
      <c r="B220" s="79" t="s">
        <v>138</v>
      </c>
      <c r="C220" s="79" t="s">
        <v>139</v>
      </c>
      <c r="D220" s="79" t="s">
        <v>56</v>
      </c>
      <c r="E220" s="104">
        <v>45808</v>
      </c>
      <c r="F220" s="104">
        <v>45824</v>
      </c>
      <c r="G220" s="104">
        <v>45824</v>
      </c>
      <c r="H220" s="79">
        <v>14</v>
      </c>
      <c r="I220" s="79">
        <v>3</v>
      </c>
      <c r="J220" s="79">
        <v>3</v>
      </c>
      <c r="K220" s="79" t="s">
        <v>57</v>
      </c>
      <c r="L220" s="79" t="s">
        <v>80</v>
      </c>
      <c r="M220" s="79" t="s">
        <v>89</v>
      </c>
      <c r="N220" s="79">
        <v>0</v>
      </c>
      <c r="O220" s="79">
        <v>0</v>
      </c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</row>
    <row r="221" spans="1:25" ht="21" hidden="1" customHeight="1">
      <c r="A221" s="77" t="s">
        <v>140</v>
      </c>
      <c r="N221" s="63">
        <v>0</v>
      </c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</row>
    <row r="222" spans="1:25" s="107" customFormat="1" ht="21" hidden="1" customHeight="1">
      <c r="A222" s="103" t="s">
        <v>211</v>
      </c>
      <c r="B222" s="79" t="s">
        <v>138</v>
      </c>
      <c r="C222" s="79" t="s">
        <v>139</v>
      </c>
      <c r="D222" s="79" t="s">
        <v>56</v>
      </c>
      <c r="E222" s="104">
        <v>45808</v>
      </c>
      <c r="F222" s="104">
        <v>45824</v>
      </c>
      <c r="G222" s="104">
        <v>45824</v>
      </c>
      <c r="H222" s="79">
        <v>14</v>
      </c>
      <c r="I222" s="79">
        <v>3</v>
      </c>
      <c r="J222" s="79">
        <v>3</v>
      </c>
      <c r="K222" s="79" t="s">
        <v>57</v>
      </c>
      <c r="L222" s="79" t="s">
        <v>80</v>
      </c>
      <c r="M222" s="79" t="s">
        <v>89</v>
      </c>
      <c r="N222" s="79">
        <v>0</v>
      </c>
      <c r="O222" s="79">
        <v>0</v>
      </c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</row>
    <row r="223" spans="1:25" ht="21" hidden="1" customHeight="1">
      <c r="A223" s="77" t="s">
        <v>140</v>
      </c>
      <c r="N223" s="63">
        <v>0</v>
      </c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</row>
    <row r="224" spans="1:25" s="107" customFormat="1" ht="21" hidden="1" customHeight="1">
      <c r="A224" s="103" t="s">
        <v>212</v>
      </c>
      <c r="B224" s="79" t="s">
        <v>138</v>
      </c>
      <c r="C224" s="79" t="s">
        <v>213</v>
      </c>
      <c r="D224" s="79" t="s">
        <v>56</v>
      </c>
      <c r="E224" s="104">
        <v>45808</v>
      </c>
      <c r="F224" s="104">
        <v>45824</v>
      </c>
      <c r="G224" s="104">
        <v>45824</v>
      </c>
      <c r="H224" s="79">
        <v>14</v>
      </c>
      <c r="I224" s="79">
        <v>3</v>
      </c>
      <c r="J224" s="79">
        <v>3</v>
      </c>
      <c r="K224" s="79" t="s">
        <v>57</v>
      </c>
      <c r="L224" s="79" t="s">
        <v>80</v>
      </c>
      <c r="M224" s="79" t="s">
        <v>89</v>
      </c>
      <c r="N224" s="79">
        <v>0</v>
      </c>
      <c r="O224" s="79">
        <v>0</v>
      </c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</row>
    <row r="225" spans="1:25" ht="21" hidden="1" customHeight="1">
      <c r="A225" s="77" t="s">
        <v>140</v>
      </c>
      <c r="N225" s="63">
        <v>0</v>
      </c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</row>
    <row r="226" spans="1:25" s="107" customFormat="1" ht="21" hidden="1" customHeight="1">
      <c r="A226" s="103" t="s">
        <v>214</v>
      </c>
      <c r="B226" s="79" t="s">
        <v>104</v>
      </c>
      <c r="C226" s="79" t="s">
        <v>215</v>
      </c>
      <c r="D226" s="79" t="s">
        <v>56</v>
      </c>
      <c r="E226" s="104">
        <v>45812</v>
      </c>
      <c r="F226" s="104">
        <v>45824</v>
      </c>
      <c r="G226" s="104">
        <v>45824</v>
      </c>
      <c r="H226" s="79">
        <v>10</v>
      </c>
      <c r="I226" s="79">
        <v>1</v>
      </c>
      <c r="J226" s="79">
        <v>3</v>
      </c>
      <c r="K226" s="79" t="s">
        <v>57</v>
      </c>
      <c r="L226" s="79" t="s">
        <v>80</v>
      </c>
      <c r="M226" s="79" t="s">
        <v>81</v>
      </c>
      <c r="N226" s="79">
        <v>0</v>
      </c>
      <c r="O226" s="79">
        <v>0</v>
      </c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</row>
    <row r="227" spans="1:25" ht="21" hidden="1" customHeight="1">
      <c r="A227" s="77" t="s">
        <v>216</v>
      </c>
      <c r="N227" s="63">
        <v>0</v>
      </c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</row>
    <row r="228" spans="1:25" s="107" customFormat="1" ht="21" hidden="1" customHeight="1">
      <c r="A228" s="103" t="s">
        <v>217</v>
      </c>
      <c r="B228" s="79" t="s">
        <v>68</v>
      </c>
      <c r="C228" s="79" t="s">
        <v>84</v>
      </c>
      <c r="D228" s="79" t="s">
        <v>56</v>
      </c>
      <c r="E228" s="104">
        <v>45812</v>
      </c>
      <c r="F228" s="104">
        <v>45824</v>
      </c>
      <c r="G228" s="104">
        <v>45824</v>
      </c>
      <c r="H228" s="79">
        <v>10</v>
      </c>
      <c r="I228" s="79">
        <v>1</v>
      </c>
      <c r="J228" s="79">
        <v>3</v>
      </c>
      <c r="K228" s="79" t="s">
        <v>57</v>
      </c>
      <c r="L228" s="79" t="s">
        <v>80</v>
      </c>
      <c r="M228" s="79" t="s">
        <v>81</v>
      </c>
      <c r="N228" s="79">
        <v>0</v>
      </c>
      <c r="O228" s="79">
        <v>0</v>
      </c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</row>
    <row r="229" spans="1:25" ht="21" hidden="1" customHeight="1">
      <c r="A229" s="77" t="s">
        <v>216</v>
      </c>
      <c r="N229" s="63">
        <v>0</v>
      </c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</row>
    <row r="230" spans="1:25" s="114" customFormat="1" ht="21" hidden="1" customHeight="1">
      <c r="A230" s="103" t="s">
        <v>218</v>
      </c>
      <c r="B230" s="79" t="s">
        <v>219</v>
      </c>
      <c r="C230" s="79" t="s">
        <v>220</v>
      </c>
      <c r="D230" s="79" t="s">
        <v>79</v>
      </c>
      <c r="E230" s="104">
        <v>45812</v>
      </c>
      <c r="F230" s="104">
        <v>45824</v>
      </c>
      <c r="G230" s="104">
        <v>45824</v>
      </c>
      <c r="H230" s="79">
        <v>10</v>
      </c>
      <c r="I230" s="79">
        <v>1</v>
      </c>
      <c r="J230" s="79">
        <v>3</v>
      </c>
      <c r="K230" s="79" t="s">
        <v>26</v>
      </c>
      <c r="L230" s="79" t="s">
        <v>27</v>
      </c>
      <c r="M230" s="79" t="s">
        <v>81</v>
      </c>
      <c r="N230" s="79">
        <v>0</v>
      </c>
      <c r="O230" s="79">
        <v>0</v>
      </c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</row>
    <row r="231" spans="1:25" ht="21" hidden="1" customHeight="1">
      <c r="A231" s="77" t="s">
        <v>221</v>
      </c>
      <c r="N231" s="63">
        <v>0</v>
      </c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</row>
    <row r="232" spans="1:25" s="107" customFormat="1" ht="21" hidden="1" customHeight="1">
      <c r="A232" s="103" t="s">
        <v>222</v>
      </c>
      <c r="B232" s="79" t="s">
        <v>157</v>
      </c>
      <c r="C232" s="79" t="s">
        <v>223</v>
      </c>
      <c r="D232" s="79" t="s">
        <v>79</v>
      </c>
      <c r="E232" s="104">
        <v>45812</v>
      </c>
      <c r="F232" s="104">
        <v>45824</v>
      </c>
      <c r="G232" s="104">
        <v>45824</v>
      </c>
      <c r="H232" s="79">
        <v>10</v>
      </c>
      <c r="I232" s="79">
        <v>15</v>
      </c>
      <c r="J232" s="79">
        <v>3</v>
      </c>
      <c r="K232" s="79" t="s">
        <v>128</v>
      </c>
      <c r="L232" s="79" t="s">
        <v>133</v>
      </c>
      <c r="M232" s="79" t="s">
        <v>89</v>
      </c>
      <c r="N232" s="79">
        <v>0</v>
      </c>
      <c r="O232" s="79">
        <v>0</v>
      </c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</row>
    <row r="233" spans="1:25" ht="21" hidden="1" customHeight="1">
      <c r="A233" s="77" t="s">
        <v>224</v>
      </c>
      <c r="N233" s="63">
        <v>0</v>
      </c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 spans="1:25" s="114" customFormat="1" ht="21" hidden="1" customHeight="1">
      <c r="A234" s="103" t="s">
        <v>225</v>
      </c>
      <c r="B234" s="79" t="s">
        <v>191</v>
      </c>
      <c r="C234" s="79" t="s">
        <v>192</v>
      </c>
      <c r="D234" s="79" t="s">
        <v>56</v>
      </c>
      <c r="E234" s="104">
        <v>45813</v>
      </c>
      <c r="F234" s="104">
        <v>45824</v>
      </c>
      <c r="G234" s="104">
        <v>45824</v>
      </c>
      <c r="H234" s="79">
        <v>10</v>
      </c>
      <c r="I234" s="79">
        <v>7</v>
      </c>
      <c r="J234" s="79">
        <v>3</v>
      </c>
      <c r="K234" s="79" t="s">
        <v>57</v>
      </c>
      <c r="L234" s="79" t="s">
        <v>133</v>
      </c>
      <c r="M234" s="79" t="s">
        <v>134</v>
      </c>
      <c r="N234" s="79">
        <v>0</v>
      </c>
      <c r="O234" s="79">
        <v>0</v>
      </c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</row>
    <row r="235" spans="1:25" ht="21" hidden="1" customHeight="1">
      <c r="A235" s="77" t="s">
        <v>226</v>
      </c>
      <c r="N235" s="63">
        <v>0</v>
      </c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</row>
    <row r="236" spans="1:25" s="114" customFormat="1" ht="21" hidden="1" customHeight="1">
      <c r="A236" s="103" t="s">
        <v>227</v>
      </c>
      <c r="B236" s="79" t="s">
        <v>228</v>
      </c>
      <c r="C236" s="79" t="s">
        <v>229</v>
      </c>
      <c r="D236" s="79" t="s">
        <v>230</v>
      </c>
      <c r="E236" s="104">
        <v>45813</v>
      </c>
      <c r="F236" s="104">
        <v>45824</v>
      </c>
      <c r="G236" s="104">
        <v>45824</v>
      </c>
      <c r="H236" s="79">
        <v>10</v>
      </c>
      <c r="I236" s="79">
        <v>1</v>
      </c>
      <c r="J236" s="79">
        <v>3</v>
      </c>
      <c r="K236" s="79" t="s">
        <v>110</v>
      </c>
      <c r="L236" s="79" t="s">
        <v>27</v>
      </c>
      <c r="M236" s="79" t="s">
        <v>134</v>
      </c>
      <c r="N236" s="79">
        <v>0</v>
      </c>
      <c r="O236" s="79">
        <v>0</v>
      </c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</row>
    <row r="237" spans="1:25" ht="21" hidden="1" customHeight="1">
      <c r="A237" s="77" t="s">
        <v>231</v>
      </c>
      <c r="N237" s="63">
        <v>0</v>
      </c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</row>
    <row r="238" spans="1:25" s="114" customFormat="1" ht="21" customHeight="1">
      <c r="A238" s="103" t="s">
        <v>1205</v>
      </c>
      <c r="B238" s="79" t="s">
        <v>1206</v>
      </c>
      <c r="C238" s="79" t="s">
        <v>593</v>
      </c>
      <c r="D238" s="79" t="s">
        <v>56</v>
      </c>
      <c r="E238" s="104">
        <v>45813</v>
      </c>
      <c r="F238" s="104">
        <v>45824</v>
      </c>
      <c r="G238" s="104">
        <v>45824</v>
      </c>
      <c r="H238" s="79">
        <v>10</v>
      </c>
      <c r="I238" s="79">
        <v>3</v>
      </c>
      <c r="J238" s="79">
        <v>3</v>
      </c>
      <c r="K238" s="79" t="s">
        <v>57</v>
      </c>
      <c r="L238" s="79" t="s">
        <v>1059</v>
      </c>
      <c r="M238" s="79" t="s">
        <v>265</v>
      </c>
      <c r="N238" s="79" t="s">
        <v>1172</v>
      </c>
      <c r="O238" s="79" t="s">
        <v>1172</v>
      </c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</row>
    <row r="239" spans="1:25" ht="21" hidden="1" customHeight="1">
      <c r="A239" s="108" t="s">
        <v>1207</v>
      </c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>
        <v>0</v>
      </c>
      <c r="O239" s="102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</row>
    <row r="240" spans="1:25" s="114" customFormat="1" ht="21" hidden="1" customHeight="1">
      <c r="A240" s="103" t="s">
        <v>232</v>
      </c>
      <c r="B240" s="79" t="s">
        <v>233</v>
      </c>
      <c r="C240" s="79" t="s">
        <v>234</v>
      </c>
      <c r="D240" s="79" t="s">
        <v>56</v>
      </c>
      <c r="E240" s="104">
        <v>45814</v>
      </c>
      <c r="F240" s="104">
        <v>45824</v>
      </c>
      <c r="G240" s="104">
        <v>45824</v>
      </c>
      <c r="H240" s="79">
        <v>10</v>
      </c>
      <c r="I240" s="79">
        <v>11</v>
      </c>
      <c r="J240" s="79">
        <v>3</v>
      </c>
      <c r="K240" s="79" t="s">
        <v>57</v>
      </c>
      <c r="L240" s="79" t="s">
        <v>133</v>
      </c>
      <c r="M240" s="79" t="s">
        <v>89</v>
      </c>
      <c r="N240" s="79">
        <v>0</v>
      </c>
      <c r="O240" s="79">
        <v>0</v>
      </c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</row>
    <row r="241" spans="1:25" ht="21" hidden="1" customHeight="1">
      <c r="A241" s="77" t="s">
        <v>235</v>
      </c>
      <c r="N241" s="63">
        <v>0</v>
      </c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 spans="1:25" ht="21" hidden="1" customHeight="1">
      <c r="A242" s="103" t="s">
        <v>236</v>
      </c>
      <c r="B242" s="79" t="s">
        <v>233</v>
      </c>
      <c r="C242" s="79" t="s">
        <v>237</v>
      </c>
      <c r="D242" s="79" t="s">
        <v>56</v>
      </c>
      <c r="E242" s="104">
        <v>45814</v>
      </c>
      <c r="F242" s="104">
        <v>45824</v>
      </c>
      <c r="G242" s="104">
        <v>45824</v>
      </c>
      <c r="H242" s="79">
        <v>10</v>
      </c>
      <c r="I242" s="79">
        <v>21</v>
      </c>
      <c r="J242" s="79">
        <v>3</v>
      </c>
      <c r="K242" s="79" t="s">
        <v>57</v>
      </c>
      <c r="L242" s="79" t="s">
        <v>133</v>
      </c>
      <c r="M242" s="79" t="s">
        <v>89</v>
      </c>
      <c r="N242" s="79">
        <v>0</v>
      </c>
      <c r="O242" s="79">
        <v>0</v>
      </c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</row>
    <row r="243" spans="1:25" ht="21" hidden="1" customHeight="1">
      <c r="A243" s="77" t="s">
        <v>238</v>
      </c>
      <c r="N243" s="63" t="e">
        <v>#N/A</v>
      </c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</row>
    <row r="244" spans="1:25" ht="21" hidden="1" customHeight="1">
      <c r="A244" s="103" t="s">
        <v>239</v>
      </c>
      <c r="B244" s="79" t="s">
        <v>240</v>
      </c>
      <c r="C244" s="79" t="s">
        <v>241</v>
      </c>
      <c r="D244" s="79" t="s">
        <v>56</v>
      </c>
      <c r="E244" s="104">
        <v>45814</v>
      </c>
      <c r="F244" s="104">
        <v>45824</v>
      </c>
      <c r="G244" s="104">
        <v>45824</v>
      </c>
      <c r="H244" s="79">
        <v>10</v>
      </c>
      <c r="I244" s="79">
        <v>1</v>
      </c>
      <c r="J244" s="79">
        <v>3</v>
      </c>
      <c r="K244" s="79" t="s">
        <v>57</v>
      </c>
      <c r="L244" s="79" t="s">
        <v>80</v>
      </c>
      <c r="M244" s="79" t="s">
        <v>81</v>
      </c>
      <c r="N244" s="79">
        <v>0</v>
      </c>
      <c r="O244" s="79">
        <v>0</v>
      </c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 spans="1:25" ht="21" hidden="1" customHeight="1">
      <c r="A245" s="77" t="s">
        <v>242</v>
      </c>
      <c r="N245" s="63">
        <v>0</v>
      </c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 spans="1:25" ht="21" hidden="1" customHeight="1">
      <c r="A246" s="103" t="s">
        <v>243</v>
      </c>
      <c r="B246" s="79" t="s">
        <v>104</v>
      </c>
      <c r="C246" s="79" t="s">
        <v>105</v>
      </c>
      <c r="D246" s="79" t="s">
        <v>56</v>
      </c>
      <c r="E246" s="104">
        <v>45814</v>
      </c>
      <c r="F246" s="104">
        <v>45824</v>
      </c>
      <c r="G246" s="104">
        <v>45824</v>
      </c>
      <c r="H246" s="79">
        <v>10</v>
      </c>
      <c r="I246" s="79">
        <v>1</v>
      </c>
      <c r="J246" s="79">
        <v>3</v>
      </c>
      <c r="K246" s="79" t="s">
        <v>57</v>
      </c>
      <c r="L246" s="79" t="s">
        <v>80</v>
      </c>
      <c r="M246" s="79" t="s">
        <v>28</v>
      </c>
      <c r="N246" s="79">
        <v>0</v>
      </c>
      <c r="O246" s="79">
        <v>0</v>
      </c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 spans="1:25" ht="21" hidden="1" customHeight="1">
      <c r="A247" s="77" t="s">
        <v>106</v>
      </c>
      <c r="N247" s="63">
        <v>0</v>
      </c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spans="1:25" ht="21" customHeight="1">
      <c r="A248" s="103" t="s">
        <v>1208</v>
      </c>
      <c r="B248" s="79" t="s">
        <v>1209</v>
      </c>
      <c r="C248" s="79" t="s">
        <v>1210</v>
      </c>
      <c r="D248" s="79" t="s">
        <v>79</v>
      </c>
      <c r="E248" s="104">
        <v>45814</v>
      </c>
      <c r="F248" s="104">
        <v>45824</v>
      </c>
      <c r="G248" s="104">
        <v>45824</v>
      </c>
      <c r="H248" s="79">
        <v>10</v>
      </c>
      <c r="I248" s="79">
        <v>2</v>
      </c>
      <c r="J248" s="79">
        <v>3</v>
      </c>
      <c r="K248" s="79" t="s">
        <v>26</v>
      </c>
      <c r="L248" s="79" t="s">
        <v>1059</v>
      </c>
      <c r="M248" s="79" t="s">
        <v>89</v>
      </c>
      <c r="N248" s="79">
        <v>0</v>
      </c>
      <c r="O248" s="79" t="s">
        <v>1211</v>
      </c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 spans="1:25" ht="21" hidden="1" customHeight="1">
      <c r="A249" s="103" t="s">
        <v>244</v>
      </c>
      <c r="B249" s="79" t="s">
        <v>245</v>
      </c>
      <c r="C249" s="79" t="s">
        <v>246</v>
      </c>
      <c r="D249" s="79" t="s">
        <v>79</v>
      </c>
      <c r="E249" s="104">
        <v>45814</v>
      </c>
      <c r="F249" s="104">
        <v>45824</v>
      </c>
      <c r="G249" s="104">
        <v>45824</v>
      </c>
      <c r="H249" s="79">
        <v>10</v>
      </c>
      <c r="I249" s="79">
        <v>12</v>
      </c>
      <c r="J249" s="79">
        <v>3</v>
      </c>
      <c r="K249" s="79" t="s">
        <v>26</v>
      </c>
      <c r="L249" s="79" t="s">
        <v>80</v>
      </c>
      <c r="M249" s="79" t="s">
        <v>134</v>
      </c>
      <c r="N249" s="79">
        <v>0</v>
      </c>
      <c r="O249" s="79">
        <v>0</v>
      </c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 spans="1:25" ht="21" hidden="1" customHeight="1">
      <c r="A250" s="77" t="s">
        <v>247</v>
      </c>
      <c r="N250" s="63">
        <v>0</v>
      </c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spans="1:25" ht="21" hidden="1" customHeight="1">
      <c r="A251" s="103" t="s">
        <v>248</v>
      </c>
      <c r="B251" s="79" t="s">
        <v>249</v>
      </c>
      <c r="C251" s="79" t="s">
        <v>250</v>
      </c>
      <c r="D251" s="79" t="s">
        <v>79</v>
      </c>
      <c r="E251" s="104">
        <v>45814</v>
      </c>
      <c r="F251" s="104">
        <v>45824</v>
      </c>
      <c r="G251" s="104">
        <v>45824</v>
      </c>
      <c r="H251" s="79">
        <v>10</v>
      </c>
      <c r="I251" s="79">
        <v>1</v>
      </c>
      <c r="J251" s="79">
        <v>3</v>
      </c>
      <c r="K251" s="79" t="s">
        <v>128</v>
      </c>
      <c r="L251" s="79" t="s">
        <v>27</v>
      </c>
      <c r="M251" s="79" t="s">
        <v>70</v>
      </c>
      <c r="N251" s="79">
        <v>0</v>
      </c>
      <c r="O251" s="79">
        <v>0</v>
      </c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 spans="1:25" ht="21" hidden="1" customHeight="1">
      <c r="A252" s="77" t="s">
        <v>71</v>
      </c>
      <c r="N252" s="63">
        <v>0</v>
      </c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 spans="1:25" ht="21" customHeight="1">
      <c r="A253" s="103" t="s">
        <v>1212</v>
      </c>
      <c r="B253" s="79" t="s">
        <v>77</v>
      </c>
      <c r="C253" s="79" t="s">
        <v>1213</v>
      </c>
      <c r="D253" s="79" t="s">
        <v>79</v>
      </c>
      <c r="E253" s="104">
        <v>45814</v>
      </c>
      <c r="F253" s="104">
        <v>45824</v>
      </c>
      <c r="G253" s="104">
        <v>45824</v>
      </c>
      <c r="H253" s="79">
        <v>10</v>
      </c>
      <c r="I253" s="79">
        <v>2</v>
      </c>
      <c r="J253" s="79">
        <v>3</v>
      </c>
      <c r="K253" s="79" t="s">
        <v>26</v>
      </c>
      <c r="L253" s="79" t="s">
        <v>1059</v>
      </c>
      <c r="M253" s="79" t="s">
        <v>89</v>
      </c>
      <c r="N253" s="79" t="s">
        <v>1214</v>
      </c>
      <c r="O253" s="79" t="s">
        <v>1215</v>
      </c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 spans="1:25" ht="21" hidden="1" customHeight="1">
      <c r="A254" s="103" t="s">
        <v>251</v>
      </c>
      <c r="B254" s="79" t="s">
        <v>252</v>
      </c>
      <c r="C254" s="79" t="s">
        <v>253</v>
      </c>
      <c r="D254" s="79" t="s">
        <v>56</v>
      </c>
      <c r="E254" s="104">
        <v>45817</v>
      </c>
      <c r="F254" s="104">
        <v>45824</v>
      </c>
      <c r="G254" s="104">
        <v>45824</v>
      </c>
      <c r="H254" s="79">
        <v>7</v>
      </c>
      <c r="I254" s="79">
        <v>1</v>
      </c>
      <c r="J254" s="79">
        <v>3</v>
      </c>
      <c r="K254" s="79" t="s">
        <v>57</v>
      </c>
      <c r="L254" s="79" t="s">
        <v>80</v>
      </c>
      <c r="M254" s="79" t="s">
        <v>81</v>
      </c>
      <c r="N254" s="79">
        <v>0</v>
      </c>
      <c r="O254" s="79">
        <v>0</v>
      </c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 spans="1:25" ht="21" hidden="1" customHeight="1">
      <c r="A255" s="77" t="s">
        <v>254</v>
      </c>
      <c r="N255" s="63">
        <v>0</v>
      </c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</row>
    <row r="256" spans="1:25" ht="21" hidden="1" customHeight="1">
      <c r="A256" s="103" t="s">
        <v>255</v>
      </c>
      <c r="B256" s="79" t="s">
        <v>256</v>
      </c>
      <c r="C256" s="79" t="s">
        <v>257</v>
      </c>
      <c r="D256" s="79" t="s">
        <v>79</v>
      </c>
      <c r="E256" s="104">
        <v>45817</v>
      </c>
      <c r="F256" s="104">
        <v>45824</v>
      </c>
      <c r="G256" s="104">
        <v>45824</v>
      </c>
      <c r="H256" s="79">
        <v>7</v>
      </c>
      <c r="I256" s="79">
        <v>2</v>
      </c>
      <c r="J256" s="79">
        <v>3</v>
      </c>
      <c r="K256" s="79" t="s">
        <v>94</v>
      </c>
      <c r="L256" s="79" t="s">
        <v>258</v>
      </c>
      <c r="M256" s="79" t="s">
        <v>134</v>
      </c>
      <c r="N256" s="79">
        <v>0</v>
      </c>
      <c r="O256" s="79">
        <v>0</v>
      </c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</row>
    <row r="257" spans="1:25" ht="21" hidden="1" customHeight="1">
      <c r="A257" s="77" t="s">
        <v>259</v>
      </c>
      <c r="N257" s="63">
        <v>0</v>
      </c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 spans="1:25" ht="21" hidden="1" customHeight="1">
      <c r="A258" s="111" t="s">
        <v>260</v>
      </c>
      <c r="B258" s="94" t="s">
        <v>261</v>
      </c>
      <c r="C258" s="94" t="s">
        <v>262</v>
      </c>
      <c r="D258" s="94" t="s">
        <v>25</v>
      </c>
      <c r="E258" s="112">
        <v>45818</v>
      </c>
      <c r="F258" s="112">
        <v>45824</v>
      </c>
      <c r="G258" s="112">
        <v>45824</v>
      </c>
      <c r="H258" s="94">
        <v>6</v>
      </c>
      <c r="I258" s="94">
        <v>11</v>
      </c>
      <c r="J258" s="94">
        <v>3</v>
      </c>
      <c r="K258" s="94" t="s">
        <v>94</v>
      </c>
      <c r="L258" s="94" t="s">
        <v>133</v>
      </c>
      <c r="M258" s="94" t="s">
        <v>134</v>
      </c>
      <c r="N258" s="94">
        <v>0</v>
      </c>
      <c r="O258" s="94">
        <v>0</v>
      </c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</row>
    <row r="259" spans="1:25" ht="21" hidden="1" customHeight="1">
      <c r="A259" s="77" t="s">
        <v>263</v>
      </c>
      <c r="N259" s="63">
        <v>0</v>
      </c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</row>
    <row r="260" spans="1:25" ht="21" customHeight="1">
      <c r="A260" s="111" t="s">
        <v>1216</v>
      </c>
      <c r="B260" s="94" t="s">
        <v>179</v>
      </c>
      <c r="C260" s="94" t="s">
        <v>1217</v>
      </c>
      <c r="D260" s="94" t="s">
        <v>332</v>
      </c>
      <c r="E260" s="112">
        <v>45818</v>
      </c>
      <c r="F260" s="112">
        <v>45824</v>
      </c>
      <c r="G260" s="112">
        <v>45824</v>
      </c>
      <c r="H260" s="94">
        <v>6</v>
      </c>
      <c r="I260" s="94">
        <v>1</v>
      </c>
      <c r="J260" s="94">
        <v>3</v>
      </c>
      <c r="K260" s="94" t="s">
        <v>26</v>
      </c>
      <c r="L260" s="94" t="s">
        <v>1059</v>
      </c>
      <c r="M260" s="94" t="s">
        <v>70</v>
      </c>
      <c r="N260" s="94">
        <v>0</v>
      </c>
      <c r="O260" s="94" t="s">
        <v>1196</v>
      </c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</row>
    <row r="261" spans="1:25" ht="21" hidden="1" customHeight="1">
      <c r="A261" s="109" t="s">
        <v>264</v>
      </c>
      <c r="B261" s="86" t="s">
        <v>161</v>
      </c>
      <c r="C261" s="86" t="s">
        <v>162</v>
      </c>
      <c r="D261" s="86" t="s">
        <v>163</v>
      </c>
      <c r="E261" s="110">
        <v>45818</v>
      </c>
      <c r="F261" s="110">
        <v>45821</v>
      </c>
      <c r="G261" s="110">
        <v>45824</v>
      </c>
      <c r="H261" s="86" t="s">
        <v>164</v>
      </c>
      <c r="I261" s="86">
        <v>6</v>
      </c>
      <c r="J261" s="86">
        <v>3</v>
      </c>
      <c r="K261" s="86" t="s">
        <v>26</v>
      </c>
      <c r="L261" s="86" t="s">
        <v>80</v>
      </c>
      <c r="M261" s="86" t="s">
        <v>265</v>
      </c>
      <c r="N261" s="86">
        <v>0</v>
      </c>
      <c r="O261" s="86">
        <v>0</v>
      </c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</row>
    <row r="262" spans="1:25" ht="21" hidden="1" customHeight="1">
      <c r="A262" s="77" t="s">
        <v>266</v>
      </c>
      <c r="N262" s="63">
        <v>0</v>
      </c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</row>
    <row r="263" spans="1:25" ht="21" customHeight="1">
      <c r="A263" s="109" t="s">
        <v>1218</v>
      </c>
      <c r="B263" s="86" t="s">
        <v>117</v>
      </c>
      <c r="C263" s="86" t="s">
        <v>1219</v>
      </c>
      <c r="D263" s="86" t="s">
        <v>79</v>
      </c>
      <c r="E263" s="110">
        <v>45818</v>
      </c>
      <c r="F263" s="110">
        <v>45819</v>
      </c>
      <c r="G263" s="110">
        <v>45824</v>
      </c>
      <c r="H263" s="86" t="s">
        <v>412</v>
      </c>
      <c r="I263" s="86">
        <v>2</v>
      </c>
      <c r="J263" s="86">
        <v>3</v>
      </c>
      <c r="K263" s="86" t="s">
        <v>26</v>
      </c>
      <c r="L263" s="86" t="s">
        <v>1059</v>
      </c>
      <c r="M263" s="86" t="s">
        <v>81</v>
      </c>
      <c r="N263" s="86" t="s">
        <v>1220</v>
      </c>
      <c r="O263" s="86" t="s">
        <v>1211</v>
      </c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</row>
    <row r="264" spans="1:25" s="107" customFormat="1" ht="21" hidden="1" customHeight="1">
      <c r="A264" s="109" t="s">
        <v>267</v>
      </c>
      <c r="B264" s="86" t="s">
        <v>169</v>
      </c>
      <c r="C264" s="86" t="s">
        <v>268</v>
      </c>
      <c r="D264" s="86" t="s">
        <v>171</v>
      </c>
      <c r="E264" s="110">
        <v>45820</v>
      </c>
      <c r="F264" s="110">
        <v>45825</v>
      </c>
      <c r="G264" s="110">
        <v>45825</v>
      </c>
      <c r="H264" s="86">
        <v>5</v>
      </c>
      <c r="I264" s="86">
        <v>2</v>
      </c>
      <c r="J264" s="86">
        <v>2</v>
      </c>
      <c r="K264" s="86" t="s">
        <v>172</v>
      </c>
      <c r="L264" s="86" t="s">
        <v>27</v>
      </c>
      <c r="M264" s="86" t="s">
        <v>265</v>
      </c>
      <c r="N264" s="86">
        <v>0</v>
      </c>
      <c r="O264" s="86">
        <v>0</v>
      </c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</row>
    <row r="265" spans="1:25" ht="21" hidden="1" customHeight="1">
      <c r="A265" s="77" t="s">
        <v>269</v>
      </c>
      <c r="N265" s="63">
        <v>0</v>
      </c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</row>
    <row r="266" spans="1:25" s="114" customFormat="1" ht="21" customHeight="1">
      <c r="A266" s="103" t="s">
        <v>1221</v>
      </c>
      <c r="B266" s="79" t="s">
        <v>740</v>
      </c>
      <c r="C266" s="79" t="s">
        <v>1155</v>
      </c>
      <c r="D266" s="79" t="s">
        <v>746</v>
      </c>
      <c r="E266" s="104">
        <v>45811</v>
      </c>
      <c r="F266" s="104">
        <v>45818</v>
      </c>
      <c r="G266" s="104">
        <v>45825</v>
      </c>
      <c r="H266" s="79" t="s">
        <v>445</v>
      </c>
      <c r="I266" s="79">
        <v>25</v>
      </c>
      <c r="J266" s="79">
        <v>2</v>
      </c>
      <c r="K266" s="79" t="s">
        <v>172</v>
      </c>
      <c r="L266" s="79" t="s">
        <v>1059</v>
      </c>
      <c r="M266" s="79" t="s">
        <v>89</v>
      </c>
      <c r="N266" s="79" t="s">
        <v>1222</v>
      </c>
      <c r="O266" s="79" t="s">
        <v>1180</v>
      </c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</row>
    <row r="267" spans="1:25" ht="21" hidden="1" customHeight="1">
      <c r="A267" s="103" t="s">
        <v>270</v>
      </c>
      <c r="B267" s="79" t="s">
        <v>271</v>
      </c>
      <c r="C267" s="79" t="s">
        <v>272</v>
      </c>
      <c r="D267" s="79" t="s">
        <v>56</v>
      </c>
      <c r="E267" s="104">
        <v>45811</v>
      </c>
      <c r="F267" s="104">
        <v>45825</v>
      </c>
      <c r="G267" s="104">
        <v>45825</v>
      </c>
      <c r="H267" s="79">
        <v>14</v>
      </c>
      <c r="I267" s="79">
        <v>4</v>
      </c>
      <c r="J267" s="79">
        <v>2</v>
      </c>
      <c r="K267" s="79" t="s">
        <v>94</v>
      </c>
      <c r="L267" s="79" t="s">
        <v>80</v>
      </c>
      <c r="M267" s="79" t="s">
        <v>81</v>
      </c>
      <c r="N267" s="79">
        <v>0</v>
      </c>
      <c r="O267" s="79">
        <v>0</v>
      </c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</row>
    <row r="268" spans="1:25" ht="21" hidden="1" customHeight="1">
      <c r="A268" s="77" t="s">
        <v>273</v>
      </c>
      <c r="N268" s="63">
        <v>0</v>
      </c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</row>
    <row r="269" spans="1:25" ht="21" hidden="1" customHeight="1">
      <c r="A269" s="103" t="s">
        <v>274</v>
      </c>
      <c r="B269" s="79" t="s">
        <v>275</v>
      </c>
      <c r="C269" s="79" t="s">
        <v>276</v>
      </c>
      <c r="D269" s="79" t="s">
        <v>79</v>
      </c>
      <c r="E269" s="104">
        <v>45811</v>
      </c>
      <c r="F269" s="104">
        <v>45825</v>
      </c>
      <c r="G269" s="104">
        <v>45825</v>
      </c>
      <c r="H269" s="79">
        <v>14</v>
      </c>
      <c r="I269" s="79">
        <v>1</v>
      </c>
      <c r="J269" s="79">
        <v>2</v>
      </c>
      <c r="K269" s="79" t="s">
        <v>57</v>
      </c>
      <c r="L269" s="79" t="s">
        <v>133</v>
      </c>
      <c r="M269" s="79" t="s">
        <v>134</v>
      </c>
      <c r="N269" s="79">
        <v>0</v>
      </c>
      <c r="O269" s="79">
        <v>0</v>
      </c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</row>
    <row r="270" spans="1:25" s="114" customFormat="1" ht="21" hidden="1" customHeight="1">
      <c r="A270" s="77" t="s">
        <v>277</v>
      </c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>
        <v>0</v>
      </c>
      <c r="O270" s="6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</row>
    <row r="271" spans="1:25" ht="21" hidden="1" customHeight="1">
      <c r="A271" s="103" t="s">
        <v>278</v>
      </c>
      <c r="B271" s="79" t="s">
        <v>279</v>
      </c>
      <c r="C271" s="79" t="s">
        <v>280</v>
      </c>
      <c r="D271" s="79" t="s">
        <v>79</v>
      </c>
      <c r="E271" s="104">
        <v>45811</v>
      </c>
      <c r="F271" s="104">
        <v>45825</v>
      </c>
      <c r="G271" s="104">
        <v>45825</v>
      </c>
      <c r="H271" s="79">
        <v>14</v>
      </c>
      <c r="I271" s="79">
        <v>2</v>
      </c>
      <c r="J271" s="79">
        <v>2</v>
      </c>
      <c r="K271" s="79" t="s">
        <v>128</v>
      </c>
      <c r="L271" s="79" t="s">
        <v>80</v>
      </c>
      <c r="M271" s="79" t="s">
        <v>81</v>
      </c>
      <c r="N271" s="79">
        <v>0</v>
      </c>
      <c r="O271" s="79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</row>
    <row r="272" spans="1:25" ht="21" hidden="1" customHeight="1">
      <c r="A272" s="108" t="s">
        <v>1223</v>
      </c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>
        <v>0</v>
      </c>
      <c r="O272" s="102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</row>
    <row r="273" spans="1:25" ht="21" hidden="1" customHeight="1">
      <c r="A273" s="77" t="s">
        <v>95</v>
      </c>
      <c r="N273" s="63">
        <v>0</v>
      </c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</row>
    <row r="274" spans="1:25" ht="21" hidden="1" customHeight="1">
      <c r="A274" s="103" t="s">
        <v>281</v>
      </c>
      <c r="B274" s="79" t="s">
        <v>279</v>
      </c>
      <c r="C274" s="79" t="s">
        <v>280</v>
      </c>
      <c r="D274" s="79" t="s">
        <v>79</v>
      </c>
      <c r="E274" s="104">
        <v>45811</v>
      </c>
      <c r="F274" s="104">
        <v>45825</v>
      </c>
      <c r="G274" s="104">
        <v>45825</v>
      </c>
      <c r="H274" s="79">
        <v>14</v>
      </c>
      <c r="I274" s="79">
        <v>1</v>
      </c>
      <c r="J274" s="79">
        <v>2</v>
      </c>
      <c r="K274" s="79" t="s">
        <v>128</v>
      </c>
      <c r="L274" s="79" t="s">
        <v>80</v>
      </c>
      <c r="M274" s="79" t="s">
        <v>89</v>
      </c>
      <c r="N274" s="79">
        <v>0</v>
      </c>
      <c r="O274" s="79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</row>
    <row r="275" spans="1:25" ht="21" hidden="1" customHeight="1">
      <c r="A275" s="108" t="s">
        <v>1224</v>
      </c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>
        <v>0</v>
      </c>
      <c r="O275" s="102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</row>
    <row r="276" spans="1:25" ht="21" hidden="1" customHeight="1">
      <c r="A276" s="77" t="s">
        <v>282</v>
      </c>
      <c r="N276" s="63">
        <v>0</v>
      </c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</row>
    <row r="277" spans="1:25" ht="21" hidden="1" customHeight="1">
      <c r="A277" s="103" t="s">
        <v>283</v>
      </c>
      <c r="B277" s="79" t="s">
        <v>284</v>
      </c>
      <c r="C277" s="79" t="s">
        <v>285</v>
      </c>
      <c r="D277" s="79" t="s">
        <v>79</v>
      </c>
      <c r="E277" s="104">
        <v>45812</v>
      </c>
      <c r="F277" s="104">
        <v>45819</v>
      </c>
      <c r="G277" s="104">
        <v>45825</v>
      </c>
      <c r="H277" s="79">
        <v>7</v>
      </c>
      <c r="I277" s="79">
        <v>84</v>
      </c>
      <c r="J277" s="79">
        <v>2</v>
      </c>
      <c r="K277" s="79" t="s">
        <v>94</v>
      </c>
      <c r="L277" s="79" t="s">
        <v>133</v>
      </c>
      <c r="M277" s="79" t="s">
        <v>134</v>
      </c>
      <c r="N277" s="79">
        <v>0</v>
      </c>
      <c r="O277" s="79">
        <v>0</v>
      </c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</row>
    <row r="278" spans="1:25" ht="21" hidden="1" customHeight="1">
      <c r="A278" s="77" t="s">
        <v>286</v>
      </c>
      <c r="N278" s="63" t="e">
        <v>#N/A</v>
      </c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</row>
    <row r="279" spans="1:25" ht="21" hidden="1" customHeight="1">
      <c r="A279" s="103" t="s">
        <v>287</v>
      </c>
      <c r="B279" s="79" t="s">
        <v>284</v>
      </c>
      <c r="C279" s="79" t="s">
        <v>288</v>
      </c>
      <c r="D279" s="79" t="s">
        <v>79</v>
      </c>
      <c r="E279" s="104">
        <v>45813</v>
      </c>
      <c r="F279" s="104">
        <v>45820</v>
      </c>
      <c r="G279" s="104">
        <v>45825</v>
      </c>
      <c r="H279" s="79">
        <v>7</v>
      </c>
      <c r="I279" s="79">
        <v>176</v>
      </c>
      <c r="J279" s="79">
        <v>2</v>
      </c>
      <c r="K279" s="79" t="s">
        <v>94</v>
      </c>
      <c r="L279" s="79" t="s">
        <v>133</v>
      </c>
      <c r="M279" s="79" t="s">
        <v>134</v>
      </c>
      <c r="N279" s="79">
        <v>0</v>
      </c>
      <c r="O279" s="79">
        <v>0</v>
      </c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</row>
    <row r="280" spans="1:25" ht="21" hidden="1" customHeight="1">
      <c r="A280" s="77" t="s">
        <v>286</v>
      </c>
      <c r="N280" s="63" t="e">
        <v>#N/A</v>
      </c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</row>
    <row r="281" spans="1:25" ht="21" hidden="1" customHeight="1">
      <c r="A281" s="103" t="s">
        <v>289</v>
      </c>
      <c r="B281" s="79" t="s">
        <v>284</v>
      </c>
      <c r="C281" s="79" t="s">
        <v>290</v>
      </c>
      <c r="D281" s="79" t="s">
        <v>79</v>
      </c>
      <c r="E281" s="104">
        <v>45813</v>
      </c>
      <c r="F281" s="104">
        <v>45820</v>
      </c>
      <c r="G281" s="104">
        <v>45825</v>
      </c>
      <c r="H281" s="79">
        <v>7</v>
      </c>
      <c r="I281" s="79">
        <v>36</v>
      </c>
      <c r="J281" s="79">
        <v>2</v>
      </c>
      <c r="K281" s="79" t="s">
        <v>94</v>
      </c>
      <c r="L281" s="79" t="s">
        <v>133</v>
      </c>
      <c r="M281" s="79" t="s">
        <v>134</v>
      </c>
      <c r="N281" s="79">
        <v>0</v>
      </c>
      <c r="O281" s="79">
        <v>0</v>
      </c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</row>
    <row r="282" spans="1:25" ht="21" hidden="1" customHeight="1">
      <c r="A282" s="77" t="s">
        <v>286</v>
      </c>
      <c r="N282" s="63" t="e">
        <v>#N/A</v>
      </c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</row>
    <row r="283" spans="1:25" ht="21" hidden="1" customHeight="1">
      <c r="A283" s="103" t="s">
        <v>291</v>
      </c>
      <c r="B283" s="79" t="s">
        <v>284</v>
      </c>
      <c r="C283" s="79" t="s">
        <v>292</v>
      </c>
      <c r="D283" s="79" t="s">
        <v>79</v>
      </c>
      <c r="E283" s="104">
        <v>45814</v>
      </c>
      <c r="F283" s="104">
        <v>45821</v>
      </c>
      <c r="G283" s="104">
        <v>45825</v>
      </c>
      <c r="H283" s="79">
        <v>7</v>
      </c>
      <c r="I283" s="79">
        <v>46</v>
      </c>
      <c r="J283" s="79">
        <v>2</v>
      </c>
      <c r="K283" s="79" t="s">
        <v>94</v>
      </c>
      <c r="L283" s="79" t="s">
        <v>133</v>
      </c>
      <c r="M283" s="79" t="s">
        <v>134</v>
      </c>
      <c r="N283" s="79">
        <v>0</v>
      </c>
      <c r="O283" s="79">
        <v>0</v>
      </c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</row>
    <row r="284" spans="1:25" ht="21" hidden="1" customHeight="1">
      <c r="A284" s="77" t="s">
        <v>286</v>
      </c>
      <c r="N284" s="63" t="e">
        <v>#N/A</v>
      </c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</row>
    <row r="285" spans="1:25" ht="21" hidden="1" customHeight="1">
      <c r="A285" s="103" t="s">
        <v>293</v>
      </c>
      <c r="B285" s="79" t="s">
        <v>294</v>
      </c>
      <c r="C285" s="79" t="s">
        <v>295</v>
      </c>
      <c r="D285" s="79" t="s">
        <v>79</v>
      </c>
      <c r="E285" s="104">
        <v>45817</v>
      </c>
      <c r="F285" s="104">
        <v>45824</v>
      </c>
      <c r="G285" s="104">
        <v>45825</v>
      </c>
      <c r="H285" s="79">
        <v>7</v>
      </c>
      <c r="I285" s="79">
        <v>5</v>
      </c>
      <c r="J285" s="79">
        <v>2</v>
      </c>
      <c r="K285" s="79" t="s">
        <v>128</v>
      </c>
      <c r="L285" s="79" t="s">
        <v>258</v>
      </c>
      <c r="M285" s="79" t="s">
        <v>89</v>
      </c>
      <c r="N285" s="79">
        <v>0</v>
      </c>
      <c r="O285" s="79">
        <v>0</v>
      </c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</row>
    <row r="286" spans="1:25" ht="21" hidden="1" customHeight="1">
      <c r="A286" s="77" t="s">
        <v>296</v>
      </c>
      <c r="N286" s="63">
        <v>0</v>
      </c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</row>
    <row r="287" spans="1:25" ht="21" hidden="1" customHeight="1">
      <c r="A287" s="111" t="s">
        <v>297</v>
      </c>
      <c r="B287" s="94" t="s">
        <v>179</v>
      </c>
      <c r="C287" s="94" t="s">
        <v>298</v>
      </c>
      <c r="D287" s="94" t="s">
        <v>299</v>
      </c>
      <c r="E287" s="112">
        <v>45819</v>
      </c>
      <c r="F287" s="112">
        <v>45825</v>
      </c>
      <c r="G287" s="112">
        <v>45825</v>
      </c>
      <c r="H287" s="94">
        <v>6</v>
      </c>
      <c r="I287" s="94">
        <v>1</v>
      </c>
      <c r="J287" s="94">
        <v>2</v>
      </c>
      <c r="K287" s="94" t="s">
        <v>26</v>
      </c>
      <c r="L287" s="94" t="s">
        <v>27</v>
      </c>
      <c r="M287" s="94" t="s">
        <v>70</v>
      </c>
      <c r="N287" s="94">
        <v>0</v>
      </c>
      <c r="O287" s="94">
        <v>0</v>
      </c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</row>
    <row r="288" spans="1:25" ht="21" hidden="1" customHeight="1">
      <c r="A288" s="77" t="s">
        <v>71</v>
      </c>
      <c r="N288" s="63">
        <v>0</v>
      </c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</row>
    <row r="289" spans="1:25" ht="21" hidden="1" customHeight="1">
      <c r="A289" s="111" t="s">
        <v>300</v>
      </c>
      <c r="B289" s="94" t="s">
        <v>179</v>
      </c>
      <c r="C289" s="94" t="s">
        <v>301</v>
      </c>
      <c r="D289" s="94" t="s">
        <v>28</v>
      </c>
      <c r="E289" s="112">
        <v>45819</v>
      </c>
      <c r="F289" s="112">
        <v>45825</v>
      </c>
      <c r="G289" s="112">
        <v>45825</v>
      </c>
      <c r="H289" s="94">
        <v>6</v>
      </c>
      <c r="I289" s="94">
        <v>2</v>
      </c>
      <c r="J289" s="94">
        <v>2</v>
      </c>
      <c r="K289" s="94" t="s">
        <v>26</v>
      </c>
      <c r="L289" s="94" t="s">
        <v>27</v>
      </c>
      <c r="M289" s="94" t="s">
        <v>81</v>
      </c>
      <c r="N289" s="94">
        <v>0</v>
      </c>
      <c r="O289" s="94">
        <v>0</v>
      </c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</row>
    <row r="290" spans="1:25" ht="21" hidden="1" customHeight="1">
      <c r="A290" s="77" t="s">
        <v>302</v>
      </c>
      <c r="N290" s="63">
        <v>0</v>
      </c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</row>
    <row r="291" spans="1:25" ht="21" hidden="1" customHeight="1">
      <c r="A291" s="111" t="s">
        <v>303</v>
      </c>
      <c r="B291" s="94" t="s">
        <v>92</v>
      </c>
      <c r="C291" s="94" t="s">
        <v>93</v>
      </c>
      <c r="D291" s="94" t="s">
        <v>79</v>
      </c>
      <c r="E291" s="112">
        <v>45819</v>
      </c>
      <c r="F291" s="112">
        <v>45825</v>
      </c>
      <c r="G291" s="112">
        <v>45825</v>
      </c>
      <c r="H291" s="94">
        <v>6</v>
      </c>
      <c r="I291" s="94">
        <v>2</v>
      </c>
      <c r="J291" s="94">
        <v>2</v>
      </c>
      <c r="K291" s="94" t="s">
        <v>94</v>
      </c>
      <c r="L291" s="94" t="s">
        <v>80</v>
      </c>
      <c r="M291" s="94" t="s">
        <v>81</v>
      </c>
      <c r="N291" s="94">
        <v>0</v>
      </c>
      <c r="O291" s="94">
        <v>0</v>
      </c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</row>
    <row r="292" spans="1:25" ht="21" hidden="1" customHeight="1">
      <c r="A292" s="77" t="s">
        <v>95</v>
      </c>
      <c r="N292" s="63">
        <v>0</v>
      </c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</row>
    <row r="293" spans="1:25" ht="21" hidden="1" customHeight="1">
      <c r="A293" s="111" t="s">
        <v>304</v>
      </c>
      <c r="B293" s="94" t="s">
        <v>117</v>
      </c>
      <c r="C293" s="94" t="s">
        <v>305</v>
      </c>
      <c r="D293" s="94" t="s">
        <v>79</v>
      </c>
      <c r="E293" s="112">
        <v>45819</v>
      </c>
      <c r="F293" s="112">
        <v>45825</v>
      </c>
      <c r="G293" s="112">
        <v>45825</v>
      </c>
      <c r="H293" s="94">
        <v>6</v>
      </c>
      <c r="I293" s="94">
        <v>2</v>
      </c>
      <c r="J293" s="94">
        <v>2</v>
      </c>
      <c r="K293" s="94" t="s">
        <v>26</v>
      </c>
      <c r="L293" s="94" t="s">
        <v>80</v>
      </c>
      <c r="M293" s="94" t="s">
        <v>81</v>
      </c>
      <c r="N293" s="94">
        <v>0</v>
      </c>
      <c r="O293" s="94">
        <v>0</v>
      </c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</row>
    <row r="294" spans="1:25" ht="21" hidden="1" customHeight="1">
      <c r="A294" s="77" t="s">
        <v>82</v>
      </c>
      <c r="N294" s="63">
        <v>0</v>
      </c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</row>
    <row r="295" spans="1:25" ht="21" hidden="1" customHeight="1">
      <c r="A295" s="111" t="s">
        <v>306</v>
      </c>
      <c r="B295" s="94" t="s">
        <v>87</v>
      </c>
      <c r="C295" s="94" t="s">
        <v>307</v>
      </c>
      <c r="D295" s="94" t="s">
        <v>79</v>
      </c>
      <c r="E295" s="112">
        <v>45819</v>
      </c>
      <c r="F295" s="112">
        <v>45825</v>
      </c>
      <c r="G295" s="112">
        <v>45825</v>
      </c>
      <c r="H295" s="94">
        <v>6</v>
      </c>
      <c r="I295" s="94">
        <v>2</v>
      </c>
      <c r="J295" s="94">
        <v>2</v>
      </c>
      <c r="K295" s="94" t="s">
        <v>26</v>
      </c>
      <c r="L295" s="94" t="s">
        <v>80</v>
      </c>
      <c r="M295" s="94" t="s">
        <v>81</v>
      </c>
      <c r="N295" s="94">
        <v>0</v>
      </c>
      <c r="O295" s="94">
        <v>0</v>
      </c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</row>
    <row r="296" spans="1:25" ht="21" hidden="1" customHeight="1">
      <c r="A296" s="77" t="s">
        <v>95</v>
      </c>
      <c r="N296" s="63">
        <v>0</v>
      </c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</row>
    <row r="297" spans="1:25" ht="21" hidden="1" customHeight="1">
      <c r="A297" s="109" t="s">
        <v>308</v>
      </c>
      <c r="B297" s="86" t="s">
        <v>117</v>
      </c>
      <c r="C297" s="86" t="s">
        <v>309</v>
      </c>
      <c r="D297" s="86" t="s">
        <v>79</v>
      </c>
      <c r="E297" s="110">
        <v>45824</v>
      </c>
      <c r="F297" s="110">
        <v>45825</v>
      </c>
      <c r="G297" s="110">
        <v>45825</v>
      </c>
      <c r="H297" s="86">
        <v>1</v>
      </c>
      <c r="I297" s="86">
        <v>7</v>
      </c>
      <c r="J297" s="86">
        <v>2</v>
      </c>
      <c r="K297" s="86" t="s">
        <v>26</v>
      </c>
      <c r="L297" s="86" t="s">
        <v>258</v>
      </c>
      <c r="M297" s="86" t="s">
        <v>81</v>
      </c>
      <c r="N297" s="86">
        <v>0</v>
      </c>
      <c r="O297" s="86">
        <v>0</v>
      </c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</row>
    <row r="298" spans="1:25" ht="21" hidden="1" customHeight="1">
      <c r="A298" s="77" t="s">
        <v>310</v>
      </c>
      <c r="N298" s="63">
        <v>0</v>
      </c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</row>
    <row r="299" spans="1:25" ht="21" hidden="1" customHeight="1">
      <c r="A299" s="111" t="s">
        <v>311</v>
      </c>
      <c r="B299" s="94" t="s">
        <v>169</v>
      </c>
      <c r="C299" s="94" t="s">
        <v>312</v>
      </c>
      <c r="D299" s="94" t="s">
        <v>171</v>
      </c>
      <c r="E299" s="112">
        <v>45820</v>
      </c>
      <c r="F299" s="112">
        <v>45826</v>
      </c>
      <c r="G299" s="112">
        <v>45826</v>
      </c>
      <c r="H299" s="94">
        <v>6</v>
      </c>
      <c r="I299" s="94">
        <v>17</v>
      </c>
      <c r="J299" s="94">
        <v>1</v>
      </c>
      <c r="K299" s="94" t="s">
        <v>172</v>
      </c>
      <c r="L299" s="94" t="s">
        <v>27</v>
      </c>
      <c r="M299" s="94" t="s">
        <v>134</v>
      </c>
      <c r="N299" s="94">
        <v>0</v>
      </c>
      <c r="O299" s="94">
        <v>0</v>
      </c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</row>
    <row r="300" spans="1:25" ht="21" hidden="1" customHeight="1">
      <c r="A300" s="77" t="s">
        <v>313</v>
      </c>
      <c r="N300" s="63" t="e">
        <v>#N/A</v>
      </c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</row>
    <row r="301" spans="1:25" ht="21" hidden="1" customHeight="1">
      <c r="A301" s="111" t="s">
        <v>314</v>
      </c>
      <c r="B301" s="94" t="s">
        <v>169</v>
      </c>
      <c r="C301" s="94" t="s">
        <v>315</v>
      </c>
      <c r="D301" s="94" t="s">
        <v>171</v>
      </c>
      <c r="E301" s="112">
        <v>45820</v>
      </c>
      <c r="F301" s="112">
        <v>45826</v>
      </c>
      <c r="G301" s="112">
        <v>45826</v>
      </c>
      <c r="H301" s="94">
        <v>6</v>
      </c>
      <c r="I301" s="94">
        <v>7</v>
      </c>
      <c r="J301" s="94">
        <v>1</v>
      </c>
      <c r="K301" s="94" t="s">
        <v>172</v>
      </c>
      <c r="L301" s="94" t="s">
        <v>27</v>
      </c>
      <c r="M301" s="94" t="s">
        <v>134</v>
      </c>
      <c r="N301" s="94">
        <v>0</v>
      </c>
      <c r="O301" s="94">
        <v>0</v>
      </c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</row>
    <row r="302" spans="1:25" ht="21" hidden="1" customHeight="1">
      <c r="A302" s="77" t="s">
        <v>173</v>
      </c>
      <c r="N302" s="63">
        <v>0</v>
      </c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</row>
    <row r="303" spans="1:25" ht="21" hidden="1" customHeight="1">
      <c r="A303" s="103" t="s">
        <v>316</v>
      </c>
      <c r="B303" s="79" t="s">
        <v>153</v>
      </c>
      <c r="C303" s="79" t="s">
        <v>154</v>
      </c>
      <c r="D303" s="79" t="s">
        <v>56</v>
      </c>
      <c r="E303" s="104">
        <v>45808</v>
      </c>
      <c r="F303" s="104">
        <v>45826</v>
      </c>
      <c r="G303" s="104">
        <v>45826</v>
      </c>
      <c r="H303" s="79">
        <v>18</v>
      </c>
      <c r="I303" s="79">
        <v>1</v>
      </c>
      <c r="J303" s="79">
        <v>1</v>
      </c>
      <c r="K303" s="79" t="s">
        <v>57</v>
      </c>
      <c r="L303" s="79" t="s">
        <v>27</v>
      </c>
      <c r="M303" s="79" t="s">
        <v>28</v>
      </c>
      <c r="N303" s="79">
        <v>0</v>
      </c>
      <c r="O303" s="79">
        <v>0</v>
      </c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</row>
    <row r="304" spans="1:25" ht="21" hidden="1" customHeight="1">
      <c r="A304" s="77" t="s">
        <v>317</v>
      </c>
      <c r="N304" s="63">
        <v>0</v>
      </c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</row>
    <row r="305" spans="1:25" ht="21" hidden="1" customHeight="1">
      <c r="A305" s="103" t="s">
        <v>318</v>
      </c>
      <c r="B305" s="79" t="s">
        <v>138</v>
      </c>
      <c r="C305" s="79" t="s">
        <v>319</v>
      </c>
      <c r="D305" s="79" t="s">
        <v>56</v>
      </c>
      <c r="E305" s="104">
        <v>45812</v>
      </c>
      <c r="F305" s="104">
        <v>45826</v>
      </c>
      <c r="G305" s="104">
        <v>45826</v>
      </c>
      <c r="H305" s="79">
        <v>14</v>
      </c>
      <c r="I305" s="79">
        <v>1</v>
      </c>
      <c r="J305" s="79">
        <v>1</v>
      </c>
      <c r="K305" s="79" t="s">
        <v>57</v>
      </c>
      <c r="L305" s="79" t="s">
        <v>80</v>
      </c>
      <c r="M305" s="79" t="s">
        <v>81</v>
      </c>
      <c r="N305" s="79">
        <v>0</v>
      </c>
      <c r="O305" s="79">
        <v>0</v>
      </c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</row>
    <row r="306" spans="1:25" ht="21" hidden="1" customHeight="1">
      <c r="A306" s="77" t="s">
        <v>320</v>
      </c>
      <c r="N306" s="63">
        <v>0</v>
      </c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</row>
    <row r="307" spans="1:25" ht="21" hidden="1" customHeight="1">
      <c r="A307" s="103" t="s">
        <v>321</v>
      </c>
      <c r="B307" s="79" t="s">
        <v>294</v>
      </c>
      <c r="C307" s="79" t="s">
        <v>295</v>
      </c>
      <c r="D307" s="79" t="s">
        <v>79</v>
      </c>
      <c r="E307" s="104">
        <v>45812</v>
      </c>
      <c r="F307" s="104">
        <v>45826</v>
      </c>
      <c r="G307" s="104">
        <v>45826</v>
      </c>
      <c r="H307" s="79">
        <v>14</v>
      </c>
      <c r="I307" s="79">
        <v>15</v>
      </c>
      <c r="J307" s="79">
        <v>1</v>
      </c>
      <c r="K307" s="79" t="s">
        <v>128</v>
      </c>
      <c r="L307" s="79" t="s">
        <v>258</v>
      </c>
      <c r="M307" s="79" t="s">
        <v>89</v>
      </c>
      <c r="N307" s="79">
        <v>0</v>
      </c>
      <c r="O307" s="79">
        <v>0</v>
      </c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</row>
    <row r="308" spans="1:25" s="114" customFormat="1" ht="21" hidden="1" customHeight="1">
      <c r="A308" s="77" t="s">
        <v>296</v>
      </c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>
        <v>0</v>
      </c>
      <c r="O308" s="6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</row>
    <row r="309" spans="1:25" ht="21" hidden="1" customHeight="1">
      <c r="A309" s="103" t="s">
        <v>322</v>
      </c>
      <c r="B309" s="79" t="s">
        <v>175</v>
      </c>
      <c r="C309" s="79" t="s">
        <v>176</v>
      </c>
      <c r="D309" s="79" t="s">
        <v>79</v>
      </c>
      <c r="E309" s="104">
        <v>45812</v>
      </c>
      <c r="F309" s="104">
        <v>45826</v>
      </c>
      <c r="G309" s="104">
        <v>45826</v>
      </c>
      <c r="H309" s="79">
        <v>7</v>
      </c>
      <c r="I309" s="79">
        <v>1</v>
      </c>
      <c r="J309" s="79">
        <v>1</v>
      </c>
      <c r="K309" s="79" t="s">
        <v>26</v>
      </c>
      <c r="L309" s="79" t="s">
        <v>27</v>
      </c>
      <c r="M309" s="79" t="s">
        <v>28</v>
      </c>
      <c r="N309" s="79">
        <v>0</v>
      </c>
      <c r="O309" s="79">
        <v>0</v>
      </c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</row>
    <row r="310" spans="1:25" ht="21" hidden="1" customHeight="1">
      <c r="A310" s="77" t="s">
        <v>323</v>
      </c>
      <c r="N310" s="63">
        <v>0</v>
      </c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</row>
    <row r="311" spans="1:25" ht="21" hidden="1" customHeight="1">
      <c r="A311" s="103" t="s">
        <v>324</v>
      </c>
      <c r="B311" s="79" t="s">
        <v>284</v>
      </c>
      <c r="C311" s="79" t="s">
        <v>325</v>
      </c>
      <c r="D311" s="79" t="s">
        <v>79</v>
      </c>
      <c r="E311" s="104">
        <v>45814</v>
      </c>
      <c r="F311" s="104">
        <v>45821</v>
      </c>
      <c r="G311" s="104">
        <v>45826</v>
      </c>
      <c r="H311" s="79">
        <v>7</v>
      </c>
      <c r="I311" s="79">
        <v>19</v>
      </c>
      <c r="J311" s="79">
        <v>1</v>
      </c>
      <c r="K311" s="79" t="s">
        <v>94</v>
      </c>
      <c r="L311" s="79" t="s">
        <v>133</v>
      </c>
      <c r="M311" s="79" t="s">
        <v>134</v>
      </c>
      <c r="N311" s="79">
        <v>0</v>
      </c>
      <c r="O311" s="79">
        <v>0</v>
      </c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</row>
    <row r="312" spans="1:25" ht="21" hidden="1" customHeight="1">
      <c r="A312" s="77" t="s">
        <v>286</v>
      </c>
      <c r="N312" s="63" t="e">
        <v>#N/A</v>
      </c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</row>
    <row r="313" spans="1:25" ht="21" customHeight="1">
      <c r="A313" s="103" t="s">
        <v>1225</v>
      </c>
      <c r="B313" s="79" t="s">
        <v>400</v>
      </c>
      <c r="C313" s="79" t="s">
        <v>401</v>
      </c>
      <c r="D313" s="79" t="s">
        <v>79</v>
      </c>
      <c r="E313" s="104">
        <v>45819</v>
      </c>
      <c r="F313" s="104">
        <v>45826</v>
      </c>
      <c r="G313" s="104">
        <v>45826</v>
      </c>
      <c r="H313" s="79">
        <v>7</v>
      </c>
      <c r="I313" s="79">
        <v>1</v>
      </c>
      <c r="J313" s="79">
        <v>1</v>
      </c>
      <c r="K313" s="79" t="s">
        <v>128</v>
      </c>
      <c r="L313" s="79" t="s">
        <v>1059</v>
      </c>
      <c r="M313" s="79" t="s">
        <v>89</v>
      </c>
      <c r="N313" s="79" t="s">
        <v>1226</v>
      </c>
      <c r="O313" s="79" t="s">
        <v>1227</v>
      </c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</row>
    <row r="314" spans="1:25" ht="21" hidden="1" customHeight="1">
      <c r="A314" s="103" t="s">
        <v>326</v>
      </c>
      <c r="B314" s="79" t="s">
        <v>327</v>
      </c>
      <c r="C314" s="79" t="s">
        <v>328</v>
      </c>
      <c r="D314" s="79" t="s">
        <v>79</v>
      </c>
      <c r="E314" s="104">
        <v>45819</v>
      </c>
      <c r="F314" s="104">
        <v>45826</v>
      </c>
      <c r="G314" s="104">
        <v>45826</v>
      </c>
      <c r="H314" s="79">
        <v>7</v>
      </c>
      <c r="I314" s="79">
        <v>1</v>
      </c>
      <c r="J314" s="79">
        <v>1</v>
      </c>
      <c r="K314" s="79" t="s">
        <v>26</v>
      </c>
      <c r="L314" s="79" t="s">
        <v>258</v>
      </c>
      <c r="M314" s="79" t="s">
        <v>81</v>
      </c>
      <c r="N314" s="79">
        <v>0</v>
      </c>
      <c r="O314" s="79">
        <v>0</v>
      </c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</row>
    <row r="315" spans="1:25" ht="21" hidden="1" customHeight="1">
      <c r="A315" s="77" t="s">
        <v>329</v>
      </c>
      <c r="N315" s="63">
        <v>0</v>
      </c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</row>
    <row r="316" spans="1:25" ht="21" customHeight="1">
      <c r="A316" s="109" t="s">
        <v>1228</v>
      </c>
      <c r="B316" s="86" t="s">
        <v>68</v>
      </c>
      <c r="C316" s="86" t="s">
        <v>1229</v>
      </c>
      <c r="D316" s="86" t="s">
        <v>56</v>
      </c>
      <c r="E316" s="110">
        <v>45820</v>
      </c>
      <c r="F316" s="110">
        <v>45826</v>
      </c>
      <c r="G316" s="110">
        <v>45826</v>
      </c>
      <c r="H316" s="86">
        <v>4</v>
      </c>
      <c r="I316" s="86">
        <v>1</v>
      </c>
      <c r="J316" s="86">
        <v>1</v>
      </c>
      <c r="K316" s="86" t="s">
        <v>57</v>
      </c>
      <c r="L316" s="86" t="s">
        <v>1059</v>
      </c>
      <c r="M316" s="86" t="s">
        <v>134</v>
      </c>
      <c r="N316" s="86">
        <v>0</v>
      </c>
      <c r="O316" s="86" t="s">
        <v>1230</v>
      </c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</row>
    <row r="317" spans="1:25" ht="21" customHeight="1">
      <c r="A317" s="109" t="s">
        <v>1231</v>
      </c>
      <c r="B317" s="86" t="s">
        <v>68</v>
      </c>
      <c r="C317" s="86" t="s">
        <v>1229</v>
      </c>
      <c r="D317" s="86" t="s">
        <v>56</v>
      </c>
      <c r="E317" s="110">
        <v>45820</v>
      </c>
      <c r="F317" s="110">
        <v>45826</v>
      </c>
      <c r="G317" s="110">
        <v>45826</v>
      </c>
      <c r="H317" s="86">
        <v>4</v>
      </c>
      <c r="I317" s="86">
        <v>1</v>
      </c>
      <c r="J317" s="86">
        <v>1</v>
      </c>
      <c r="K317" s="86" t="s">
        <v>57</v>
      </c>
      <c r="L317" s="86" t="s">
        <v>1059</v>
      </c>
      <c r="M317" s="86" t="s">
        <v>134</v>
      </c>
      <c r="N317" s="86">
        <v>0</v>
      </c>
      <c r="O317" s="86" t="s">
        <v>1230</v>
      </c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</row>
    <row r="318" spans="1:25" ht="21" customHeight="1">
      <c r="A318" s="109" t="s">
        <v>1232</v>
      </c>
      <c r="B318" s="86" t="s">
        <v>68</v>
      </c>
      <c r="C318" s="86" t="s">
        <v>1229</v>
      </c>
      <c r="D318" s="86" t="s">
        <v>56</v>
      </c>
      <c r="E318" s="110">
        <v>45820</v>
      </c>
      <c r="F318" s="110">
        <v>45826</v>
      </c>
      <c r="G318" s="110">
        <v>45826</v>
      </c>
      <c r="H318" s="86">
        <v>4</v>
      </c>
      <c r="I318" s="86">
        <v>1</v>
      </c>
      <c r="J318" s="86">
        <v>1</v>
      </c>
      <c r="K318" s="86" t="s">
        <v>57</v>
      </c>
      <c r="L318" s="86" t="s">
        <v>1059</v>
      </c>
      <c r="M318" s="86" t="s">
        <v>134</v>
      </c>
      <c r="N318" s="86">
        <v>0</v>
      </c>
      <c r="O318" s="86" t="s">
        <v>1233</v>
      </c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</row>
    <row r="319" spans="1:25" ht="21" hidden="1" customHeight="1">
      <c r="A319" s="111" t="s">
        <v>330</v>
      </c>
      <c r="B319" s="94" t="s">
        <v>179</v>
      </c>
      <c r="C319" s="94" t="s">
        <v>331</v>
      </c>
      <c r="D319" s="94" t="s">
        <v>332</v>
      </c>
      <c r="E319" s="112">
        <v>45820</v>
      </c>
      <c r="F319" s="112">
        <v>45826</v>
      </c>
      <c r="G319" s="112">
        <v>45826</v>
      </c>
      <c r="H319" s="94">
        <v>6</v>
      </c>
      <c r="I319" s="94">
        <v>5</v>
      </c>
      <c r="J319" s="94">
        <v>1</v>
      </c>
      <c r="K319" s="94" t="s">
        <v>26</v>
      </c>
      <c r="L319" s="94" t="s">
        <v>27</v>
      </c>
      <c r="M319" s="94" t="s">
        <v>81</v>
      </c>
      <c r="N319" s="94">
        <v>0</v>
      </c>
      <c r="O319" s="94">
        <v>0</v>
      </c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</row>
    <row r="320" spans="1:25" ht="21" hidden="1" customHeight="1">
      <c r="A320" s="77" t="s">
        <v>333</v>
      </c>
      <c r="N320" s="63">
        <v>0</v>
      </c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</row>
    <row r="321" spans="1:25" ht="21" hidden="1" customHeight="1">
      <c r="A321" s="111" t="s">
        <v>334</v>
      </c>
      <c r="B321" s="94" t="s">
        <v>179</v>
      </c>
      <c r="C321" s="94" t="s">
        <v>335</v>
      </c>
      <c r="D321" s="94" t="s">
        <v>56</v>
      </c>
      <c r="E321" s="112">
        <v>45820</v>
      </c>
      <c r="F321" s="112">
        <v>45826</v>
      </c>
      <c r="G321" s="112">
        <v>45826</v>
      </c>
      <c r="H321" s="94">
        <v>6</v>
      </c>
      <c r="I321" s="94">
        <v>3</v>
      </c>
      <c r="J321" s="94">
        <v>1</v>
      </c>
      <c r="K321" s="94" t="s">
        <v>26</v>
      </c>
      <c r="L321" s="94" t="s">
        <v>27</v>
      </c>
      <c r="M321" s="94" t="s">
        <v>81</v>
      </c>
      <c r="N321" s="94">
        <v>0</v>
      </c>
      <c r="O321" s="94">
        <v>0</v>
      </c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</row>
    <row r="322" spans="1:25" ht="21" hidden="1" customHeight="1">
      <c r="A322" s="77" t="s">
        <v>336</v>
      </c>
      <c r="N322" s="63" t="e">
        <v>#N/A</v>
      </c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</row>
    <row r="323" spans="1:25" ht="21" customHeight="1">
      <c r="A323" s="109" t="s">
        <v>1234</v>
      </c>
      <c r="B323" s="86" t="s">
        <v>117</v>
      </c>
      <c r="C323" s="86" t="s">
        <v>414</v>
      </c>
      <c r="D323" s="86" t="s">
        <v>79</v>
      </c>
      <c r="E323" s="110">
        <v>45820</v>
      </c>
      <c r="F323" s="110">
        <v>45821</v>
      </c>
      <c r="G323" s="110">
        <v>45826</v>
      </c>
      <c r="H323" s="86" t="s">
        <v>412</v>
      </c>
      <c r="I323" s="86">
        <v>8</v>
      </c>
      <c r="J323" s="86">
        <v>1</v>
      </c>
      <c r="K323" s="86" t="s">
        <v>26</v>
      </c>
      <c r="L323" s="86" t="s">
        <v>1059</v>
      </c>
      <c r="M323" s="86" t="s">
        <v>81</v>
      </c>
      <c r="N323" s="86">
        <v>0</v>
      </c>
      <c r="O323" s="86" t="s">
        <v>1214</v>
      </c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</row>
    <row r="324" spans="1:25" ht="21" customHeight="1">
      <c r="A324" s="109" t="s">
        <v>1235</v>
      </c>
      <c r="B324" s="86" t="s">
        <v>117</v>
      </c>
      <c r="C324" s="86" t="s">
        <v>309</v>
      </c>
      <c r="D324" s="86" t="s">
        <v>79</v>
      </c>
      <c r="E324" s="110">
        <v>45820</v>
      </c>
      <c r="F324" s="110">
        <v>45821</v>
      </c>
      <c r="G324" s="110">
        <v>45826</v>
      </c>
      <c r="H324" s="86" t="s">
        <v>412</v>
      </c>
      <c r="I324" s="86">
        <v>11</v>
      </c>
      <c r="J324" s="86">
        <v>1</v>
      </c>
      <c r="K324" s="86" t="s">
        <v>26</v>
      </c>
      <c r="L324" s="86" t="s">
        <v>1059</v>
      </c>
      <c r="M324" s="86" t="s">
        <v>81</v>
      </c>
      <c r="N324" s="86">
        <v>0</v>
      </c>
      <c r="O324" s="86" t="s">
        <v>1214</v>
      </c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 spans="1:25" ht="21" hidden="1" customHeight="1">
      <c r="A325" s="111" t="s">
        <v>337</v>
      </c>
      <c r="B325" s="94" t="s">
        <v>92</v>
      </c>
      <c r="C325" s="94" t="s">
        <v>338</v>
      </c>
      <c r="D325" s="94" t="s">
        <v>79</v>
      </c>
      <c r="E325" s="112">
        <v>45820</v>
      </c>
      <c r="F325" s="112">
        <v>45826</v>
      </c>
      <c r="G325" s="112">
        <v>45826</v>
      </c>
      <c r="H325" s="94">
        <v>6</v>
      </c>
      <c r="I325" s="94">
        <v>2</v>
      </c>
      <c r="J325" s="94">
        <v>1</v>
      </c>
      <c r="K325" s="94" t="s">
        <v>94</v>
      </c>
      <c r="L325" s="94" t="s">
        <v>258</v>
      </c>
      <c r="M325" s="94" t="s">
        <v>81</v>
      </c>
      <c r="N325" s="94">
        <v>0</v>
      </c>
      <c r="O325" s="94">
        <v>0</v>
      </c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 spans="1:25" ht="21" hidden="1" customHeight="1">
      <c r="A326" s="77" t="s">
        <v>329</v>
      </c>
      <c r="N326" s="63">
        <v>0</v>
      </c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 spans="1:25" ht="21" customHeight="1">
      <c r="A327" s="109" t="s">
        <v>1236</v>
      </c>
      <c r="B327" s="86" t="s">
        <v>117</v>
      </c>
      <c r="C327" s="86" t="s">
        <v>1237</v>
      </c>
      <c r="D327" s="86" t="s">
        <v>79</v>
      </c>
      <c r="E327" s="110">
        <v>45820</v>
      </c>
      <c r="F327" s="110">
        <v>45821</v>
      </c>
      <c r="G327" s="110">
        <v>45826</v>
      </c>
      <c r="H327" s="86" t="s">
        <v>412</v>
      </c>
      <c r="I327" s="86">
        <v>2</v>
      </c>
      <c r="J327" s="86">
        <v>1</v>
      </c>
      <c r="K327" s="86" t="s">
        <v>26</v>
      </c>
      <c r="L327" s="86" t="s">
        <v>1059</v>
      </c>
      <c r="M327" s="86" t="s">
        <v>81</v>
      </c>
      <c r="N327" s="86">
        <v>0</v>
      </c>
      <c r="O327" s="86" t="s">
        <v>1214</v>
      </c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 spans="1:25" ht="21" hidden="1" customHeight="1">
      <c r="A328" s="111" t="s">
        <v>339</v>
      </c>
      <c r="B328" s="94" t="s">
        <v>92</v>
      </c>
      <c r="C328" s="94" t="s">
        <v>93</v>
      </c>
      <c r="D328" s="94" t="s">
        <v>79</v>
      </c>
      <c r="E328" s="112">
        <v>45820</v>
      </c>
      <c r="F328" s="112">
        <v>45826</v>
      </c>
      <c r="G328" s="112">
        <v>45826</v>
      </c>
      <c r="H328" s="94">
        <v>6</v>
      </c>
      <c r="I328" s="94">
        <v>2</v>
      </c>
      <c r="J328" s="94">
        <v>1</v>
      </c>
      <c r="K328" s="94" t="s">
        <v>94</v>
      </c>
      <c r="L328" s="94" t="s">
        <v>27</v>
      </c>
      <c r="M328" s="94" t="s">
        <v>134</v>
      </c>
      <c r="N328" s="94">
        <v>0</v>
      </c>
      <c r="O328" s="94">
        <v>0</v>
      </c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 spans="1:25" ht="21" hidden="1" customHeight="1">
      <c r="A329" s="77" t="s">
        <v>340</v>
      </c>
      <c r="N329" s="63" t="e">
        <v>#N/A</v>
      </c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 spans="1:25" ht="21" hidden="1" customHeight="1">
      <c r="A330" s="109" t="s">
        <v>341</v>
      </c>
      <c r="B330" s="86" t="s">
        <v>104</v>
      </c>
      <c r="C330" s="86" t="s">
        <v>342</v>
      </c>
      <c r="D330" s="86" t="s">
        <v>56</v>
      </c>
      <c r="E330" s="110">
        <v>45821</v>
      </c>
      <c r="F330" s="110">
        <v>45826</v>
      </c>
      <c r="G330" s="110">
        <v>45826</v>
      </c>
      <c r="H330" s="86">
        <v>3</v>
      </c>
      <c r="I330" s="86">
        <v>1</v>
      </c>
      <c r="J330" s="86">
        <v>1</v>
      </c>
      <c r="K330" s="86" t="s">
        <v>57</v>
      </c>
      <c r="L330" s="86" t="s">
        <v>258</v>
      </c>
      <c r="M330" s="86" t="s">
        <v>81</v>
      </c>
      <c r="N330" s="86">
        <v>0</v>
      </c>
      <c r="O330" s="86">
        <v>0</v>
      </c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spans="1:25" ht="21" hidden="1" customHeight="1">
      <c r="A331" s="77" t="s">
        <v>343</v>
      </c>
      <c r="N331" s="63">
        <v>0</v>
      </c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 spans="1:25" ht="21" hidden="1" customHeight="1">
      <c r="A332" s="109" t="s">
        <v>344</v>
      </c>
      <c r="B332" s="86" t="s">
        <v>97</v>
      </c>
      <c r="C332" s="86" t="s">
        <v>187</v>
      </c>
      <c r="D332" s="86" t="s">
        <v>25</v>
      </c>
      <c r="E332" s="110">
        <v>45825</v>
      </c>
      <c r="F332" s="110">
        <v>45826</v>
      </c>
      <c r="G332" s="110">
        <v>45826</v>
      </c>
      <c r="H332" s="86">
        <v>1</v>
      </c>
      <c r="I332" s="86">
        <v>1</v>
      </c>
      <c r="J332" s="86">
        <v>1</v>
      </c>
      <c r="K332" s="86" t="s">
        <v>57</v>
      </c>
      <c r="L332" s="86" t="s">
        <v>27</v>
      </c>
      <c r="M332" s="86" t="s">
        <v>89</v>
      </c>
      <c r="N332" s="86">
        <v>0</v>
      </c>
      <c r="O332" s="86">
        <v>0</v>
      </c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 spans="1:25" ht="21" hidden="1" customHeight="1">
      <c r="A333" s="77" t="s">
        <v>345</v>
      </c>
      <c r="N333" s="63">
        <v>0</v>
      </c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 spans="1:25" s="107" customFormat="1" ht="21" hidden="1" customHeight="1">
      <c r="A334" s="109" t="s">
        <v>346</v>
      </c>
      <c r="B334" s="86" t="s">
        <v>347</v>
      </c>
      <c r="C334" s="86" t="s">
        <v>348</v>
      </c>
      <c r="D334" s="86" t="s">
        <v>25</v>
      </c>
      <c r="E334" s="110">
        <v>45825</v>
      </c>
      <c r="F334" s="110">
        <v>45826</v>
      </c>
      <c r="G334" s="110">
        <v>45826</v>
      </c>
      <c r="H334" s="86">
        <v>1</v>
      </c>
      <c r="I334" s="86">
        <v>6</v>
      </c>
      <c r="J334" s="86">
        <v>1</v>
      </c>
      <c r="K334" s="86" t="s">
        <v>57</v>
      </c>
      <c r="L334" s="86" t="s">
        <v>133</v>
      </c>
      <c r="M334" s="86" t="s">
        <v>89</v>
      </c>
      <c r="N334" s="86">
        <v>0</v>
      </c>
      <c r="O334" s="86">
        <v>0</v>
      </c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</row>
    <row r="335" spans="1:25" ht="21" hidden="1" customHeight="1">
      <c r="A335" s="77" t="s">
        <v>345</v>
      </c>
      <c r="N335" s="63">
        <v>0</v>
      </c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 spans="1:25" s="107" customFormat="1" ht="21" hidden="1" customHeight="1">
      <c r="A336" s="109" t="s">
        <v>349</v>
      </c>
      <c r="B336" s="86" t="s">
        <v>347</v>
      </c>
      <c r="C336" s="86" t="s">
        <v>350</v>
      </c>
      <c r="D336" s="86" t="s">
        <v>25</v>
      </c>
      <c r="E336" s="110">
        <v>45825</v>
      </c>
      <c r="F336" s="110">
        <v>45826</v>
      </c>
      <c r="G336" s="110">
        <v>45826</v>
      </c>
      <c r="H336" s="86">
        <v>1</v>
      </c>
      <c r="I336" s="86">
        <v>1</v>
      </c>
      <c r="J336" s="86">
        <v>1</v>
      </c>
      <c r="K336" s="86" t="s">
        <v>57</v>
      </c>
      <c r="L336" s="86" t="s">
        <v>27</v>
      </c>
      <c r="M336" s="86" t="s">
        <v>89</v>
      </c>
      <c r="N336" s="86">
        <v>0</v>
      </c>
      <c r="O336" s="86">
        <v>0</v>
      </c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</row>
    <row r="337" spans="1:25" ht="21" hidden="1" customHeight="1">
      <c r="A337" s="77" t="s">
        <v>345</v>
      </c>
      <c r="N337" s="63">
        <v>0</v>
      </c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 spans="1:25" ht="21" hidden="1" customHeight="1">
      <c r="A338" s="115" t="s">
        <v>351</v>
      </c>
      <c r="B338" s="80" t="s">
        <v>169</v>
      </c>
      <c r="C338" s="80" t="s">
        <v>352</v>
      </c>
      <c r="D338" s="80" t="s">
        <v>163</v>
      </c>
      <c r="E338" s="116">
        <v>45783</v>
      </c>
      <c r="F338" s="116">
        <v>45827</v>
      </c>
      <c r="G338" s="116">
        <v>45827</v>
      </c>
      <c r="H338" s="80">
        <v>7</v>
      </c>
      <c r="I338" s="80">
        <v>2</v>
      </c>
      <c r="J338" s="80">
        <v>0</v>
      </c>
      <c r="K338" s="80" t="s">
        <v>172</v>
      </c>
      <c r="L338" s="80" t="s">
        <v>27</v>
      </c>
      <c r="M338" s="80" t="s">
        <v>81</v>
      </c>
      <c r="N338" s="80" t="e">
        <v>#N/A</v>
      </c>
      <c r="O338" s="80">
        <v>0</v>
      </c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 spans="1:25" ht="21" hidden="1" customHeight="1">
      <c r="A339" s="77" t="s">
        <v>353</v>
      </c>
      <c r="N339" s="63">
        <v>0</v>
      </c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 spans="1:25" s="107" customFormat="1" ht="21" hidden="1" customHeight="1">
      <c r="A340" s="115" t="s">
        <v>354</v>
      </c>
      <c r="B340" s="80" t="s">
        <v>355</v>
      </c>
      <c r="C340" s="80" t="s">
        <v>356</v>
      </c>
      <c r="D340" s="80" t="s">
        <v>357</v>
      </c>
      <c r="E340" s="116">
        <v>45813</v>
      </c>
      <c r="F340" s="116">
        <v>45827</v>
      </c>
      <c r="G340" s="116">
        <v>45827</v>
      </c>
      <c r="H340" s="80">
        <v>14</v>
      </c>
      <c r="I340" s="80">
        <v>4</v>
      </c>
      <c r="J340" s="80">
        <v>0</v>
      </c>
      <c r="K340" s="80" t="s">
        <v>172</v>
      </c>
      <c r="L340" s="80" t="s">
        <v>258</v>
      </c>
      <c r="M340" s="80" t="s">
        <v>81</v>
      </c>
      <c r="N340" s="80">
        <v>0</v>
      </c>
      <c r="O340" s="80">
        <v>0</v>
      </c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</row>
    <row r="341" spans="1:25" ht="21" hidden="1" customHeight="1">
      <c r="A341" s="77" t="s">
        <v>358</v>
      </c>
      <c r="N341" s="63">
        <v>0</v>
      </c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 spans="1:25" s="114" customFormat="1" ht="21" hidden="1" customHeight="1">
      <c r="A342" s="115" t="s">
        <v>359</v>
      </c>
      <c r="B342" s="80" t="s">
        <v>355</v>
      </c>
      <c r="C342" s="80" t="s">
        <v>360</v>
      </c>
      <c r="D342" s="80" t="s">
        <v>361</v>
      </c>
      <c r="E342" s="116">
        <v>45813</v>
      </c>
      <c r="F342" s="116">
        <v>45827</v>
      </c>
      <c r="G342" s="116">
        <v>45827</v>
      </c>
      <c r="H342" s="80">
        <v>14</v>
      </c>
      <c r="I342" s="80">
        <v>3</v>
      </c>
      <c r="J342" s="80">
        <v>0</v>
      </c>
      <c r="K342" s="80" t="s">
        <v>172</v>
      </c>
      <c r="L342" s="80" t="s">
        <v>258</v>
      </c>
      <c r="M342" s="80" t="s">
        <v>81</v>
      </c>
      <c r="N342" s="80">
        <v>0</v>
      </c>
      <c r="O342" s="80">
        <v>0</v>
      </c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</row>
    <row r="343" spans="1:25" ht="21" hidden="1" customHeight="1">
      <c r="A343" s="77" t="s">
        <v>343</v>
      </c>
      <c r="N343" s="63">
        <v>0</v>
      </c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 spans="1:25" s="114" customFormat="1" ht="21" hidden="1" customHeight="1">
      <c r="A344" s="115" t="s">
        <v>362</v>
      </c>
      <c r="B344" s="80" t="s">
        <v>355</v>
      </c>
      <c r="C344" s="80" t="s">
        <v>363</v>
      </c>
      <c r="D344" s="80" t="s">
        <v>75</v>
      </c>
      <c r="E344" s="116">
        <v>45813</v>
      </c>
      <c r="F344" s="116">
        <v>45827</v>
      </c>
      <c r="G344" s="116">
        <v>45827</v>
      </c>
      <c r="H344" s="80">
        <v>14</v>
      </c>
      <c r="I344" s="80">
        <v>4</v>
      </c>
      <c r="J344" s="80">
        <v>0</v>
      </c>
      <c r="K344" s="80" t="s">
        <v>172</v>
      </c>
      <c r="L344" s="80" t="s">
        <v>27</v>
      </c>
      <c r="M344" s="80" t="s">
        <v>81</v>
      </c>
      <c r="N344" s="80">
        <v>0</v>
      </c>
      <c r="O344" s="80">
        <v>0</v>
      </c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</row>
    <row r="345" spans="1:25" ht="21" hidden="1" customHeight="1">
      <c r="A345" s="77" t="s">
        <v>364</v>
      </c>
      <c r="N345" s="63" t="e">
        <v>#N/A</v>
      </c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 spans="1:25" s="114" customFormat="1" ht="21" customHeight="1">
      <c r="A346" s="115" t="s">
        <v>1238</v>
      </c>
      <c r="B346" s="80" t="s">
        <v>355</v>
      </c>
      <c r="C346" s="80" t="s">
        <v>1239</v>
      </c>
      <c r="D346" s="80" t="s">
        <v>1084</v>
      </c>
      <c r="E346" s="116">
        <v>45820</v>
      </c>
      <c r="F346" s="116">
        <v>45827</v>
      </c>
      <c r="G346" s="116">
        <v>45827</v>
      </c>
      <c r="H346" s="80">
        <v>7</v>
      </c>
      <c r="I346" s="80">
        <v>3</v>
      </c>
      <c r="J346" s="80">
        <v>0</v>
      </c>
      <c r="K346" s="80" t="s">
        <v>172</v>
      </c>
      <c r="L346" s="80" t="s">
        <v>1059</v>
      </c>
      <c r="M346" s="80" t="s">
        <v>265</v>
      </c>
      <c r="N346" s="80">
        <v>0</v>
      </c>
      <c r="O346" s="80" t="s">
        <v>1214</v>
      </c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</row>
    <row r="347" spans="1:25" ht="21" customHeight="1">
      <c r="A347" s="115" t="s">
        <v>1240</v>
      </c>
      <c r="B347" s="80" t="s">
        <v>740</v>
      </c>
      <c r="C347" s="80" t="s">
        <v>1155</v>
      </c>
      <c r="D347" s="80" t="s">
        <v>746</v>
      </c>
      <c r="E347" s="116">
        <v>45813</v>
      </c>
      <c r="F347" s="116">
        <v>45820</v>
      </c>
      <c r="G347" s="116">
        <v>45827</v>
      </c>
      <c r="H347" s="80" t="s">
        <v>445</v>
      </c>
      <c r="I347" s="80">
        <v>25</v>
      </c>
      <c r="J347" s="80">
        <v>0</v>
      </c>
      <c r="K347" s="80" t="s">
        <v>172</v>
      </c>
      <c r="L347" s="80" t="s">
        <v>1059</v>
      </c>
      <c r="M347" s="80" t="s">
        <v>89</v>
      </c>
      <c r="N347" s="80" t="s">
        <v>1222</v>
      </c>
      <c r="O347" s="80" t="s">
        <v>1180</v>
      </c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 spans="1:25" s="107" customFormat="1" ht="21" hidden="1" customHeight="1">
      <c r="A348" s="115" t="s">
        <v>1241</v>
      </c>
      <c r="B348" s="80" t="s">
        <v>740</v>
      </c>
      <c r="C348" s="80" t="s">
        <v>1242</v>
      </c>
      <c r="D348" s="80" t="s">
        <v>265</v>
      </c>
      <c r="E348" s="116">
        <v>45820</v>
      </c>
      <c r="F348" s="116">
        <v>45827</v>
      </c>
      <c r="G348" s="116">
        <v>45827</v>
      </c>
      <c r="H348" s="80">
        <v>7</v>
      </c>
      <c r="I348" s="80">
        <v>20</v>
      </c>
      <c r="J348" s="80">
        <v>0</v>
      </c>
      <c r="K348" s="80" t="s">
        <v>172</v>
      </c>
      <c r="L348" s="80"/>
      <c r="M348" s="80"/>
      <c r="N348" s="80" t="e">
        <v>#N/A</v>
      </c>
      <c r="O348" s="80">
        <v>0</v>
      </c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</row>
    <row r="349" spans="1:25" ht="21" hidden="1" customHeight="1">
      <c r="A349" s="115" t="s">
        <v>1243</v>
      </c>
      <c r="B349" s="80" t="s">
        <v>740</v>
      </c>
      <c r="C349" s="80" t="s">
        <v>1244</v>
      </c>
      <c r="D349" s="80" t="s">
        <v>265</v>
      </c>
      <c r="E349" s="116">
        <v>45820</v>
      </c>
      <c r="F349" s="116">
        <v>45827</v>
      </c>
      <c r="G349" s="116">
        <v>45827</v>
      </c>
      <c r="H349" s="80">
        <v>7</v>
      </c>
      <c r="I349" s="80">
        <v>6</v>
      </c>
      <c r="J349" s="80">
        <v>0</v>
      </c>
      <c r="K349" s="80" t="s">
        <v>172</v>
      </c>
      <c r="L349" s="80"/>
      <c r="M349" s="80"/>
      <c r="N349" s="80" t="e">
        <v>#N/A</v>
      </c>
      <c r="O349" s="80">
        <v>0</v>
      </c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 spans="1:25" s="107" customFormat="1" ht="21" hidden="1" customHeight="1">
      <c r="A350" s="115" t="s">
        <v>1245</v>
      </c>
      <c r="B350" s="80" t="s">
        <v>740</v>
      </c>
      <c r="C350" s="80" t="s">
        <v>1246</v>
      </c>
      <c r="D350" s="80" t="s">
        <v>265</v>
      </c>
      <c r="E350" s="116">
        <v>45820</v>
      </c>
      <c r="F350" s="116">
        <v>45827</v>
      </c>
      <c r="G350" s="116">
        <v>45827</v>
      </c>
      <c r="H350" s="80">
        <v>7</v>
      </c>
      <c r="I350" s="80">
        <v>2</v>
      </c>
      <c r="J350" s="80">
        <v>0</v>
      </c>
      <c r="K350" s="80" t="s">
        <v>172</v>
      </c>
      <c r="L350" s="80"/>
      <c r="M350" s="80"/>
      <c r="N350" s="80" t="e">
        <v>#N/A</v>
      </c>
      <c r="O350" s="80">
        <v>0</v>
      </c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</row>
    <row r="351" spans="1:25" ht="21" hidden="1" customHeight="1">
      <c r="A351" s="115" t="s">
        <v>1247</v>
      </c>
      <c r="B351" s="80" t="s">
        <v>740</v>
      </c>
      <c r="C351" s="80" t="s">
        <v>1248</v>
      </c>
      <c r="D351" s="80" t="s">
        <v>265</v>
      </c>
      <c r="E351" s="116">
        <v>45820</v>
      </c>
      <c r="F351" s="116">
        <v>45827</v>
      </c>
      <c r="G351" s="116">
        <v>45827</v>
      </c>
      <c r="H351" s="80">
        <v>7</v>
      </c>
      <c r="I351" s="80">
        <v>3</v>
      </c>
      <c r="J351" s="80">
        <v>0</v>
      </c>
      <c r="K351" s="80" t="s">
        <v>172</v>
      </c>
      <c r="L351" s="80"/>
      <c r="M351" s="80"/>
      <c r="N351" s="80" t="e">
        <v>#N/A</v>
      </c>
      <c r="O351" s="80">
        <v>0</v>
      </c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 spans="1:25" s="107" customFormat="1" ht="21" hidden="1" customHeight="1">
      <c r="A352" s="115" t="s">
        <v>1249</v>
      </c>
      <c r="B352" s="80" t="s">
        <v>740</v>
      </c>
      <c r="C352" s="80" t="s">
        <v>1248</v>
      </c>
      <c r="D352" s="80" t="s">
        <v>265</v>
      </c>
      <c r="E352" s="116">
        <v>45820</v>
      </c>
      <c r="F352" s="116">
        <v>45827</v>
      </c>
      <c r="G352" s="116">
        <v>45827</v>
      </c>
      <c r="H352" s="80">
        <v>7</v>
      </c>
      <c r="I352" s="80">
        <v>2</v>
      </c>
      <c r="J352" s="80">
        <v>0</v>
      </c>
      <c r="K352" s="80" t="s">
        <v>172</v>
      </c>
      <c r="L352" s="80"/>
      <c r="M352" s="80"/>
      <c r="N352" s="80" t="e">
        <v>#N/A</v>
      </c>
      <c r="O352" s="80">
        <v>0</v>
      </c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</row>
    <row r="353" spans="1:25" ht="21" hidden="1" customHeight="1">
      <c r="A353" s="115" t="s">
        <v>1250</v>
      </c>
      <c r="B353" s="80" t="s">
        <v>740</v>
      </c>
      <c r="C353" s="80" t="s">
        <v>1248</v>
      </c>
      <c r="D353" s="80" t="s">
        <v>265</v>
      </c>
      <c r="E353" s="116">
        <v>45820</v>
      </c>
      <c r="F353" s="116">
        <v>45827</v>
      </c>
      <c r="G353" s="116">
        <v>45827</v>
      </c>
      <c r="H353" s="80">
        <v>7</v>
      </c>
      <c r="I353" s="80">
        <v>1</v>
      </c>
      <c r="J353" s="80">
        <v>0</v>
      </c>
      <c r="K353" s="80" t="s">
        <v>172</v>
      </c>
      <c r="L353" s="80"/>
      <c r="M353" s="80"/>
      <c r="N353" s="80" t="e">
        <v>#N/A</v>
      </c>
      <c r="O353" s="80">
        <v>0</v>
      </c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 spans="1:25" s="107" customFormat="1" ht="21" hidden="1" customHeight="1">
      <c r="A354" s="115" t="s">
        <v>1251</v>
      </c>
      <c r="B354" s="80" t="s">
        <v>740</v>
      </c>
      <c r="C354" s="80" t="s">
        <v>1246</v>
      </c>
      <c r="D354" s="80" t="s">
        <v>265</v>
      </c>
      <c r="E354" s="116">
        <v>45820</v>
      </c>
      <c r="F354" s="116">
        <v>45827</v>
      </c>
      <c r="G354" s="116">
        <v>45827</v>
      </c>
      <c r="H354" s="80">
        <v>7</v>
      </c>
      <c r="I354" s="80">
        <v>9</v>
      </c>
      <c r="J354" s="80">
        <v>0</v>
      </c>
      <c r="K354" s="80" t="s">
        <v>172</v>
      </c>
      <c r="L354" s="80"/>
      <c r="M354" s="80"/>
      <c r="N354" s="80" t="e">
        <v>#N/A</v>
      </c>
      <c r="O354" s="80">
        <v>0</v>
      </c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</row>
    <row r="355" spans="1:25" ht="21" hidden="1" customHeight="1">
      <c r="A355" s="115" t="s">
        <v>1252</v>
      </c>
      <c r="B355" s="80" t="s">
        <v>740</v>
      </c>
      <c r="C355" s="80" t="s">
        <v>1248</v>
      </c>
      <c r="D355" s="80" t="s">
        <v>265</v>
      </c>
      <c r="E355" s="116">
        <v>45820</v>
      </c>
      <c r="F355" s="116">
        <v>45827</v>
      </c>
      <c r="G355" s="116">
        <v>45827</v>
      </c>
      <c r="H355" s="80">
        <v>7</v>
      </c>
      <c r="I355" s="80">
        <v>6</v>
      </c>
      <c r="J355" s="80">
        <v>0</v>
      </c>
      <c r="K355" s="80" t="s">
        <v>172</v>
      </c>
      <c r="L355" s="80"/>
      <c r="M355" s="80"/>
      <c r="N355" s="80" t="e">
        <v>#N/A</v>
      </c>
      <c r="O355" s="80">
        <v>0</v>
      </c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 spans="1:25" s="114" customFormat="1" ht="21" customHeight="1">
      <c r="A356" s="117" t="s">
        <v>1253</v>
      </c>
      <c r="B356" s="88" t="s">
        <v>1254</v>
      </c>
      <c r="C356" s="88" t="s">
        <v>1255</v>
      </c>
      <c r="D356" s="88" t="s">
        <v>361</v>
      </c>
      <c r="E356" s="118">
        <v>45779</v>
      </c>
      <c r="F356" s="118">
        <v>45827</v>
      </c>
      <c r="G356" s="118">
        <v>45827</v>
      </c>
      <c r="H356" s="88" t="s">
        <v>164</v>
      </c>
      <c r="I356" s="88">
        <v>8</v>
      </c>
      <c r="J356" s="88">
        <v>0</v>
      </c>
      <c r="K356" s="88" t="s">
        <v>57</v>
      </c>
      <c r="L356" s="88" t="s">
        <v>1059</v>
      </c>
      <c r="M356" s="88" t="s">
        <v>81</v>
      </c>
      <c r="N356" s="88" t="e">
        <v>#N/A</v>
      </c>
      <c r="O356" s="88" t="s">
        <v>1256</v>
      </c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</row>
    <row r="357" spans="1:25" ht="21" hidden="1" customHeight="1">
      <c r="A357" s="115" t="s">
        <v>365</v>
      </c>
      <c r="B357" s="80" t="s">
        <v>271</v>
      </c>
      <c r="C357" s="80" t="s">
        <v>272</v>
      </c>
      <c r="D357" s="80" t="s">
        <v>56</v>
      </c>
      <c r="E357" s="116">
        <v>45813</v>
      </c>
      <c r="F357" s="116">
        <v>45827</v>
      </c>
      <c r="G357" s="116">
        <v>45827</v>
      </c>
      <c r="H357" s="80">
        <v>14</v>
      </c>
      <c r="I357" s="80">
        <v>4</v>
      </c>
      <c r="J357" s="80">
        <v>0</v>
      </c>
      <c r="K357" s="80" t="s">
        <v>94</v>
      </c>
      <c r="L357" s="80" t="s">
        <v>80</v>
      </c>
      <c r="M357" s="80" t="s">
        <v>81</v>
      </c>
      <c r="N357" s="80">
        <v>0</v>
      </c>
      <c r="O357" s="80">
        <v>0</v>
      </c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 spans="1:25" s="114" customFormat="1" ht="21" hidden="1" customHeight="1">
      <c r="A358" s="77" t="s">
        <v>310</v>
      </c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>
        <v>0</v>
      </c>
      <c r="O358" s="6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</row>
    <row r="359" spans="1:25" ht="21" hidden="1" customHeight="1">
      <c r="A359" s="115" t="s">
        <v>366</v>
      </c>
      <c r="B359" s="80" t="s">
        <v>123</v>
      </c>
      <c r="C359" s="80" t="s">
        <v>124</v>
      </c>
      <c r="D359" s="80" t="s">
        <v>56</v>
      </c>
      <c r="E359" s="116">
        <v>45817</v>
      </c>
      <c r="F359" s="116">
        <v>45827</v>
      </c>
      <c r="G359" s="116">
        <v>45827</v>
      </c>
      <c r="H359" s="80">
        <v>10</v>
      </c>
      <c r="I359" s="80">
        <v>1</v>
      </c>
      <c r="J359" s="80">
        <v>0</v>
      </c>
      <c r="K359" s="80" t="s">
        <v>57</v>
      </c>
      <c r="L359" s="80" t="s">
        <v>80</v>
      </c>
      <c r="M359" s="80" t="s">
        <v>111</v>
      </c>
      <c r="N359" s="80">
        <v>0</v>
      </c>
      <c r="O359" s="80">
        <v>0</v>
      </c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 spans="1:25" s="114" customFormat="1" ht="21" hidden="1" customHeight="1">
      <c r="A360" s="77" t="s">
        <v>112</v>
      </c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>
        <v>0</v>
      </c>
      <c r="O360" s="6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</row>
    <row r="361" spans="1:25" ht="21" hidden="1" customHeight="1">
      <c r="A361" s="115" t="s">
        <v>367</v>
      </c>
      <c r="B361" s="80" t="s">
        <v>368</v>
      </c>
      <c r="C361" s="80" t="s">
        <v>369</v>
      </c>
      <c r="D361" s="80" t="s">
        <v>56</v>
      </c>
      <c r="E361" s="116">
        <v>45813</v>
      </c>
      <c r="F361" s="116">
        <v>45827</v>
      </c>
      <c r="G361" s="116">
        <v>45827</v>
      </c>
      <c r="H361" s="80">
        <v>14</v>
      </c>
      <c r="I361" s="80">
        <v>2</v>
      </c>
      <c r="J361" s="80">
        <v>0</v>
      </c>
      <c r="K361" s="80" t="s">
        <v>57</v>
      </c>
      <c r="L361" s="80" t="s">
        <v>258</v>
      </c>
      <c r="M361" s="80" t="s">
        <v>81</v>
      </c>
      <c r="N361" s="80">
        <v>0</v>
      </c>
      <c r="O361" s="80">
        <v>0</v>
      </c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 spans="1:25" s="114" customFormat="1" ht="21" hidden="1" customHeight="1">
      <c r="A362" s="77" t="s">
        <v>343</v>
      </c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>
        <v>0</v>
      </c>
      <c r="O362" s="6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</row>
    <row r="363" spans="1:25" ht="21" customHeight="1">
      <c r="A363" s="115" t="s">
        <v>1257</v>
      </c>
      <c r="B363" s="80" t="s">
        <v>294</v>
      </c>
      <c r="C363" s="80" t="s">
        <v>295</v>
      </c>
      <c r="D363" s="80" t="s">
        <v>79</v>
      </c>
      <c r="E363" s="116">
        <v>45813</v>
      </c>
      <c r="F363" s="116">
        <v>45827</v>
      </c>
      <c r="G363" s="116">
        <v>45827</v>
      </c>
      <c r="H363" s="80">
        <v>14</v>
      </c>
      <c r="I363" s="80">
        <v>5</v>
      </c>
      <c r="J363" s="80">
        <v>0</v>
      </c>
      <c r="K363" s="80" t="s">
        <v>128</v>
      </c>
      <c r="L363" s="80" t="s">
        <v>1059</v>
      </c>
      <c r="M363" s="80" t="s">
        <v>81</v>
      </c>
      <c r="N363" s="80" t="s">
        <v>1214</v>
      </c>
      <c r="O363" s="80" t="s">
        <v>1214</v>
      </c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 spans="1:25" ht="21" customHeight="1">
      <c r="A364" s="115" t="s">
        <v>1258</v>
      </c>
      <c r="B364" s="80" t="s">
        <v>294</v>
      </c>
      <c r="C364" s="80" t="s">
        <v>295</v>
      </c>
      <c r="D364" s="80" t="s">
        <v>79</v>
      </c>
      <c r="E364" s="116">
        <v>45813</v>
      </c>
      <c r="F364" s="116">
        <v>45827</v>
      </c>
      <c r="G364" s="116">
        <v>45827</v>
      </c>
      <c r="H364" s="80">
        <v>14</v>
      </c>
      <c r="I364" s="80">
        <v>4</v>
      </c>
      <c r="J364" s="80">
        <v>0</v>
      </c>
      <c r="K364" s="80" t="s">
        <v>128</v>
      </c>
      <c r="L364" s="80" t="s">
        <v>1059</v>
      </c>
      <c r="M364" s="80" t="s">
        <v>81</v>
      </c>
      <c r="N364" s="80" t="s">
        <v>1214</v>
      </c>
      <c r="O364" s="80" t="s">
        <v>1214</v>
      </c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 spans="1:25" ht="21" customHeight="1">
      <c r="A365" s="115" t="s">
        <v>1259</v>
      </c>
      <c r="B365" s="80" t="s">
        <v>294</v>
      </c>
      <c r="C365" s="80" t="s">
        <v>295</v>
      </c>
      <c r="D365" s="80" t="s">
        <v>79</v>
      </c>
      <c r="E365" s="116">
        <v>45813</v>
      </c>
      <c r="F365" s="116">
        <v>45827</v>
      </c>
      <c r="G365" s="116">
        <v>45827</v>
      </c>
      <c r="H365" s="80">
        <v>14</v>
      </c>
      <c r="I365" s="80">
        <v>6</v>
      </c>
      <c r="J365" s="80">
        <v>0</v>
      </c>
      <c r="K365" s="80" t="s">
        <v>128</v>
      </c>
      <c r="L365" s="80" t="s">
        <v>1059</v>
      </c>
      <c r="M365" s="80" t="s">
        <v>81</v>
      </c>
      <c r="N365" s="80">
        <v>0</v>
      </c>
      <c r="O365" s="80" t="s">
        <v>1214</v>
      </c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 spans="1:25" ht="21" customHeight="1">
      <c r="A366" s="115" t="s">
        <v>1260</v>
      </c>
      <c r="B366" s="80" t="s">
        <v>294</v>
      </c>
      <c r="C366" s="80" t="s">
        <v>295</v>
      </c>
      <c r="D366" s="80" t="s">
        <v>79</v>
      </c>
      <c r="E366" s="116">
        <v>45813</v>
      </c>
      <c r="F366" s="116">
        <v>45827</v>
      </c>
      <c r="G366" s="116">
        <v>45827</v>
      </c>
      <c r="H366" s="80">
        <v>14</v>
      </c>
      <c r="I366" s="80">
        <v>7</v>
      </c>
      <c r="J366" s="80">
        <v>0</v>
      </c>
      <c r="K366" s="80" t="s">
        <v>128</v>
      </c>
      <c r="L366" s="80" t="s">
        <v>1059</v>
      </c>
      <c r="M366" s="80" t="s">
        <v>81</v>
      </c>
      <c r="N366" s="80">
        <v>0</v>
      </c>
      <c r="O366" s="80" t="s">
        <v>1214</v>
      </c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 spans="1:25" ht="21" hidden="1" customHeight="1">
      <c r="A367" s="115" t="s">
        <v>370</v>
      </c>
      <c r="B367" s="80" t="s">
        <v>279</v>
      </c>
      <c r="C367" s="80" t="s">
        <v>280</v>
      </c>
      <c r="D367" s="80" t="s">
        <v>79</v>
      </c>
      <c r="E367" s="116">
        <v>45813</v>
      </c>
      <c r="F367" s="116">
        <v>45827</v>
      </c>
      <c r="G367" s="116">
        <v>45827</v>
      </c>
      <c r="H367" s="80">
        <v>14</v>
      </c>
      <c r="I367" s="80">
        <v>2</v>
      </c>
      <c r="J367" s="80">
        <v>0</v>
      </c>
      <c r="K367" s="80" t="s">
        <v>128</v>
      </c>
      <c r="L367" s="80" t="s">
        <v>27</v>
      </c>
      <c r="M367" s="80" t="s">
        <v>81</v>
      </c>
      <c r="N367" s="80">
        <v>0</v>
      </c>
      <c r="O367" s="80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</row>
    <row r="368" spans="1:25" ht="21" hidden="1" customHeight="1">
      <c r="A368" s="108" t="s">
        <v>1261</v>
      </c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>
        <v>0</v>
      </c>
      <c r="O368" s="102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</row>
    <row r="369" spans="1:25" ht="21" hidden="1" customHeight="1">
      <c r="A369" s="77" t="s">
        <v>371</v>
      </c>
      <c r="N369" s="63">
        <v>0</v>
      </c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</row>
    <row r="370" spans="1:25" ht="21" hidden="1" customHeight="1">
      <c r="A370" s="115" t="s">
        <v>372</v>
      </c>
      <c r="B370" s="80" t="s">
        <v>279</v>
      </c>
      <c r="C370" s="80" t="s">
        <v>373</v>
      </c>
      <c r="D370" s="80" t="s">
        <v>79</v>
      </c>
      <c r="E370" s="116">
        <v>45813</v>
      </c>
      <c r="F370" s="116">
        <v>45827</v>
      </c>
      <c r="G370" s="116">
        <v>45827</v>
      </c>
      <c r="H370" s="80">
        <v>14</v>
      </c>
      <c r="I370" s="80">
        <v>4</v>
      </c>
      <c r="J370" s="80">
        <v>0</v>
      </c>
      <c r="K370" s="80" t="s">
        <v>128</v>
      </c>
      <c r="L370" s="80" t="s">
        <v>80</v>
      </c>
      <c r="M370" s="80" t="s">
        <v>81</v>
      </c>
      <c r="N370" s="80">
        <v>0</v>
      </c>
      <c r="O370" s="80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</row>
    <row r="371" spans="1:25" ht="21" hidden="1" customHeight="1">
      <c r="A371" s="108" t="s">
        <v>1261</v>
      </c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>
        <v>0</v>
      </c>
      <c r="O371" s="102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</row>
    <row r="372" spans="1:25" ht="21" hidden="1" customHeight="1">
      <c r="A372" s="77" t="s">
        <v>95</v>
      </c>
      <c r="N372" s="63">
        <v>0</v>
      </c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</row>
    <row r="373" spans="1:25" ht="21" hidden="1" customHeight="1">
      <c r="A373" s="115" t="s">
        <v>374</v>
      </c>
      <c r="B373" s="80" t="s">
        <v>375</v>
      </c>
      <c r="C373" s="80" t="s">
        <v>376</v>
      </c>
      <c r="D373" s="80" t="s">
        <v>79</v>
      </c>
      <c r="E373" s="116">
        <v>45813</v>
      </c>
      <c r="F373" s="116">
        <v>45827</v>
      </c>
      <c r="G373" s="116">
        <v>45827</v>
      </c>
      <c r="H373" s="80">
        <v>14</v>
      </c>
      <c r="I373" s="80">
        <v>4</v>
      </c>
      <c r="J373" s="80">
        <v>0</v>
      </c>
      <c r="K373" s="80" t="s">
        <v>128</v>
      </c>
      <c r="L373" s="80" t="s">
        <v>258</v>
      </c>
      <c r="M373" s="80" t="s">
        <v>81</v>
      </c>
      <c r="N373" s="80">
        <v>0</v>
      </c>
      <c r="O373" s="80">
        <v>0</v>
      </c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</row>
    <row r="374" spans="1:25" ht="21" hidden="1" customHeight="1">
      <c r="A374" s="77" t="s">
        <v>343</v>
      </c>
      <c r="N374" s="63">
        <v>0</v>
      </c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</row>
    <row r="375" spans="1:25" ht="21" hidden="1" customHeight="1">
      <c r="A375" s="115" t="s">
        <v>377</v>
      </c>
      <c r="B375" s="80" t="s">
        <v>375</v>
      </c>
      <c r="C375" s="80" t="s">
        <v>376</v>
      </c>
      <c r="D375" s="80" t="s">
        <v>79</v>
      </c>
      <c r="E375" s="116">
        <v>45813</v>
      </c>
      <c r="F375" s="116">
        <v>45827</v>
      </c>
      <c r="G375" s="116">
        <v>45827</v>
      </c>
      <c r="H375" s="80">
        <v>14</v>
      </c>
      <c r="I375" s="80">
        <v>7</v>
      </c>
      <c r="J375" s="80">
        <v>0</v>
      </c>
      <c r="K375" s="80" t="s">
        <v>128</v>
      </c>
      <c r="L375" s="80" t="s">
        <v>133</v>
      </c>
      <c r="M375" s="80" t="s">
        <v>89</v>
      </c>
      <c r="N375" s="80">
        <v>0</v>
      </c>
      <c r="O375" s="80">
        <v>0</v>
      </c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</row>
    <row r="376" spans="1:25" ht="21" hidden="1" customHeight="1">
      <c r="A376" s="77" t="s">
        <v>378</v>
      </c>
      <c r="N376" s="63" t="e">
        <v>#N/A</v>
      </c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</row>
    <row r="377" spans="1:25" ht="21" hidden="1" customHeight="1">
      <c r="A377" s="115" t="s">
        <v>379</v>
      </c>
      <c r="B377" s="80" t="s">
        <v>380</v>
      </c>
      <c r="C377" s="80" t="s">
        <v>381</v>
      </c>
      <c r="D377" s="80" t="s">
        <v>361</v>
      </c>
      <c r="E377" s="116">
        <v>45817</v>
      </c>
      <c r="F377" s="116">
        <v>45827</v>
      </c>
      <c r="G377" s="116">
        <v>45827</v>
      </c>
      <c r="H377" s="80">
        <v>10</v>
      </c>
      <c r="I377" s="80">
        <v>5</v>
      </c>
      <c r="J377" s="80">
        <v>0</v>
      </c>
      <c r="K377" s="80" t="s">
        <v>57</v>
      </c>
      <c r="L377" s="80" t="s">
        <v>27</v>
      </c>
      <c r="M377" s="80" t="s">
        <v>28</v>
      </c>
      <c r="N377" s="80">
        <v>0</v>
      </c>
      <c r="O377" s="80">
        <v>0</v>
      </c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</row>
    <row r="378" spans="1:25" ht="21" hidden="1" customHeight="1">
      <c r="A378" s="77" t="s">
        <v>382</v>
      </c>
      <c r="N378" s="63">
        <v>0</v>
      </c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</row>
    <row r="379" spans="1:25" ht="21" hidden="1" customHeight="1">
      <c r="A379" s="115" t="s">
        <v>383</v>
      </c>
      <c r="B379" s="80" t="s">
        <v>384</v>
      </c>
      <c r="C379" s="80" t="s">
        <v>385</v>
      </c>
      <c r="D379" s="80" t="s">
        <v>79</v>
      </c>
      <c r="E379" s="116">
        <v>45817</v>
      </c>
      <c r="F379" s="116">
        <v>45827</v>
      </c>
      <c r="G379" s="116">
        <v>45827</v>
      </c>
      <c r="H379" s="80">
        <v>10</v>
      </c>
      <c r="I379" s="80">
        <v>2</v>
      </c>
      <c r="J379" s="80">
        <v>0</v>
      </c>
      <c r="K379" s="80" t="s">
        <v>128</v>
      </c>
      <c r="L379" s="80" t="s">
        <v>258</v>
      </c>
      <c r="M379" s="80" t="s">
        <v>81</v>
      </c>
      <c r="N379" s="80">
        <v>0</v>
      </c>
      <c r="O379" s="80">
        <v>0</v>
      </c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</row>
    <row r="380" spans="1:25" ht="21" hidden="1" customHeight="1">
      <c r="A380" s="77" t="s">
        <v>343</v>
      </c>
      <c r="N380" s="63">
        <v>0</v>
      </c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</row>
    <row r="381" spans="1:25" ht="21" hidden="1" customHeight="1">
      <c r="A381" s="115" t="s">
        <v>386</v>
      </c>
      <c r="B381" s="80" t="s">
        <v>387</v>
      </c>
      <c r="C381" s="80" t="s">
        <v>388</v>
      </c>
      <c r="D381" s="80" t="s">
        <v>79</v>
      </c>
      <c r="E381" s="116">
        <v>45818</v>
      </c>
      <c r="F381" s="116">
        <v>45827</v>
      </c>
      <c r="G381" s="116">
        <v>45827</v>
      </c>
      <c r="H381" s="80">
        <v>9</v>
      </c>
      <c r="I381" s="80">
        <v>2</v>
      </c>
      <c r="J381" s="80">
        <v>0</v>
      </c>
      <c r="K381" s="80" t="s">
        <v>94</v>
      </c>
      <c r="L381" s="80" t="s">
        <v>80</v>
      </c>
      <c r="M381" s="80" t="s">
        <v>81</v>
      </c>
      <c r="N381" s="80">
        <v>0</v>
      </c>
      <c r="O381" s="80">
        <v>0</v>
      </c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</row>
    <row r="382" spans="1:25" ht="21" hidden="1" customHeight="1">
      <c r="A382" s="77" t="s">
        <v>95</v>
      </c>
      <c r="N382" s="63">
        <v>0</v>
      </c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</row>
    <row r="383" spans="1:25" ht="21" customHeight="1">
      <c r="A383" s="115" t="s">
        <v>1262</v>
      </c>
      <c r="B383" s="80" t="s">
        <v>390</v>
      </c>
      <c r="C383" s="80" t="s">
        <v>391</v>
      </c>
      <c r="D383" s="80" t="s">
        <v>392</v>
      </c>
      <c r="E383" s="116">
        <v>45817</v>
      </c>
      <c r="F383" s="116">
        <v>45827</v>
      </c>
      <c r="G383" s="116">
        <v>45827</v>
      </c>
      <c r="H383" s="80">
        <v>10</v>
      </c>
      <c r="I383" s="80">
        <v>4</v>
      </c>
      <c r="J383" s="80">
        <v>0</v>
      </c>
      <c r="K383" s="80" t="s">
        <v>26</v>
      </c>
      <c r="L383" s="80" t="s">
        <v>1059</v>
      </c>
      <c r="M383" s="80" t="s">
        <v>265</v>
      </c>
      <c r="N383" s="80">
        <v>0</v>
      </c>
      <c r="O383" s="80" t="s">
        <v>1214</v>
      </c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</row>
    <row r="384" spans="1:25" ht="21" hidden="1" customHeight="1">
      <c r="A384" s="115" t="s">
        <v>389</v>
      </c>
      <c r="B384" s="80" t="s">
        <v>390</v>
      </c>
      <c r="C384" s="80" t="s">
        <v>391</v>
      </c>
      <c r="D384" s="80" t="s">
        <v>392</v>
      </c>
      <c r="E384" s="116">
        <v>45817</v>
      </c>
      <c r="F384" s="116">
        <v>45827</v>
      </c>
      <c r="G384" s="116">
        <v>45827</v>
      </c>
      <c r="H384" s="80">
        <v>10</v>
      </c>
      <c r="I384" s="80">
        <v>5</v>
      </c>
      <c r="J384" s="80">
        <v>0</v>
      </c>
      <c r="K384" s="80" t="s">
        <v>26</v>
      </c>
      <c r="L384" s="80" t="s">
        <v>80</v>
      </c>
      <c r="M384" s="80" t="s">
        <v>134</v>
      </c>
      <c r="N384" s="80">
        <v>0</v>
      </c>
      <c r="O384" s="80">
        <v>0</v>
      </c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</row>
    <row r="385" spans="1:25" ht="21" hidden="1" customHeight="1">
      <c r="A385" s="77" t="s">
        <v>393</v>
      </c>
      <c r="N385" s="63">
        <v>0</v>
      </c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</row>
    <row r="386" spans="1:25" ht="21" hidden="1" customHeight="1">
      <c r="A386" s="115" t="s">
        <v>394</v>
      </c>
      <c r="B386" s="80" t="s">
        <v>395</v>
      </c>
      <c r="C386" s="80" t="s">
        <v>396</v>
      </c>
      <c r="D386" s="80" t="s">
        <v>56</v>
      </c>
      <c r="E386" s="116">
        <v>45820</v>
      </c>
      <c r="F386" s="116">
        <v>45827</v>
      </c>
      <c r="G386" s="116">
        <v>45827</v>
      </c>
      <c r="H386" s="80">
        <v>7</v>
      </c>
      <c r="I386" s="80">
        <v>14</v>
      </c>
      <c r="J386" s="80">
        <v>0</v>
      </c>
      <c r="K386" s="80" t="s">
        <v>57</v>
      </c>
      <c r="L386" s="80" t="s">
        <v>133</v>
      </c>
      <c r="M386" s="80" t="s">
        <v>134</v>
      </c>
      <c r="N386" s="80">
        <v>0</v>
      </c>
      <c r="O386" s="80">
        <v>0</v>
      </c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</row>
    <row r="387" spans="1:25" ht="21" hidden="1" customHeight="1">
      <c r="A387" s="77" t="s">
        <v>259</v>
      </c>
      <c r="N387" s="63">
        <v>0</v>
      </c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</row>
    <row r="388" spans="1:25" ht="21" hidden="1" customHeight="1">
      <c r="A388" s="115" t="s">
        <v>397</v>
      </c>
      <c r="B388" s="80" t="s">
        <v>183</v>
      </c>
      <c r="C388" s="80" t="s">
        <v>398</v>
      </c>
      <c r="D388" s="80" t="s">
        <v>56</v>
      </c>
      <c r="E388" s="116">
        <v>45820</v>
      </c>
      <c r="F388" s="116">
        <v>45827</v>
      </c>
      <c r="G388" s="116">
        <v>45827</v>
      </c>
      <c r="H388" s="80">
        <v>7</v>
      </c>
      <c r="I388" s="80">
        <v>9</v>
      </c>
      <c r="J388" s="80">
        <v>0</v>
      </c>
      <c r="K388" s="80" t="s">
        <v>57</v>
      </c>
      <c r="L388" s="80" t="s">
        <v>258</v>
      </c>
      <c r="M388" s="80" t="s">
        <v>134</v>
      </c>
      <c r="N388" s="80">
        <v>0</v>
      </c>
      <c r="O388" s="80">
        <v>0</v>
      </c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 spans="1:25" ht="21" hidden="1" customHeight="1">
      <c r="A389" s="77" t="s">
        <v>259</v>
      </c>
      <c r="N389" s="63">
        <v>0</v>
      </c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</row>
    <row r="390" spans="1:25" ht="21" customHeight="1">
      <c r="A390" s="115" t="s">
        <v>1263</v>
      </c>
      <c r="B390" s="80" t="s">
        <v>183</v>
      </c>
      <c r="C390" s="80" t="s">
        <v>398</v>
      </c>
      <c r="D390" s="80" t="s">
        <v>56</v>
      </c>
      <c r="E390" s="116">
        <v>45820</v>
      </c>
      <c r="F390" s="116">
        <v>45827</v>
      </c>
      <c r="G390" s="116">
        <v>45827</v>
      </c>
      <c r="H390" s="80">
        <v>7</v>
      </c>
      <c r="I390" s="80">
        <v>6</v>
      </c>
      <c r="J390" s="80">
        <v>0</v>
      </c>
      <c r="K390" s="80" t="s">
        <v>57</v>
      </c>
      <c r="L390" s="80" t="s">
        <v>1059</v>
      </c>
      <c r="M390" s="80" t="s">
        <v>134</v>
      </c>
      <c r="N390" s="80">
        <v>0</v>
      </c>
      <c r="O390" s="80">
        <v>0</v>
      </c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</row>
    <row r="391" spans="1:25" ht="21" hidden="1" customHeight="1">
      <c r="A391" s="115" t="s">
        <v>399</v>
      </c>
      <c r="B391" s="80" t="s">
        <v>400</v>
      </c>
      <c r="C391" s="80" t="s">
        <v>401</v>
      </c>
      <c r="D391" s="80" t="s">
        <v>79</v>
      </c>
      <c r="E391" s="116">
        <v>45820</v>
      </c>
      <c r="F391" s="116">
        <v>45827</v>
      </c>
      <c r="G391" s="116">
        <v>45827</v>
      </c>
      <c r="H391" s="80">
        <v>7</v>
      </c>
      <c r="I391" s="80">
        <v>1</v>
      </c>
      <c r="J391" s="80">
        <v>0</v>
      </c>
      <c r="K391" s="80" t="s">
        <v>128</v>
      </c>
      <c r="L391" s="80" t="s">
        <v>27</v>
      </c>
      <c r="M391" s="80" t="s">
        <v>89</v>
      </c>
      <c r="N391" s="80">
        <v>0</v>
      </c>
      <c r="O391" s="80">
        <v>0</v>
      </c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</row>
    <row r="392" spans="1:25" ht="21" hidden="1" customHeight="1">
      <c r="A392" s="77" t="s">
        <v>402</v>
      </c>
      <c r="N392" s="63">
        <v>0</v>
      </c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</row>
    <row r="393" spans="1:25" ht="21" customHeight="1">
      <c r="A393" s="115" t="s">
        <v>1264</v>
      </c>
      <c r="B393" s="80" t="s">
        <v>502</v>
      </c>
      <c r="C393" s="80" t="s">
        <v>503</v>
      </c>
      <c r="D393" s="80" t="s">
        <v>79</v>
      </c>
      <c r="E393" s="116">
        <v>45820</v>
      </c>
      <c r="F393" s="116">
        <v>45827</v>
      </c>
      <c r="G393" s="116">
        <v>45827</v>
      </c>
      <c r="H393" s="80">
        <v>7</v>
      </c>
      <c r="I393" s="80">
        <v>1</v>
      </c>
      <c r="J393" s="80">
        <v>0</v>
      </c>
      <c r="K393" s="80" t="s">
        <v>26</v>
      </c>
      <c r="L393" s="80" t="s">
        <v>1059</v>
      </c>
      <c r="M393" s="80" t="s">
        <v>81</v>
      </c>
      <c r="N393" s="80">
        <v>0</v>
      </c>
      <c r="O393" s="80" t="s">
        <v>1214</v>
      </c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</row>
    <row r="394" spans="1:25" ht="21" customHeight="1">
      <c r="A394" s="115" t="s">
        <v>1265</v>
      </c>
      <c r="B394" s="80" t="s">
        <v>502</v>
      </c>
      <c r="C394" s="80" t="s">
        <v>1266</v>
      </c>
      <c r="D394" s="80" t="s">
        <v>79</v>
      </c>
      <c r="E394" s="116">
        <v>45820</v>
      </c>
      <c r="F394" s="116">
        <v>45827</v>
      </c>
      <c r="G394" s="116">
        <v>45827</v>
      </c>
      <c r="H394" s="80">
        <v>7</v>
      </c>
      <c r="I394" s="80">
        <v>1</v>
      </c>
      <c r="J394" s="80">
        <v>0</v>
      </c>
      <c r="K394" s="80" t="s">
        <v>26</v>
      </c>
      <c r="L394" s="80" t="s">
        <v>1059</v>
      </c>
      <c r="M394" s="80" t="s">
        <v>111</v>
      </c>
      <c r="N394" s="80" t="s">
        <v>1267</v>
      </c>
      <c r="O394" s="80" t="s">
        <v>1268</v>
      </c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</row>
    <row r="395" spans="1:25" ht="21" hidden="1" customHeight="1">
      <c r="A395" s="119" t="s">
        <v>403</v>
      </c>
      <c r="B395" s="96" t="s">
        <v>404</v>
      </c>
      <c r="C395" s="96" t="s">
        <v>405</v>
      </c>
      <c r="D395" s="96" t="s">
        <v>56</v>
      </c>
      <c r="E395" s="120">
        <v>45821</v>
      </c>
      <c r="F395" s="120">
        <v>45827</v>
      </c>
      <c r="G395" s="120">
        <v>45827</v>
      </c>
      <c r="H395" s="96">
        <v>6</v>
      </c>
      <c r="I395" s="96">
        <v>1</v>
      </c>
      <c r="J395" s="96">
        <v>0</v>
      </c>
      <c r="K395" s="96" t="s">
        <v>57</v>
      </c>
      <c r="L395" s="96" t="s">
        <v>133</v>
      </c>
      <c r="M395" s="96" t="s">
        <v>134</v>
      </c>
      <c r="N395" s="96">
        <v>0</v>
      </c>
      <c r="O395" s="96">
        <v>0</v>
      </c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</row>
    <row r="396" spans="1:25" ht="21" hidden="1" customHeight="1">
      <c r="A396" s="77" t="s">
        <v>406</v>
      </c>
      <c r="N396" s="63" t="e">
        <v>#N/A</v>
      </c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</row>
    <row r="397" spans="1:25" ht="21" hidden="1" customHeight="1">
      <c r="A397" s="119" t="s">
        <v>407</v>
      </c>
      <c r="B397" s="96" t="s">
        <v>92</v>
      </c>
      <c r="C397" s="96" t="s">
        <v>408</v>
      </c>
      <c r="D397" s="96" t="s">
        <v>79</v>
      </c>
      <c r="E397" s="120">
        <v>45821</v>
      </c>
      <c r="F397" s="120">
        <v>45827</v>
      </c>
      <c r="G397" s="120">
        <v>45827</v>
      </c>
      <c r="H397" s="96">
        <v>6</v>
      </c>
      <c r="I397" s="96">
        <v>1</v>
      </c>
      <c r="J397" s="96">
        <v>0</v>
      </c>
      <c r="K397" s="96" t="s">
        <v>94</v>
      </c>
      <c r="L397" s="96" t="s">
        <v>258</v>
      </c>
      <c r="M397" s="96" t="s">
        <v>81</v>
      </c>
      <c r="N397" s="96">
        <v>0</v>
      </c>
      <c r="O397" s="96">
        <v>0</v>
      </c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</row>
    <row r="398" spans="1:25" ht="21" hidden="1" customHeight="1">
      <c r="A398" s="77" t="s">
        <v>409</v>
      </c>
      <c r="N398" s="63">
        <v>0</v>
      </c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</row>
    <row r="399" spans="1:25" ht="21" hidden="1" customHeight="1">
      <c r="A399" s="119" t="s">
        <v>410</v>
      </c>
      <c r="B399" s="96" t="s">
        <v>92</v>
      </c>
      <c r="C399" s="96" t="s">
        <v>408</v>
      </c>
      <c r="D399" s="96" t="s">
        <v>79</v>
      </c>
      <c r="E399" s="120">
        <v>45821</v>
      </c>
      <c r="F399" s="120">
        <v>45827</v>
      </c>
      <c r="G399" s="120">
        <v>45827</v>
      </c>
      <c r="H399" s="96">
        <v>6</v>
      </c>
      <c r="I399" s="96">
        <v>2</v>
      </c>
      <c r="J399" s="96">
        <v>0</v>
      </c>
      <c r="K399" s="96" t="s">
        <v>94</v>
      </c>
      <c r="L399" s="96" t="s">
        <v>258</v>
      </c>
      <c r="M399" s="96" t="s">
        <v>81</v>
      </c>
      <c r="N399" s="96">
        <v>0</v>
      </c>
      <c r="O399" s="96">
        <v>0</v>
      </c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</row>
    <row r="400" spans="1:25" ht="21" hidden="1" customHeight="1">
      <c r="A400" s="77" t="s">
        <v>409</v>
      </c>
      <c r="N400" s="63">
        <v>0</v>
      </c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</row>
    <row r="401" spans="1:25" ht="21" hidden="1" customHeight="1">
      <c r="A401" s="117" t="s">
        <v>411</v>
      </c>
      <c r="B401" s="88" t="s">
        <v>117</v>
      </c>
      <c r="C401" s="88" t="s">
        <v>309</v>
      </c>
      <c r="D401" s="88" t="s">
        <v>79</v>
      </c>
      <c r="E401" s="118">
        <v>45821</v>
      </c>
      <c r="F401" s="118">
        <v>45824</v>
      </c>
      <c r="G401" s="118">
        <v>45827</v>
      </c>
      <c r="H401" s="88" t="s">
        <v>412</v>
      </c>
      <c r="I401" s="88">
        <v>7</v>
      </c>
      <c r="J401" s="88">
        <v>0</v>
      </c>
      <c r="K401" s="88" t="s">
        <v>26</v>
      </c>
      <c r="L401" s="88" t="s">
        <v>258</v>
      </c>
      <c r="M401" s="88" t="s">
        <v>81</v>
      </c>
      <c r="N401" s="88">
        <v>0</v>
      </c>
      <c r="O401" s="88">
        <v>0</v>
      </c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</row>
    <row r="402" spans="1:25" ht="21" hidden="1" customHeight="1">
      <c r="A402" s="77" t="s">
        <v>310</v>
      </c>
      <c r="N402" s="63">
        <v>0</v>
      </c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</row>
    <row r="403" spans="1:25" ht="21" hidden="1" customHeight="1">
      <c r="A403" s="117" t="s">
        <v>413</v>
      </c>
      <c r="B403" s="88" t="s">
        <v>117</v>
      </c>
      <c r="C403" s="88" t="s">
        <v>414</v>
      </c>
      <c r="D403" s="88" t="s">
        <v>79</v>
      </c>
      <c r="E403" s="118">
        <v>45821</v>
      </c>
      <c r="F403" s="118">
        <v>45824</v>
      </c>
      <c r="G403" s="118">
        <v>45827</v>
      </c>
      <c r="H403" s="88" t="s">
        <v>412</v>
      </c>
      <c r="I403" s="88">
        <v>8</v>
      </c>
      <c r="J403" s="88">
        <v>0</v>
      </c>
      <c r="K403" s="88" t="s">
        <v>26</v>
      </c>
      <c r="L403" s="88" t="s">
        <v>258</v>
      </c>
      <c r="M403" s="88" t="s">
        <v>81</v>
      </c>
      <c r="N403" s="88">
        <v>0</v>
      </c>
      <c r="O403" s="88">
        <v>0</v>
      </c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</row>
    <row r="404" spans="1:25" ht="21" hidden="1" customHeight="1">
      <c r="A404" s="77" t="s">
        <v>310</v>
      </c>
      <c r="N404" s="63">
        <v>0</v>
      </c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 spans="1:25" ht="21" hidden="1" customHeight="1">
      <c r="A405" s="119" t="s">
        <v>415</v>
      </c>
      <c r="B405" s="96" t="s">
        <v>416</v>
      </c>
      <c r="C405" s="96" t="s">
        <v>417</v>
      </c>
      <c r="D405" s="96" t="s">
        <v>79</v>
      </c>
      <c r="E405" s="120">
        <v>45821</v>
      </c>
      <c r="F405" s="120">
        <v>45827</v>
      </c>
      <c r="G405" s="120">
        <v>45827</v>
      </c>
      <c r="H405" s="96">
        <v>6</v>
      </c>
      <c r="I405" s="96">
        <v>1</v>
      </c>
      <c r="J405" s="96">
        <v>0</v>
      </c>
      <c r="K405" s="96" t="s">
        <v>128</v>
      </c>
      <c r="L405" s="96" t="s">
        <v>133</v>
      </c>
      <c r="M405" s="96" t="s">
        <v>81</v>
      </c>
      <c r="N405" s="96">
        <v>0</v>
      </c>
      <c r="O405" s="96">
        <v>0</v>
      </c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</row>
    <row r="406" spans="1:25" ht="21" hidden="1" customHeight="1">
      <c r="A406" s="77" t="s">
        <v>418</v>
      </c>
      <c r="N406" s="63">
        <v>0</v>
      </c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</row>
    <row r="407" spans="1:25" ht="21" hidden="1" customHeight="1">
      <c r="A407" s="119" t="s">
        <v>419</v>
      </c>
      <c r="B407" s="96" t="s">
        <v>117</v>
      </c>
      <c r="C407" s="96" t="s">
        <v>420</v>
      </c>
      <c r="D407" s="96" t="s">
        <v>79</v>
      </c>
      <c r="E407" s="120">
        <v>45821</v>
      </c>
      <c r="F407" s="120">
        <v>45827</v>
      </c>
      <c r="G407" s="120">
        <v>45827</v>
      </c>
      <c r="H407" s="96">
        <v>6</v>
      </c>
      <c r="I407" s="96">
        <v>1</v>
      </c>
      <c r="J407" s="96">
        <v>0</v>
      </c>
      <c r="K407" s="96" t="s">
        <v>26</v>
      </c>
      <c r="L407" s="96" t="s">
        <v>133</v>
      </c>
      <c r="M407" s="96" t="s">
        <v>89</v>
      </c>
      <c r="N407" s="96">
        <v>0</v>
      </c>
      <c r="O407" s="96">
        <v>0</v>
      </c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</row>
    <row r="408" spans="1:25" ht="21" hidden="1" customHeight="1">
      <c r="A408" s="77" t="s">
        <v>421</v>
      </c>
      <c r="N408" s="63" t="e">
        <v>#N/A</v>
      </c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</row>
    <row r="409" spans="1:25" ht="21" hidden="1" customHeight="1">
      <c r="A409" s="117" t="s">
        <v>422</v>
      </c>
      <c r="B409" s="88" t="s">
        <v>423</v>
      </c>
      <c r="C409" s="88" t="s">
        <v>424</v>
      </c>
      <c r="D409" s="88" t="s">
        <v>56</v>
      </c>
      <c r="E409" s="118">
        <v>45822</v>
      </c>
      <c r="F409" s="118">
        <v>45827</v>
      </c>
      <c r="G409" s="118">
        <v>45827</v>
      </c>
      <c r="H409" s="88">
        <v>3</v>
      </c>
      <c r="I409" s="88">
        <v>4</v>
      </c>
      <c r="J409" s="88">
        <v>0</v>
      </c>
      <c r="K409" s="88" t="s">
        <v>57</v>
      </c>
      <c r="L409" s="88" t="s">
        <v>80</v>
      </c>
      <c r="M409" s="88" t="s">
        <v>81</v>
      </c>
      <c r="N409" s="88">
        <v>0</v>
      </c>
      <c r="O409" s="88">
        <v>0</v>
      </c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</row>
    <row r="410" spans="1:25" s="107" customFormat="1" ht="21" hidden="1" customHeight="1">
      <c r="A410" s="77" t="s">
        <v>82</v>
      </c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>
        <v>0</v>
      </c>
      <c r="O410" s="63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</row>
    <row r="411" spans="1:25" ht="21" hidden="1" customHeight="1">
      <c r="A411" s="117" t="s">
        <v>425</v>
      </c>
      <c r="B411" s="88" t="s">
        <v>161</v>
      </c>
      <c r="C411" s="88" t="s">
        <v>162</v>
      </c>
      <c r="D411" s="88" t="s">
        <v>163</v>
      </c>
      <c r="E411" s="118">
        <v>45822</v>
      </c>
      <c r="F411" s="118">
        <v>45827</v>
      </c>
      <c r="G411" s="118">
        <v>45827</v>
      </c>
      <c r="H411" s="88">
        <v>3</v>
      </c>
      <c r="I411" s="88">
        <v>28</v>
      </c>
      <c r="J411" s="88">
        <v>0</v>
      </c>
      <c r="K411" s="88" t="s">
        <v>26</v>
      </c>
      <c r="L411" s="88" t="s">
        <v>27</v>
      </c>
      <c r="M411" s="88" t="s">
        <v>81</v>
      </c>
      <c r="N411" s="88">
        <v>0</v>
      </c>
      <c r="O411" s="88">
        <v>0</v>
      </c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</row>
    <row r="412" spans="1:25" ht="21" hidden="1" customHeight="1">
      <c r="A412" s="77" t="s">
        <v>426</v>
      </c>
      <c r="N412" s="63" t="e">
        <v>#N/A</v>
      </c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</row>
    <row r="413" spans="1:25" ht="21" hidden="1" customHeight="1">
      <c r="A413" s="117" t="s">
        <v>427</v>
      </c>
      <c r="B413" s="88" t="s">
        <v>161</v>
      </c>
      <c r="C413" s="88" t="s">
        <v>162</v>
      </c>
      <c r="D413" s="88" t="s">
        <v>163</v>
      </c>
      <c r="E413" s="118">
        <v>45822</v>
      </c>
      <c r="F413" s="118">
        <v>45827</v>
      </c>
      <c r="G413" s="118">
        <v>45827</v>
      </c>
      <c r="H413" s="88">
        <v>3</v>
      </c>
      <c r="I413" s="88">
        <v>14</v>
      </c>
      <c r="J413" s="88">
        <v>0</v>
      </c>
      <c r="K413" s="88" t="s">
        <v>26</v>
      </c>
      <c r="L413" s="88" t="s">
        <v>27</v>
      </c>
      <c r="M413" s="88" t="s">
        <v>81</v>
      </c>
      <c r="N413" s="88">
        <v>0</v>
      </c>
      <c r="O413" s="88">
        <v>0</v>
      </c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</row>
    <row r="414" spans="1:25" ht="21" hidden="1" customHeight="1">
      <c r="A414" s="77" t="s">
        <v>428</v>
      </c>
      <c r="N414" s="63">
        <v>0</v>
      </c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</row>
    <row r="415" spans="1:25" ht="21" hidden="1" customHeight="1">
      <c r="A415" s="117" t="s">
        <v>429</v>
      </c>
      <c r="B415" s="88" t="s">
        <v>430</v>
      </c>
      <c r="C415" s="88" t="s">
        <v>431</v>
      </c>
      <c r="D415" s="88" t="s">
        <v>79</v>
      </c>
      <c r="E415" s="118">
        <v>45822</v>
      </c>
      <c r="F415" s="118">
        <v>45827</v>
      </c>
      <c r="G415" s="118">
        <v>45827</v>
      </c>
      <c r="H415" s="88">
        <v>3</v>
      </c>
      <c r="I415" s="88">
        <v>2</v>
      </c>
      <c r="J415" s="88">
        <v>0</v>
      </c>
      <c r="K415" s="88" t="s">
        <v>94</v>
      </c>
      <c r="L415" s="88" t="s">
        <v>133</v>
      </c>
      <c r="M415" s="88" t="s">
        <v>134</v>
      </c>
      <c r="N415" s="88">
        <v>0</v>
      </c>
      <c r="O415" s="88">
        <v>0</v>
      </c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</row>
    <row r="416" spans="1:25" ht="21" hidden="1" customHeight="1">
      <c r="A416" s="77" t="s">
        <v>432</v>
      </c>
      <c r="N416" s="63" t="e">
        <v>#N/A</v>
      </c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 spans="1:25" ht="21" hidden="1" customHeight="1">
      <c r="A417" s="117" t="s">
        <v>433</v>
      </c>
      <c r="B417" s="88" t="s">
        <v>434</v>
      </c>
      <c r="C417" s="88" t="s">
        <v>435</v>
      </c>
      <c r="D417" s="88" t="s">
        <v>79</v>
      </c>
      <c r="E417" s="118">
        <v>45826</v>
      </c>
      <c r="F417" s="118">
        <v>45827</v>
      </c>
      <c r="G417" s="118">
        <v>45827</v>
      </c>
      <c r="H417" s="88">
        <v>1</v>
      </c>
      <c r="I417" s="88">
        <v>2</v>
      </c>
      <c r="J417" s="88">
        <v>0</v>
      </c>
      <c r="K417" s="88" t="s">
        <v>94</v>
      </c>
      <c r="L417" s="88" t="s">
        <v>27</v>
      </c>
      <c r="M417" s="88" t="s">
        <v>81</v>
      </c>
      <c r="N417" s="88" t="e">
        <v>#N/A</v>
      </c>
      <c r="O417" s="88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</row>
    <row r="418" spans="1:25" ht="21" hidden="1" customHeight="1">
      <c r="A418" s="77" t="s">
        <v>436</v>
      </c>
      <c r="N418" s="63">
        <v>0</v>
      </c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</row>
    <row r="419" spans="1:25" ht="21" hidden="1" customHeight="1">
      <c r="A419" s="121" t="s">
        <v>437</v>
      </c>
      <c r="B419" s="82" t="s">
        <v>169</v>
      </c>
      <c r="C419" s="82" t="s">
        <v>438</v>
      </c>
      <c r="D419" s="82" t="s">
        <v>171</v>
      </c>
      <c r="E419" s="122">
        <v>45814</v>
      </c>
      <c r="F419" s="122">
        <v>45828</v>
      </c>
      <c r="G419" s="122">
        <v>45828</v>
      </c>
      <c r="H419" s="82">
        <v>14</v>
      </c>
      <c r="I419" s="82">
        <v>8</v>
      </c>
      <c r="J419" s="82">
        <v>-1</v>
      </c>
      <c r="K419" s="82" t="s">
        <v>172</v>
      </c>
      <c r="L419" s="82" t="s">
        <v>258</v>
      </c>
      <c r="M419" s="82" t="s">
        <v>81</v>
      </c>
      <c r="N419" s="82">
        <v>0</v>
      </c>
      <c r="O419" s="82">
        <v>0</v>
      </c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</row>
    <row r="420" spans="1:25" ht="21" hidden="1" customHeight="1">
      <c r="A420" s="77" t="s">
        <v>439</v>
      </c>
      <c r="N420" s="63">
        <v>0</v>
      </c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</row>
    <row r="421" spans="1:25" ht="21" hidden="1" customHeight="1">
      <c r="A421" s="121" t="s">
        <v>440</v>
      </c>
      <c r="B421" s="82" t="s">
        <v>355</v>
      </c>
      <c r="C421" s="82" t="s">
        <v>441</v>
      </c>
      <c r="D421" s="82" t="s">
        <v>28</v>
      </c>
      <c r="E421" s="122">
        <v>45821</v>
      </c>
      <c r="F421" s="122">
        <v>45828</v>
      </c>
      <c r="G421" s="122">
        <v>45828</v>
      </c>
      <c r="H421" s="82">
        <v>7</v>
      </c>
      <c r="I421" s="82">
        <v>24</v>
      </c>
      <c r="J421" s="82">
        <v>-1</v>
      </c>
      <c r="K421" s="82" t="s">
        <v>172</v>
      </c>
      <c r="L421" s="82" t="s">
        <v>27</v>
      </c>
      <c r="M421" s="82" t="s">
        <v>81</v>
      </c>
      <c r="N421" s="82">
        <v>0</v>
      </c>
      <c r="O421" s="82">
        <v>0</v>
      </c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</row>
    <row r="422" spans="1:25" ht="21" hidden="1" customHeight="1">
      <c r="A422" s="77" t="s">
        <v>442</v>
      </c>
      <c r="N422" s="63" t="e">
        <v>#N/A</v>
      </c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</row>
    <row r="423" spans="1:25" ht="21" hidden="1" customHeight="1">
      <c r="A423" s="121" t="s">
        <v>443</v>
      </c>
      <c r="B423" s="82" t="s">
        <v>183</v>
      </c>
      <c r="C423" s="82" t="s">
        <v>444</v>
      </c>
      <c r="D423" s="82" t="s">
        <v>56</v>
      </c>
      <c r="E423" s="122">
        <v>45724</v>
      </c>
      <c r="F423" s="122">
        <v>45828</v>
      </c>
      <c r="G423" s="122">
        <v>45828</v>
      </c>
      <c r="H423" s="82" t="s">
        <v>445</v>
      </c>
      <c r="I423" s="82">
        <v>3</v>
      </c>
      <c r="J423" s="82">
        <v>-1</v>
      </c>
      <c r="K423" s="82" t="s">
        <v>57</v>
      </c>
      <c r="L423" s="82" t="s">
        <v>27</v>
      </c>
      <c r="M423" s="82" t="s">
        <v>265</v>
      </c>
      <c r="N423" s="82">
        <v>0</v>
      </c>
      <c r="O423" s="82">
        <v>0</v>
      </c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</row>
    <row r="424" spans="1:25" ht="21" hidden="1" customHeight="1">
      <c r="A424" s="77" t="s">
        <v>446</v>
      </c>
      <c r="N424" s="63">
        <v>0</v>
      </c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</row>
    <row r="425" spans="1:25" ht="21" hidden="1" customHeight="1">
      <c r="A425" s="121" t="s">
        <v>447</v>
      </c>
      <c r="B425" s="82" t="s">
        <v>448</v>
      </c>
      <c r="C425" s="82" t="s">
        <v>449</v>
      </c>
      <c r="D425" s="82" t="s">
        <v>79</v>
      </c>
      <c r="E425" s="122">
        <v>45796</v>
      </c>
      <c r="F425" s="122">
        <v>45828</v>
      </c>
      <c r="G425" s="122">
        <v>45828</v>
      </c>
      <c r="H425" s="82">
        <v>10</v>
      </c>
      <c r="I425" s="82">
        <v>1</v>
      </c>
      <c r="J425" s="82">
        <v>-1</v>
      </c>
      <c r="K425" s="82" t="s">
        <v>94</v>
      </c>
      <c r="L425" s="82" t="s">
        <v>27</v>
      </c>
      <c r="M425" s="82" t="s">
        <v>81</v>
      </c>
      <c r="N425" s="82">
        <v>0</v>
      </c>
      <c r="O425" s="82">
        <v>0</v>
      </c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 spans="1:25" ht="21" hidden="1" customHeight="1">
      <c r="A426" s="77" t="s">
        <v>450</v>
      </c>
      <c r="N426" s="63">
        <v>0</v>
      </c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</row>
    <row r="427" spans="1:25" ht="21" hidden="1" customHeight="1">
      <c r="A427" s="121" t="s">
        <v>451</v>
      </c>
      <c r="B427" s="82" t="s">
        <v>123</v>
      </c>
      <c r="C427" s="82" t="s">
        <v>124</v>
      </c>
      <c r="D427" s="82" t="s">
        <v>56</v>
      </c>
      <c r="E427" s="122">
        <v>45818</v>
      </c>
      <c r="F427" s="122">
        <v>45828</v>
      </c>
      <c r="G427" s="122">
        <v>45828</v>
      </c>
      <c r="H427" s="82">
        <v>10</v>
      </c>
      <c r="I427" s="82">
        <v>1</v>
      </c>
      <c r="J427" s="82">
        <v>-1</v>
      </c>
      <c r="K427" s="82" t="s">
        <v>57</v>
      </c>
      <c r="L427" s="82" t="s">
        <v>80</v>
      </c>
      <c r="M427" s="82" t="s">
        <v>111</v>
      </c>
      <c r="N427" s="82">
        <v>0</v>
      </c>
      <c r="O427" s="82">
        <v>0</v>
      </c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</row>
    <row r="428" spans="1:25" s="107" customFormat="1" ht="21" hidden="1" customHeight="1">
      <c r="A428" s="77" t="s">
        <v>112</v>
      </c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>
        <v>0</v>
      </c>
      <c r="O428" s="63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</row>
    <row r="429" spans="1:25" ht="21" customHeight="1">
      <c r="A429" s="121" t="s">
        <v>1269</v>
      </c>
      <c r="B429" s="82" t="s">
        <v>294</v>
      </c>
      <c r="C429" s="82" t="s">
        <v>295</v>
      </c>
      <c r="D429" s="82" t="s">
        <v>79</v>
      </c>
      <c r="E429" s="122">
        <v>45814</v>
      </c>
      <c r="F429" s="122">
        <v>45828</v>
      </c>
      <c r="G429" s="122">
        <v>45828</v>
      </c>
      <c r="H429" s="82">
        <v>14</v>
      </c>
      <c r="I429" s="82">
        <v>7</v>
      </c>
      <c r="J429" s="82">
        <v>-1</v>
      </c>
      <c r="K429" s="82" t="s">
        <v>128</v>
      </c>
      <c r="L429" s="82" t="s">
        <v>1059</v>
      </c>
      <c r="M429" s="82" t="s">
        <v>89</v>
      </c>
      <c r="N429" s="82" t="e">
        <v>#N/A</v>
      </c>
      <c r="O429" s="82" t="s">
        <v>1270</v>
      </c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</row>
    <row r="430" spans="1:25" ht="21" hidden="1" customHeight="1">
      <c r="A430" s="121" t="s">
        <v>452</v>
      </c>
      <c r="B430" s="82" t="s">
        <v>294</v>
      </c>
      <c r="C430" s="82" t="s">
        <v>295</v>
      </c>
      <c r="D430" s="82" t="s">
        <v>79</v>
      </c>
      <c r="E430" s="122">
        <v>45814</v>
      </c>
      <c r="F430" s="122">
        <v>45828</v>
      </c>
      <c r="G430" s="122">
        <v>45828</v>
      </c>
      <c r="H430" s="82">
        <v>14</v>
      </c>
      <c r="I430" s="82">
        <v>6</v>
      </c>
      <c r="J430" s="82">
        <v>-1</v>
      </c>
      <c r="K430" s="82" t="s">
        <v>128</v>
      </c>
      <c r="L430" s="82" t="s">
        <v>27</v>
      </c>
      <c r="M430" s="82" t="s">
        <v>81</v>
      </c>
      <c r="N430" s="82">
        <v>0</v>
      </c>
      <c r="O430" s="82">
        <v>0</v>
      </c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</row>
    <row r="431" spans="1:25" ht="21" hidden="1" customHeight="1">
      <c r="A431" s="77" t="s">
        <v>453</v>
      </c>
      <c r="N431" s="63">
        <v>0</v>
      </c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</row>
    <row r="432" spans="1:25" ht="21" hidden="1" customHeight="1">
      <c r="A432" s="121" t="s">
        <v>454</v>
      </c>
      <c r="B432" s="82" t="s">
        <v>294</v>
      </c>
      <c r="C432" s="82" t="s">
        <v>295</v>
      </c>
      <c r="D432" s="82" t="s">
        <v>79</v>
      </c>
      <c r="E432" s="122">
        <v>45814</v>
      </c>
      <c r="F432" s="122">
        <v>45828</v>
      </c>
      <c r="G432" s="122">
        <v>45828</v>
      </c>
      <c r="H432" s="82">
        <v>14</v>
      </c>
      <c r="I432" s="82">
        <v>11</v>
      </c>
      <c r="J432" s="82">
        <v>-1</v>
      </c>
      <c r="K432" s="82" t="s">
        <v>128</v>
      </c>
      <c r="L432" s="82" t="s">
        <v>27</v>
      </c>
      <c r="M432" s="82" t="s">
        <v>81</v>
      </c>
      <c r="N432" s="82">
        <v>0</v>
      </c>
      <c r="O432" s="82">
        <v>0</v>
      </c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</row>
    <row r="433" spans="1:25" ht="21" hidden="1" customHeight="1">
      <c r="A433" s="77" t="s">
        <v>453</v>
      </c>
      <c r="N433" s="63">
        <v>0</v>
      </c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</row>
    <row r="434" spans="1:25" ht="21" hidden="1" customHeight="1">
      <c r="A434" s="121" t="s">
        <v>455</v>
      </c>
      <c r="B434" s="82" t="s">
        <v>294</v>
      </c>
      <c r="C434" s="82" t="s">
        <v>295</v>
      </c>
      <c r="D434" s="82" t="s">
        <v>79</v>
      </c>
      <c r="E434" s="122">
        <v>45814</v>
      </c>
      <c r="F434" s="122">
        <v>45828</v>
      </c>
      <c r="G434" s="122">
        <v>45828</v>
      </c>
      <c r="H434" s="82">
        <v>14</v>
      </c>
      <c r="I434" s="82">
        <v>4</v>
      </c>
      <c r="J434" s="82">
        <v>-1</v>
      </c>
      <c r="K434" s="82" t="s">
        <v>128</v>
      </c>
      <c r="L434" s="82" t="s">
        <v>27</v>
      </c>
      <c r="M434" s="82" t="s">
        <v>81</v>
      </c>
      <c r="N434" s="82">
        <v>0</v>
      </c>
      <c r="O434" s="82">
        <v>0</v>
      </c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</row>
    <row r="435" spans="1:25" ht="21" hidden="1" customHeight="1">
      <c r="A435" s="77" t="s">
        <v>453</v>
      </c>
      <c r="N435" s="63">
        <v>0</v>
      </c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</row>
    <row r="436" spans="1:25" ht="21" hidden="1" customHeight="1">
      <c r="A436" s="121" t="s">
        <v>456</v>
      </c>
      <c r="B436" s="82" t="s">
        <v>457</v>
      </c>
      <c r="C436" s="82" t="s">
        <v>458</v>
      </c>
      <c r="D436" s="82" t="s">
        <v>56</v>
      </c>
      <c r="E436" s="122">
        <v>45818</v>
      </c>
      <c r="F436" s="122">
        <v>45828</v>
      </c>
      <c r="G436" s="122">
        <v>45828</v>
      </c>
      <c r="H436" s="82">
        <v>10</v>
      </c>
      <c r="I436" s="82">
        <v>11</v>
      </c>
      <c r="J436" s="82">
        <v>-1</v>
      </c>
      <c r="K436" s="82" t="s">
        <v>57</v>
      </c>
      <c r="L436" s="82" t="s">
        <v>133</v>
      </c>
      <c r="M436" s="82" t="s">
        <v>134</v>
      </c>
      <c r="N436" s="82">
        <v>0</v>
      </c>
      <c r="O436" s="82">
        <v>0</v>
      </c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</row>
    <row r="437" spans="1:25" ht="21" hidden="1" customHeight="1">
      <c r="A437" s="77" t="s">
        <v>459</v>
      </c>
      <c r="N437" s="63">
        <v>0</v>
      </c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</row>
    <row r="438" spans="1:25" ht="21" hidden="1" customHeight="1">
      <c r="A438" s="121" t="s">
        <v>460</v>
      </c>
      <c r="B438" s="82" t="s">
        <v>77</v>
      </c>
      <c r="C438" s="82" t="s">
        <v>461</v>
      </c>
      <c r="D438" s="82" t="s">
        <v>79</v>
      </c>
      <c r="E438" s="122">
        <v>45818</v>
      </c>
      <c r="F438" s="122">
        <v>45828</v>
      </c>
      <c r="G438" s="122">
        <v>45828</v>
      </c>
      <c r="H438" s="82">
        <v>10</v>
      </c>
      <c r="I438" s="82">
        <v>3</v>
      </c>
      <c r="J438" s="82">
        <v>-1</v>
      </c>
      <c r="K438" s="82" t="s">
        <v>26</v>
      </c>
      <c r="L438" s="82" t="s">
        <v>27</v>
      </c>
      <c r="M438" s="82" t="s">
        <v>28</v>
      </c>
      <c r="N438" s="82">
        <v>0</v>
      </c>
      <c r="O438" s="82">
        <v>0</v>
      </c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</row>
    <row r="439" spans="1:25" ht="21" hidden="1" customHeight="1">
      <c r="A439" s="77" t="s">
        <v>462</v>
      </c>
      <c r="N439" s="63">
        <v>0</v>
      </c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</row>
    <row r="440" spans="1:25" s="107" customFormat="1" ht="21" hidden="1" customHeight="1">
      <c r="A440" s="121" t="s">
        <v>463</v>
      </c>
      <c r="B440" s="82" t="s">
        <v>464</v>
      </c>
      <c r="C440" s="82" t="s">
        <v>465</v>
      </c>
      <c r="D440" s="82" t="s">
        <v>79</v>
      </c>
      <c r="E440" s="122">
        <v>45818</v>
      </c>
      <c r="F440" s="122">
        <v>45828</v>
      </c>
      <c r="G440" s="122">
        <v>45828</v>
      </c>
      <c r="H440" s="82">
        <v>10</v>
      </c>
      <c r="I440" s="82">
        <v>1</v>
      </c>
      <c r="J440" s="82">
        <v>-1</v>
      </c>
      <c r="K440" s="82" t="s">
        <v>128</v>
      </c>
      <c r="L440" s="82" t="s">
        <v>27</v>
      </c>
      <c r="M440" s="82" t="s">
        <v>70</v>
      </c>
      <c r="N440" s="82">
        <v>0</v>
      </c>
      <c r="O440" s="82">
        <v>0</v>
      </c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</row>
    <row r="441" spans="1:25" ht="21" hidden="1" customHeight="1">
      <c r="A441" s="77" t="s">
        <v>466</v>
      </c>
      <c r="N441" s="63">
        <v>0</v>
      </c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</row>
    <row r="442" spans="1:25" s="107" customFormat="1" ht="21" hidden="1" customHeight="1">
      <c r="A442" s="121" t="s">
        <v>467</v>
      </c>
      <c r="B442" s="82" t="s">
        <v>387</v>
      </c>
      <c r="C442" s="82" t="s">
        <v>468</v>
      </c>
      <c r="D442" s="82" t="s">
        <v>79</v>
      </c>
      <c r="E442" s="122">
        <v>45819</v>
      </c>
      <c r="F442" s="122">
        <v>45828</v>
      </c>
      <c r="G442" s="122">
        <v>45828</v>
      </c>
      <c r="H442" s="82">
        <v>9</v>
      </c>
      <c r="I442" s="82">
        <v>1</v>
      </c>
      <c r="J442" s="82">
        <v>-1</v>
      </c>
      <c r="K442" s="82" t="s">
        <v>94</v>
      </c>
      <c r="L442" s="82" t="s">
        <v>469</v>
      </c>
      <c r="M442" s="82" t="s">
        <v>134</v>
      </c>
      <c r="N442" s="82">
        <v>0</v>
      </c>
      <c r="O442" s="82">
        <v>0</v>
      </c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</row>
    <row r="443" spans="1:25" ht="21" hidden="1" customHeight="1">
      <c r="A443" s="77" t="s">
        <v>470</v>
      </c>
      <c r="N443" s="63">
        <v>0</v>
      </c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</row>
    <row r="444" spans="1:25" s="107" customFormat="1" ht="21" hidden="1" customHeight="1">
      <c r="A444" s="121" t="s">
        <v>471</v>
      </c>
      <c r="B444" s="82" t="s">
        <v>387</v>
      </c>
      <c r="C444" s="82" t="s">
        <v>468</v>
      </c>
      <c r="D444" s="82" t="s">
        <v>79</v>
      </c>
      <c r="E444" s="122">
        <v>45819</v>
      </c>
      <c r="F444" s="122">
        <v>45828</v>
      </c>
      <c r="G444" s="122">
        <v>45828</v>
      </c>
      <c r="H444" s="82">
        <v>9</v>
      </c>
      <c r="I444" s="82">
        <v>1</v>
      </c>
      <c r="J444" s="82">
        <v>-1</v>
      </c>
      <c r="K444" s="82" t="s">
        <v>94</v>
      </c>
      <c r="L444" s="82" t="s">
        <v>80</v>
      </c>
      <c r="M444" s="82" t="s">
        <v>81</v>
      </c>
      <c r="N444" s="82">
        <v>0</v>
      </c>
      <c r="O444" s="82">
        <v>0</v>
      </c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</row>
    <row r="445" spans="1:25" ht="21" hidden="1" customHeight="1">
      <c r="A445" s="77" t="s">
        <v>472</v>
      </c>
      <c r="N445" s="63">
        <v>0</v>
      </c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</row>
    <row r="446" spans="1:25" ht="21" hidden="1" customHeight="1">
      <c r="A446" s="121" t="s">
        <v>473</v>
      </c>
      <c r="B446" s="82" t="s">
        <v>474</v>
      </c>
      <c r="C446" s="82" t="s">
        <v>475</v>
      </c>
      <c r="D446" s="82" t="s">
        <v>56</v>
      </c>
      <c r="E446" s="122">
        <v>45821</v>
      </c>
      <c r="F446" s="122">
        <v>45828</v>
      </c>
      <c r="G446" s="122">
        <v>45828</v>
      </c>
      <c r="H446" s="82">
        <v>7</v>
      </c>
      <c r="I446" s="82">
        <v>1</v>
      </c>
      <c r="J446" s="82">
        <v>-1</v>
      </c>
      <c r="K446" s="82" t="s">
        <v>57</v>
      </c>
      <c r="L446" s="82" t="s">
        <v>258</v>
      </c>
      <c r="M446" s="82" t="s">
        <v>81</v>
      </c>
      <c r="N446" s="82">
        <v>0</v>
      </c>
      <c r="O446" s="82">
        <v>0</v>
      </c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</row>
    <row r="447" spans="1:25" ht="21" hidden="1" customHeight="1">
      <c r="A447" s="77" t="s">
        <v>343</v>
      </c>
      <c r="N447" s="63">
        <v>0</v>
      </c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</row>
    <row r="448" spans="1:25" ht="21" hidden="1" customHeight="1">
      <c r="A448" s="121" t="s">
        <v>476</v>
      </c>
      <c r="B448" s="82" t="s">
        <v>474</v>
      </c>
      <c r="C448" s="82" t="s">
        <v>475</v>
      </c>
      <c r="D448" s="82" t="s">
        <v>56</v>
      </c>
      <c r="E448" s="122">
        <v>45821</v>
      </c>
      <c r="F448" s="122">
        <v>45828</v>
      </c>
      <c r="G448" s="122">
        <v>45828</v>
      </c>
      <c r="H448" s="82">
        <v>7</v>
      </c>
      <c r="I448" s="82">
        <v>1</v>
      </c>
      <c r="J448" s="82">
        <v>-1</v>
      </c>
      <c r="K448" s="82" t="s">
        <v>57</v>
      </c>
      <c r="L448" s="82" t="s">
        <v>258</v>
      </c>
      <c r="M448" s="82" t="s">
        <v>81</v>
      </c>
      <c r="N448" s="82">
        <v>0</v>
      </c>
      <c r="O448" s="82">
        <v>0</v>
      </c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</row>
    <row r="449" spans="1:25" ht="21" hidden="1" customHeight="1">
      <c r="A449" s="77" t="s">
        <v>343</v>
      </c>
      <c r="N449" s="63">
        <v>0</v>
      </c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 spans="1:25" s="107" customFormat="1" ht="21" hidden="1" customHeight="1">
      <c r="A450" s="123" t="s">
        <v>477</v>
      </c>
      <c r="B450" s="90" t="s">
        <v>474</v>
      </c>
      <c r="C450" s="90" t="s">
        <v>478</v>
      </c>
      <c r="D450" s="90" t="s">
        <v>56</v>
      </c>
      <c r="E450" s="124">
        <v>45821</v>
      </c>
      <c r="F450" s="124">
        <v>45825</v>
      </c>
      <c r="G450" s="124">
        <v>45828</v>
      </c>
      <c r="H450" s="90" t="s">
        <v>479</v>
      </c>
      <c r="I450" s="90">
        <v>2</v>
      </c>
      <c r="J450" s="90">
        <v>-1</v>
      </c>
      <c r="K450" s="90" t="s">
        <v>57</v>
      </c>
      <c r="L450" s="90" t="s">
        <v>258</v>
      </c>
      <c r="M450" s="90" t="s">
        <v>81</v>
      </c>
      <c r="N450" s="90">
        <v>0</v>
      </c>
      <c r="O450" s="90">
        <v>0</v>
      </c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</row>
    <row r="451" spans="1:25" ht="21" hidden="1" customHeight="1">
      <c r="A451" s="77" t="s">
        <v>329</v>
      </c>
      <c r="N451" s="63">
        <v>0</v>
      </c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</row>
    <row r="452" spans="1:25" ht="21" hidden="1" customHeight="1">
      <c r="A452" s="123" t="s">
        <v>480</v>
      </c>
      <c r="B452" s="90" t="s">
        <v>117</v>
      </c>
      <c r="C452" s="90" t="s">
        <v>414</v>
      </c>
      <c r="D452" s="90" t="s">
        <v>79</v>
      </c>
      <c r="E452" s="124">
        <v>45822</v>
      </c>
      <c r="F452" s="124">
        <v>45825</v>
      </c>
      <c r="G452" s="124">
        <v>45828</v>
      </c>
      <c r="H452" s="90" t="s">
        <v>412</v>
      </c>
      <c r="I452" s="90">
        <v>12</v>
      </c>
      <c r="J452" s="90">
        <v>-1</v>
      </c>
      <c r="K452" s="90" t="s">
        <v>26</v>
      </c>
      <c r="L452" s="90" t="s">
        <v>27</v>
      </c>
      <c r="M452" s="90" t="s">
        <v>81</v>
      </c>
      <c r="N452" s="90">
        <v>0</v>
      </c>
      <c r="O452" s="90">
        <v>0</v>
      </c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</row>
    <row r="453" spans="1:25" ht="21" hidden="1" customHeight="1">
      <c r="A453" s="77" t="s">
        <v>481</v>
      </c>
      <c r="N453" s="63">
        <v>0</v>
      </c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</row>
    <row r="454" spans="1:25" ht="21" hidden="1" customHeight="1">
      <c r="A454" s="123" t="s">
        <v>482</v>
      </c>
      <c r="B454" s="90" t="s">
        <v>117</v>
      </c>
      <c r="C454" s="90" t="s">
        <v>309</v>
      </c>
      <c r="D454" s="90" t="s">
        <v>79</v>
      </c>
      <c r="E454" s="124">
        <v>45822</v>
      </c>
      <c r="F454" s="124">
        <v>45825</v>
      </c>
      <c r="G454" s="124">
        <v>45828</v>
      </c>
      <c r="H454" s="90" t="s">
        <v>412</v>
      </c>
      <c r="I454" s="90">
        <v>12</v>
      </c>
      <c r="J454" s="90">
        <v>-1</v>
      </c>
      <c r="K454" s="90" t="s">
        <v>26</v>
      </c>
      <c r="L454" s="90" t="s">
        <v>27</v>
      </c>
      <c r="M454" s="90" t="s">
        <v>81</v>
      </c>
      <c r="N454" s="90">
        <v>0</v>
      </c>
      <c r="O454" s="90">
        <v>0</v>
      </c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</row>
    <row r="455" spans="1:25" ht="21" hidden="1" customHeight="1">
      <c r="A455" s="77" t="s">
        <v>481</v>
      </c>
      <c r="N455" s="63">
        <v>0</v>
      </c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</row>
    <row r="456" spans="1:25" ht="21" hidden="1" customHeight="1">
      <c r="A456" s="121" t="s">
        <v>483</v>
      </c>
      <c r="B456" s="82" t="s">
        <v>400</v>
      </c>
      <c r="C456" s="82" t="s">
        <v>484</v>
      </c>
      <c r="D456" s="82" t="s">
        <v>79</v>
      </c>
      <c r="E456" s="122">
        <v>45821</v>
      </c>
      <c r="F456" s="122">
        <v>45828</v>
      </c>
      <c r="G456" s="122">
        <v>45828</v>
      </c>
      <c r="H456" s="82">
        <v>7</v>
      </c>
      <c r="I456" s="82">
        <v>1</v>
      </c>
      <c r="J456" s="82">
        <v>-1</v>
      </c>
      <c r="K456" s="82" t="s">
        <v>128</v>
      </c>
      <c r="L456" s="82" t="s">
        <v>27</v>
      </c>
      <c r="M456" s="82" t="s">
        <v>89</v>
      </c>
      <c r="N456" s="82">
        <v>0</v>
      </c>
      <c r="O456" s="82">
        <v>0</v>
      </c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</row>
    <row r="457" spans="1:25" ht="21" hidden="1" customHeight="1">
      <c r="A457" s="77" t="s">
        <v>485</v>
      </c>
      <c r="N457" s="63">
        <v>0</v>
      </c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</row>
    <row r="458" spans="1:25" ht="21" hidden="1" customHeight="1">
      <c r="A458" s="121" t="s">
        <v>486</v>
      </c>
      <c r="B458" s="82" t="s">
        <v>487</v>
      </c>
      <c r="C458" s="82" t="s">
        <v>488</v>
      </c>
      <c r="D458" s="82" t="s">
        <v>56</v>
      </c>
      <c r="E458" s="122">
        <v>45821</v>
      </c>
      <c r="F458" s="122">
        <v>45828</v>
      </c>
      <c r="G458" s="122">
        <v>45828</v>
      </c>
      <c r="H458" s="82">
        <v>7</v>
      </c>
      <c r="I458" s="82">
        <v>1</v>
      </c>
      <c r="J458" s="82">
        <v>-1</v>
      </c>
      <c r="K458" s="82" t="s">
        <v>57</v>
      </c>
      <c r="L458" s="82" t="s">
        <v>80</v>
      </c>
      <c r="M458" s="82" t="s">
        <v>81</v>
      </c>
      <c r="N458" s="82">
        <v>0</v>
      </c>
      <c r="O458" s="82">
        <v>0</v>
      </c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</row>
    <row r="459" spans="1:25" ht="21" hidden="1" customHeight="1">
      <c r="A459" s="77" t="s">
        <v>489</v>
      </c>
      <c r="N459" s="63">
        <v>0</v>
      </c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</row>
    <row r="460" spans="1:25" ht="21" hidden="1" customHeight="1">
      <c r="A460" s="121" t="s">
        <v>490</v>
      </c>
      <c r="B460" s="82" t="s">
        <v>400</v>
      </c>
      <c r="C460" s="82" t="s">
        <v>491</v>
      </c>
      <c r="D460" s="82" t="s">
        <v>79</v>
      </c>
      <c r="E460" s="122">
        <v>45821</v>
      </c>
      <c r="F460" s="122">
        <v>45828</v>
      </c>
      <c r="G460" s="122">
        <v>45828</v>
      </c>
      <c r="H460" s="82">
        <v>7</v>
      </c>
      <c r="I460" s="82">
        <v>4</v>
      </c>
      <c r="J460" s="82">
        <v>-1</v>
      </c>
      <c r="K460" s="82" t="s">
        <v>128</v>
      </c>
      <c r="L460" s="82" t="s">
        <v>27</v>
      </c>
      <c r="M460" s="82" t="s">
        <v>81</v>
      </c>
      <c r="N460" s="82">
        <v>0</v>
      </c>
      <c r="O460" s="82">
        <v>0</v>
      </c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</row>
    <row r="461" spans="1:25" ht="21" hidden="1" customHeight="1">
      <c r="A461" s="77" t="s">
        <v>453</v>
      </c>
      <c r="N461" s="63">
        <v>0</v>
      </c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</row>
    <row r="462" spans="1:25" ht="21" hidden="1" customHeight="1">
      <c r="A462" s="121" t="s">
        <v>492</v>
      </c>
      <c r="B462" s="82" t="s">
        <v>400</v>
      </c>
      <c r="C462" s="82" t="s">
        <v>493</v>
      </c>
      <c r="D462" s="82" t="s">
        <v>79</v>
      </c>
      <c r="E462" s="122">
        <v>45821</v>
      </c>
      <c r="F462" s="122">
        <v>45828</v>
      </c>
      <c r="G462" s="122">
        <v>45828</v>
      </c>
      <c r="H462" s="82">
        <v>7</v>
      </c>
      <c r="I462" s="82">
        <v>5</v>
      </c>
      <c r="J462" s="82">
        <v>-1</v>
      </c>
      <c r="K462" s="82" t="s">
        <v>128</v>
      </c>
      <c r="L462" s="82" t="s">
        <v>27</v>
      </c>
      <c r="M462" s="82" t="s">
        <v>81</v>
      </c>
      <c r="N462" s="82">
        <v>0</v>
      </c>
      <c r="O462" s="82">
        <v>0</v>
      </c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</row>
    <row r="463" spans="1:25" ht="21" hidden="1" customHeight="1">
      <c r="A463" s="77" t="s">
        <v>453</v>
      </c>
      <c r="N463" s="63">
        <v>0</v>
      </c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</row>
    <row r="464" spans="1:25" ht="21" hidden="1" customHeight="1">
      <c r="A464" s="121" t="s">
        <v>494</v>
      </c>
      <c r="B464" s="82" t="s">
        <v>495</v>
      </c>
      <c r="C464" s="82" t="s">
        <v>496</v>
      </c>
      <c r="D464" s="82" t="s">
        <v>79</v>
      </c>
      <c r="E464" s="122">
        <v>45821</v>
      </c>
      <c r="F464" s="122">
        <v>45828</v>
      </c>
      <c r="G464" s="122">
        <v>45828</v>
      </c>
      <c r="H464" s="82">
        <v>7</v>
      </c>
      <c r="I464" s="82">
        <v>8</v>
      </c>
      <c r="J464" s="82">
        <v>-1</v>
      </c>
      <c r="K464" s="82" t="s">
        <v>26</v>
      </c>
      <c r="L464" s="82" t="s">
        <v>27</v>
      </c>
      <c r="M464" s="82" t="s">
        <v>134</v>
      </c>
      <c r="N464" s="82">
        <v>0</v>
      </c>
      <c r="O464" s="82">
        <v>0</v>
      </c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</row>
    <row r="465" spans="1:25" ht="21" hidden="1" customHeight="1">
      <c r="A465" s="77" t="s">
        <v>497</v>
      </c>
      <c r="N465" s="63" t="e">
        <v>#N/A</v>
      </c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</row>
    <row r="466" spans="1:25" ht="21" hidden="1" customHeight="1">
      <c r="A466" s="121" t="s">
        <v>498</v>
      </c>
      <c r="B466" s="82" t="s">
        <v>487</v>
      </c>
      <c r="C466" s="82" t="s">
        <v>499</v>
      </c>
      <c r="D466" s="82" t="s">
        <v>56</v>
      </c>
      <c r="E466" s="122">
        <v>45821</v>
      </c>
      <c r="F466" s="122">
        <v>45828</v>
      </c>
      <c r="G466" s="122">
        <v>45828</v>
      </c>
      <c r="H466" s="82">
        <v>7</v>
      </c>
      <c r="I466" s="82">
        <v>2</v>
      </c>
      <c r="J466" s="82">
        <v>-1</v>
      </c>
      <c r="K466" s="82" t="s">
        <v>57</v>
      </c>
      <c r="L466" s="82" t="s">
        <v>27</v>
      </c>
      <c r="M466" s="82" t="s">
        <v>81</v>
      </c>
      <c r="N466" s="82">
        <v>0</v>
      </c>
      <c r="O466" s="82">
        <v>0</v>
      </c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</row>
    <row r="467" spans="1:25" ht="21" hidden="1" customHeight="1">
      <c r="A467" s="77" t="s">
        <v>500</v>
      </c>
      <c r="N467" s="63" t="e">
        <v>#N/A</v>
      </c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</row>
    <row r="468" spans="1:25" ht="21" hidden="1" customHeight="1">
      <c r="A468" s="121" t="s">
        <v>501</v>
      </c>
      <c r="B468" s="82" t="s">
        <v>502</v>
      </c>
      <c r="C468" s="82" t="s">
        <v>503</v>
      </c>
      <c r="D468" s="82" t="s">
        <v>79</v>
      </c>
      <c r="E468" s="122">
        <v>45821</v>
      </c>
      <c r="F468" s="122">
        <v>45828</v>
      </c>
      <c r="G468" s="122">
        <v>45828</v>
      </c>
      <c r="H468" s="82">
        <v>7</v>
      </c>
      <c r="I468" s="82">
        <v>1</v>
      </c>
      <c r="J468" s="82">
        <v>-1</v>
      </c>
      <c r="K468" s="82" t="s">
        <v>26</v>
      </c>
      <c r="L468" s="82" t="s">
        <v>258</v>
      </c>
      <c r="M468" s="82" t="s">
        <v>81</v>
      </c>
      <c r="N468" s="82">
        <v>0</v>
      </c>
      <c r="O468" s="82">
        <v>0</v>
      </c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</row>
    <row r="469" spans="1:25" ht="21" hidden="1" customHeight="1">
      <c r="A469" s="77" t="s">
        <v>310</v>
      </c>
      <c r="N469" s="63">
        <v>0</v>
      </c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</row>
    <row r="470" spans="1:25" ht="21" hidden="1" customHeight="1">
      <c r="A470" s="125" t="s">
        <v>504</v>
      </c>
      <c r="B470" s="98" t="s">
        <v>92</v>
      </c>
      <c r="C470" s="98" t="s">
        <v>505</v>
      </c>
      <c r="D470" s="98" t="s">
        <v>79</v>
      </c>
      <c r="E470" s="126">
        <v>45822</v>
      </c>
      <c r="F470" s="126">
        <v>45828</v>
      </c>
      <c r="G470" s="126">
        <v>45828</v>
      </c>
      <c r="H470" s="98">
        <v>6</v>
      </c>
      <c r="I470" s="98">
        <v>1</v>
      </c>
      <c r="J470" s="98">
        <v>-1</v>
      </c>
      <c r="K470" s="98" t="s">
        <v>94</v>
      </c>
      <c r="L470" s="98" t="s">
        <v>27</v>
      </c>
      <c r="M470" s="98" t="s">
        <v>81</v>
      </c>
      <c r="N470" s="98">
        <v>0</v>
      </c>
      <c r="O470" s="98">
        <v>0</v>
      </c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</row>
    <row r="471" spans="1:25" ht="21" hidden="1" customHeight="1">
      <c r="A471" s="77" t="s">
        <v>310</v>
      </c>
      <c r="N471" s="63">
        <v>0</v>
      </c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</row>
    <row r="472" spans="1:25" s="107" customFormat="1" ht="21" hidden="1" customHeight="1">
      <c r="A472" s="125" t="s">
        <v>506</v>
      </c>
      <c r="B472" s="98" t="s">
        <v>92</v>
      </c>
      <c r="C472" s="98" t="s">
        <v>507</v>
      </c>
      <c r="D472" s="98" t="s">
        <v>79</v>
      </c>
      <c r="E472" s="126">
        <v>45822</v>
      </c>
      <c r="F472" s="126">
        <v>45828</v>
      </c>
      <c r="G472" s="126">
        <v>45828</v>
      </c>
      <c r="H472" s="98">
        <v>6</v>
      </c>
      <c r="I472" s="98">
        <v>1</v>
      </c>
      <c r="J472" s="98">
        <v>-1</v>
      </c>
      <c r="K472" s="98" t="s">
        <v>94</v>
      </c>
      <c r="L472" s="98" t="s">
        <v>27</v>
      </c>
      <c r="M472" s="98" t="s">
        <v>81</v>
      </c>
      <c r="N472" s="98">
        <v>0</v>
      </c>
      <c r="O472" s="98">
        <v>0</v>
      </c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</row>
    <row r="473" spans="1:25" ht="21" hidden="1" customHeight="1">
      <c r="A473" s="77" t="s">
        <v>343</v>
      </c>
      <c r="N473" s="63">
        <v>0</v>
      </c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 spans="1:25" s="107" customFormat="1" ht="21" hidden="1" customHeight="1">
      <c r="A474" s="125" t="s">
        <v>508</v>
      </c>
      <c r="B474" s="98" t="s">
        <v>92</v>
      </c>
      <c r="C474" s="98" t="s">
        <v>507</v>
      </c>
      <c r="D474" s="98" t="s">
        <v>79</v>
      </c>
      <c r="E474" s="126">
        <v>45822</v>
      </c>
      <c r="F474" s="126">
        <v>45828</v>
      </c>
      <c r="G474" s="126">
        <v>45828</v>
      </c>
      <c r="H474" s="98">
        <v>6</v>
      </c>
      <c r="I474" s="98">
        <v>1</v>
      </c>
      <c r="J474" s="98">
        <v>-1</v>
      </c>
      <c r="K474" s="98" t="s">
        <v>94</v>
      </c>
      <c r="L474" s="98" t="s">
        <v>27</v>
      </c>
      <c r="M474" s="98" t="s">
        <v>81</v>
      </c>
      <c r="N474" s="98">
        <v>0</v>
      </c>
      <c r="O474" s="98">
        <v>0</v>
      </c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</row>
    <row r="475" spans="1:25" ht="21" hidden="1" customHeight="1">
      <c r="A475" s="77" t="s">
        <v>343</v>
      </c>
      <c r="N475" s="63">
        <v>0</v>
      </c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</row>
    <row r="476" spans="1:25" s="107" customFormat="1" ht="21" hidden="1" customHeight="1">
      <c r="A476" s="125" t="s">
        <v>509</v>
      </c>
      <c r="B476" s="98" t="s">
        <v>92</v>
      </c>
      <c r="C476" s="98" t="s">
        <v>408</v>
      </c>
      <c r="D476" s="98" t="s">
        <v>79</v>
      </c>
      <c r="E476" s="126">
        <v>45822</v>
      </c>
      <c r="F476" s="126">
        <v>45828</v>
      </c>
      <c r="G476" s="126">
        <v>45828</v>
      </c>
      <c r="H476" s="98">
        <v>6</v>
      </c>
      <c r="I476" s="98">
        <v>2</v>
      </c>
      <c r="J476" s="98">
        <v>-1</v>
      </c>
      <c r="K476" s="98" t="s">
        <v>94</v>
      </c>
      <c r="L476" s="98" t="s">
        <v>258</v>
      </c>
      <c r="M476" s="98" t="s">
        <v>81</v>
      </c>
      <c r="N476" s="98">
        <v>0</v>
      </c>
      <c r="O476" s="98">
        <v>0</v>
      </c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</row>
    <row r="477" spans="1:25" ht="21" hidden="1" customHeight="1">
      <c r="A477" s="77" t="s">
        <v>409</v>
      </c>
      <c r="N477" s="63">
        <v>0</v>
      </c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</row>
    <row r="478" spans="1:25" s="107" customFormat="1" ht="21" hidden="1" customHeight="1">
      <c r="A478" s="125" t="s">
        <v>510</v>
      </c>
      <c r="B478" s="98" t="s">
        <v>92</v>
      </c>
      <c r="C478" s="98" t="s">
        <v>408</v>
      </c>
      <c r="D478" s="98" t="s">
        <v>79</v>
      </c>
      <c r="E478" s="126">
        <v>45822</v>
      </c>
      <c r="F478" s="126">
        <v>45828</v>
      </c>
      <c r="G478" s="126">
        <v>45828</v>
      </c>
      <c r="H478" s="98">
        <v>6</v>
      </c>
      <c r="I478" s="98">
        <v>1</v>
      </c>
      <c r="J478" s="98">
        <v>-1</v>
      </c>
      <c r="K478" s="98" t="s">
        <v>94</v>
      </c>
      <c r="L478" s="98" t="s">
        <v>258</v>
      </c>
      <c r="M478" s="98" t="s">
        <v>81</v>
      </c>
      <c r="N478" s="98">
        <v>0</v>
      </c>
      <c r="O478" s="98">
        <v>0</v>
      </c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</row>
    <row r="479" spans="1:25" ht="21" hidden="1" customHeight="1">
      <c r="A479" s="77" t="s">
        <v>409</v>
      </c>
      <c r="N479" s="63">
        <v>0</v>
      </c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</row>
    <row r="480" spans="1:25" s="107" customFormat="1" ht="21" hidden="1" customHeight="1">
      <c r="A480" s="123" t="s">
        <v>511</v>
      </c>
      <c r="B480" s="90" t="s">
        <v>97</v>
      </c>
      <c r="C480" s="90" t="s">
        <v>187</v>
      </c>
      <c r="D480" s="90" t="s">
        <v>25</v>
      </c>
      <c r="E480" s="124">
        <v>45825</v>
      </c>
      <c r="F480" s="124">
        <v>45828</v>
      </c>
      <c r="G480" s="124">
        <v>45828</v>
      </c>
      <c r="H480" s="90">
        <v>3</v>
      </c>
      <c r="I480" s="90">
        <v>1</v>
      </c>
      <c r="J480" s="90">
        <v>-1</v>
      </c>
      <c r="K480" s="90" t="s">
        <v>57</v>
      </c>
      <c r="L480" s="90" t="s">
        <v>27</v>
      </c>
      <c r="M480" s="90" t="s">
        <v>28</v>
      </c>
      <c r="N480" s="90">
        <v>0</v>
      </c>
      <c r="O480" s="90">
        <v>0</v>
      </c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</row>
    <row r="481" spans="1:25" ht="21" hidden="1" customHeight="1">
      <c r="A481" s="77" t="s">
        <v>62</v>
      </c>
      <c r="N481" s="63">
        <v>0</v>
      </c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</row>
    <row r="482" spans="1:25" s="107" customFormat="1" ht="21" hidden="1" customHeight="1">
      <c r="A482" s="123" t="s">
        <v>512</v>
      </c>
      <c r="B482" s="90" t="s">
        <v>347</v>
      </c>
      <c r="C482" s="90" t="s">
        <v>348</v>
      </c>
      <c r="D482" s="90" t="s">
        <v>25</v>
      </c>
      <c r="E482" s="124">
        <v>45825</v>
      </c>
      <c r="F482" s="124">
        <v>45828</v>
      </c>
      <c r="G482" s="124">
        <v>45828</v>
      </c>
      <c r="H482" s="90">
        <v>3</v>
      </c>
      <c r="I482" s="90">
        <v>6</v>
      </c>
      <c r="J482" s="90">
        <v>-1</v>
      </c>
      <c r="K482" s="90" t="s">
        <v>57</v>
      </c>
      <c r="L482" s="90" t="s">
        <v>27</v>
      </c>
      <c r="M482" s="90" t="s">
        <v>28</v>
      </c>
      <c r="N482" s="90">
        <v>0</v>
      </c>
      <c r="O482" s="90">
        <v>0</v>
      </c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</row>
    <row r="483" spans="1:25" ht="21" hidden="1" customHeight="1">
      <c r="A483" s="77" t="s">
        <v>62</v>
      </c>
      <c r="N483" s="63">
        <v>0</v>
      </c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</row>
    <row r="484" spans="1:25" s="107" customFormat="1" ht="21" hidden="1" customHeight="1">
      <c r="A484" s="123" t="s">
        <v>513</v>
      </c>
      <c r="B484" s="90" t="s">
        <v>347</v>
      </c>
      <c r="C484" s="90" t="s">
        <v>350</v>
      </c>
      <c r="D484" s="90" t="s">
        <v>25</v>
      </c>
      <c r="E484" s="124">
        <v>45825</v>
      </c>
      <c r="F484" s="124">
        <v>45828</v>
      </c>
      <c r="G484" s="124">
        <v>45828</v>
      </c>
      <c r="H484" s="90">
        <v>3</v>
      </c>
      <c r="I484" s="90">
        <v>1</v>
      </c>
      <c r="J484" s="90">
        <v>-1</v>
      </c>
      <c r="K484" s="90" t="s">
        <v>57</v>
      </c>
      <c r="L484" s="90" t="s">
        <v>27</v>
      </c>
      <c r="M484" s="90" t="s">
        <v>28</v>
      </c>
      <c r="N484" s="90">
        <v>0</v>
      </c>
      <c r="O484" s="90">
        <v>0</v>
      </c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</row>
    <row r="485" spans="1:25" ht="21" hidden="1" customHeight="1">
      <c r="A485" s="77" t="s">
        <v>62</v>
      </c>
      <c r="N485" s="63">
        <v>0</v>
      </c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</row>
    <row r="486" spans="1:25" s="107" customFormat="1" ht="21" hidden="1" customHeight="1">
      <c r="A486" s="123" t="s">
        <v>514</v>
      </c>
      <c r="B486" s="90" t="s">
        <v>117</v>
      </c>
      <c r="C486" s="90" t="s">
        <v>515</v>
      </c>
      <c r="D486" s="90" t="s">
        <v>79</v>
      </c>
      <c r="E486" s="124">
        <v>45825</v>
      </c>
      <c r="F486" s="124">
        <v>45828</v>
      </c>
      <c r="G486" s="124">
        <v>45828</v>
      </c>
      <c r="H486" s="90">
        <v>3</v>
      </c>
      <c r="I486" s="90">
        <v>1</v>
      </c>
      <c r="J486" s="90">
        <v>-1</v>
      </c>
      <c r="K486" s="90" t="s">
        <v>26</v>
      </c>
      <c r="L486" s="90" t="s">
        <v>27</v>
      </c>
      <c r="M486" s="90" t="s">
        <v>134</v>
      </c>
      <c r="N486" s="90" t="e">
        <v>#N/A</v>
      </c>
      <c r="O486" s="90">
        <v>0</v>
      </c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</row>
    <row r="487" spans="1:25" ht="21" hidden="1" customHeight="1">
      <c r="A487" s="77" t="s">
        <v>516</v>
      </c>
      <c r="N487" s="63">
        <v>0</v>
      </c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</row>
    <row r="488" spans="1:25" s="107" customFormat="1" ht="21" hidden="1" customHeight="1">
      <c r="A488" s="127" t="s">
        <v>1271</v>
      </c>
      <c r="B488" s="100" t="s">
        <v>169</v>
      </c>
      <c r="C488" s="100" t="s">
        <v>1272</v>
      </c>
      <c r="D488" s="100" t="s">
        <v>171</v>
      </c>
      <c r="E488" s="128">
        <v>45824</v>
      </c>
      <c r="F488" s="128">
        <v>45831</v>
      </c>
      <c r="G488" s="128">
        <v>45831</v>
      </c>
      <c r="H488" s="100">
        <v>6</v>
      </c>
      <c r="I488" s="100">
        <v>10</v>
      </c>
      <c r="J488" s="100">
        <v>-4</v>
      </c>
      <c r="K488" s="100" t="s">
        <v>172</v>
      </c>
      <c r="L488" s="100"/>
      <c r="M488" s="100"/>
      <c r="N488" s="100" t="e">
        <v>#N/A</v>
      </c>
      <c r="O488" s="100">
        <v>0</v>
      </c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</row>
    <row r="489" spans="1:25" ht="21" hidden="1" customHeight="1">
      <c r="A489" s="127" t="s">
        <v>1273</v>
      </c>
      <c r="B489" s="100" t="s">
        <v>169</v>
      </c>
      <c r="C489" s="100" t="s">
        <v>1274</v>
      </c>
      <c r="D489" s="100" t="s">
        <v>171</v>
      </c>
      <c r="E489" s="128">
        <v>45825</v>
      </c>
      <c r="F489" s="128">
        <v>45831</v>
      </c>
      <c r="G489" s="128">
        <v>45831</v>
      </c>
      <c r="H489" s="100">
        <v>6</v>
      </c>
      <c r="I489" s="100">
        <v>5</v>
      </c>
      <c r="J489" s="100">
        <v>-4</v>
      </c>
      <c r="K489" s="100" t="s">
        <v>172</v>
      </c>
      <c r="L489" s="100"/>
      <c r="M489" s="100"/>
      <c r="N489" s="100" t="e">
        <v>#N/A</v>
      </c>
      <c r="O489" s="100">
        <v>0</v>
      </c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</row>
    <row r="490" spans="1:25" s="107" customFormat="1" ht="21" hidden="1" customHeight="1">
      <c r="A490" s="129" t="s">
        <v>517</v>
      </c>
      <c r="B490" s="84" t="s">
        <v>204</v>
      </c>
      <c r="C490" s="84" t="s">
        <v>205</v>
      </c>
      <c r="D490" s="84" t="s">
        <v>56</v>
      </c>
      <c r="E490" s="130">
        <v>45820</v>
      </c>
      <c r="F490" s="130">
        <v>45831</v>
      </c>
      <c r="G490" s="130">
        <v>45831</v>
      </c>
      <c r="H490" s="84">
        <v>10</v>
      </c>
      <c r="I490" s="84">
        <v>2</v>
      </c>
      <c r="J490" s="84">
        <v>-4</v>
      </c>
      <c r="K490" s="84" t="s">
        <v>57</v>
      </c>
      <c r="L490" s="84" t="s">
        <v>80</v>
      </c>
      <c r="M490" s="84" t="s">
        <v>111</v>
      </c>
      <c r="N490" s="84">
        <v>0</v>
      </c>
      <c r="O490" s="84">
        <v>0</v>
      </c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</row>
    <row r="491" spans="1:25" ht="21" hidden="1" customHeight="1">
      <c r="A491" s="77" t="s">
        <v>206</v>
      </c>
      <c r="N491" s="63">
        <v>0</v>
      </c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</row>
    <row r="492" spans="1:25" s="107" customFormat="1" ht="21" hidden="1" customHeight="1">
      <c r="A492" s="129" t="s">
        <v>518</v>
      </c>
      <c r="B492" s="84" t="s">
        <v>519</v>
      </c>
      <c r="C492" s="84" t="s">
        <v>520</v>
      </c>
      <c r="D492" s="84" t="s">
        <v>56</v>
      </c>
      <c r="E492" s="130">
        <v>45812</v>
      </c>
      <c r="F492" s="130">
        <v>45824</v>
      </c>
      <c r="G492" s="130">
        <v>45831</v>
      </c>
      <c r="H492" s="84">
        <v>10</v>
      </c>
      <c r="I492" s="84">
        <v>8</v>
      </c>
      <c r="J492" s="84">
        <v>-4</v>
      </c>
      <c r="K492" s="84" t="s">
        <v>128</v>
      </c>
      <c r="L492" s="84" t="s">
        <v>27</v>
      </c>
      <c r="M492" s="84" t="s">
        <v>134</v>
      </c>
      <c r="N492" s="84">
        <v>0</v>
      </c>
      <c r="O492" s="84">
        <v>0</v>
      </c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</row>
    <row r="493" spans="1:25" ht="21" hidden="1" customHeight="1">
      <c r="A493" s="77" t="s">
        <v>521</v>
      </c>
      <c r="N493" s="63">
        <v>0</v>
      </c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</row>
    <row r="494" spans="1:25" s="107" customFormat="1" ht="21" hidden="1" customHeight="1">
      <c r="A494" s="129" t="s">
        <v>522</v>
      </c>
      <c r="B494" s="84" t="s">
        <v>104</v>
      </c>
      <c r="C494" s="84" t="s">
        <v>215</v>
      </c>
      <c r="D494" s="84" t="s">
        <v>56</v>
      </c>
      <c r="E494" s="130">
        <v>45819</v>
      </c>
      <c r="F494" s="130">
        <v>45831</v>
      </c>
      <c r="G494" s="130">
        <v>45831</v>
      </c>
      <c r="H494" s="84">
        <v>10</v>
      </c>
      <c r="I494" s="84">
        <v>1</v>
      </c>
      <c r="J494" s="84">
        <v>-4</v>
      </c>
      <c r="K494" s="84" t="s">
        <v>57</v>
      </c>
      <c r="L494" s="84" t="s">
        <v>27</v>
      </c>
      <c r="M494" s="84" t="s">
        <v>89</v>
      </c>
      <c r="N494" s="84">
        <v>0</v>
      </c>
      <c r="O494" s="84">
        <v>0</v>
      </c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</row>
    <row r="495" spans="1:25" ht="21" hidden="1" customHeight="1">
      <c r="A495" s="77" t="s">
        <v>523</v>
      </c>
      <c r="N495" s="63">
        <v>0</v>
      </c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</row>
    <row r="496" spans="1:25" s="107" customFormat="1" ht="21" hidden="1" customHeight="1">
      <c r="A496" s="131" t="s">
        <v>524</v>
      </c>
      <c r="B496" s="92" t="s">
        <v>104</v>
      </c>
      <c r="C496" s="92" t="s">
        <v>525</v>
      </c>
      <c r="D496" s="92" t="s">
        <v>56</v>
      </c>
      <c r="E496" s="132">
        <v>45819</v>
      </c>
      <c r="F496" s="132">
        <v>45821</v>
      </c>
      <c r="G496" s="132">
        <v>45831</v>
      </c>
      <c r="H496" s="92" t="s">
        <v>479</v>
      </c>
      <c r="I496" s="92">
        <v>4</v>
      </c>
      <c r="J496" s="92">
        <v>-4</v>
      </c>
      <c r="K496" s="92" t="s">
        <v>57</v>
      </c>
      <c r="L496" s="92" t="s">
        <v>27</v>
      </c>
      <c r="M496" s="92" t="s">
        <v>81</v>
      </c>
      <c r="N496" s="92">
        <v>0</v>
      </c>
      <c r="O496" s="92">
        <v>0</v>
      </c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</row>
    <row r="497" spans="1:25" ht="21" hidden="1" customHeight="1">
      <c r="A497" s="77" t="s">
        <v>343</v>
      </c>
      <c r="N497" s="63">
        <v>0</v>
      </c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</row>
    <row r="498" spans="1:25" s="107" customFormat="1" ht="21" hidden="1" customHeight="1">
      <c r="A498" s="129" t="s">
        <v>526</v>
      </c>
      <c r="B498" s="84" t="s">
        <v>527</v>
      </c>
      <c r="C498" s="84" t="s">
        <v>528</v>
      </c>
      <c r="D498" s="84" t="s">
        <v>56</v>
      </c>
      <c r="E498" s="130">
        <v>45819</v>
      </c>
      <c r="F498" s="130">
        <v>45831</v>
      </c>
      <c r="G498" s="130">
        <v>45831</v>
      </c>
      <c r="H498" s="84">
        <v>10</v>
      </c>
      <c r="I498" s="84">
        <v>3</v>
      </c>
      <c r="J498" s="84">
        <v>-4</v>
      </c>
      <c r="K498" s="84" t="s">
        <v>57</v>
      </c>
      <c r="L498" s="84" t="s">
        <v>27</v>
      </c>
      <c r="M498" s="84" t="s">
        <v>81</v>
      </c>
      <c r="N498" s="84">
        <v>0</v>
      </c>
      <c r="O498" s="84">
        <v>0</v>
      </c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</row>
    <row r="499" spans="1:25" ht="21" hidden="1" customHeight="1">
      <c r="A499" s="77" t="s">
        <v>343</v>
      </c>
      <c r="N499" s="63">
        <v>0</v>
      </c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</row>
    <row r="500" spans="1:25" ht="21" hidden="1" customHeight="1">
      <c r="A500" s="131" t="s">
        <v>529</v>
      </c>
      <c r="B500" s="92" t="s">
        <v>530</v>
      </c>
      <c r="C500" s="92" t="s">
        <v>531</v>
      </c>
      <c r="D500" s="92" t="s">
        <v>56</v>
      </c>
      <c r="E500" s="132">
        <v>45819</v>
      </c>
      <c r="F500" s="132">
        <v>45820</v>
      </c>
      <c r="G500" s="132">
        <v>45831</v>
      </c>
      <c r="H500" s="92" t="s">
        <v>412</v>
      </c>
      <c r="I500" s="92">
        <v>3</v>
      </c>
      <c r="J500" s="92">
        <v>-4</v>
      </c>
      <c r="K500" s="92" t="s">
        <v>128</v>
      </c>
      <c r="L500" s="92" t="s">
        <v>27</v>
      </c>
      <c r="M500" s="92" t="s">
        <v>81</v>
      </c>
      <c r="N500" s="92">
        <v>0</v>
      </c>
      <c r="O500" s="92">
        <v>0</v>
      </c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</row>
    <row r="501" spans="1:25" ht="21" hidden="1" customHeight="1">
      <c r="A501" s="77" t="s">
        <v>532</v>
      </c>
      <c r="N501" s="63">
        <v>0</v>
      </c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</row>
    <row r="502" spans="1:25" s="107" customFormat="1" ht="21" hidden="1" customHeight="1">
      <c r="A502" s="129" t="s">
        <v>533</v>
      </c>
      <c r="B502" s="84" t="s">
        <v>519</v>
      </c>
      <c r="C502" s="84" t="s">
        <v>534</v>
      </c>
      <c r="D502" s="84" t="s">
        <v>56</v>
      </c>
      <c r="E502" s="130">
        <v>45819</v>
      </c>
      <c r="F502" s="130">
        <v>45831</v>
      </c>
      <c r="G502" s="130">
        <v>45831</v>
      </c>
      <c r="H502" s="84">
        <v>10</v>
      </c>
      <c r="I502" s="84">
        <v>12</v>
      </c>
      <c r="J502" s="84">
        <v>-4</v>
      </c>
      <c r="K502" s="84" t="s">
        <v>128</v>
      </c>
      <c r="L502" s="84" t="s">
        <v>133</v>
      </c>
      <c r="M502" s="84" t="s">
        <v>89</v>
      </c>
      <c r="N502" s="84">
        <v>0</v>
      </c>
      <c r="O502" s="84">
        <v>0</v>
      </c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</row>
    <row r="503" spans="1:25" ht="21" hidden="1" customHeight="1">
      <c r="A503" s="77" t="s">
        <v>535</v>
      </c>
      <c r="N503" s="63">
        <v>0</v>
      </c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</row>
    <row r="504" spans="1:25" s="107" customFormat="1" ht="21" hidden="1" customHeight="1">
      <c r="A504" s="129" t="s">
        <v>536</v>
      </c>
      <c r="B504" s="84" t="s">
        <v>537</v>
      </c>
      <c r="C504" s="84" t="s">
        <v>538</v>
      </c>
      <c r="D504" s="84" t="s">
        <v>361</v>
      </c>
      <c r="E504" s="130">
        <v>45819</v>
      </c>
      <c r="F504" s="130">
        <v>45831</v>
      </c>
      <c r="G504" s="130">
        <v>45831</v>
      </c>
      <c r="H504" s="84">
        <v>10</v>
      </c>
      <c r="I504" s="84">
        <v>1</v>
      </c>
      <c r="J504" s="84">
        <v>-4</v>
      </c>
      <c r="K504" s="84" t="s">
        <v>128</v>
      </c>
      <c r="L504" s="84" t="s">
        <v>80</v>
      </c>
      <c r="M504" s="84" t="s">
        <v>81</v>
      </c>
      <c r="N504" s="84">
        <v>0</v>
      </c>
      <c r="O504" s="84">
        <v>0</v>
      </c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</row>
    <row r="505" spans="1:25" ht="21" hidden="1" customHeight="1">
      <c r="A505" s="77" t="s">
        <v>216</v>
      </c>
      <c r="N505" s="63">
        <v>0</v>
      </c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</row>
    <row r="506" spans="1:25" s="107" customFormat="1" ht="21" hidden="1" customHeight="1">
      <c r="A506" s="129" t="s">
        <v>539</v>
      </c>
      <c r="B506" s="84" t="s">
        <v>537</v>
      </c>
      <c r="C506" s="84" t="s">
        <v>538</v>
      </c>
      <c r="D506" s="84" t="s">
        <v>361</v>
      </c>
      <c r="E506" s="130">
        <v>45819</v>
      </c>
      <c r="F506" s="130">
        <v>45831</v>
      </c>
      <c r="G506" s="130">
        <v>45831</v>
      </c>
      <c r="H506" s="84">
        <v>10</v>
      </c>
      <c r="I506" s="84">
        <v>1</v>
      </c>
      <c r="J506" s="84">
        <v>-4</v>
      </c>
      <c r="K506" s="84" t="s">
        <v>128</v>
      </c>
      <c r="L506" s="84" t="s">
        <v>27</v>
      </c>
      <c r="M506" s="84" t="s">
        <v>81</v>
      </c>
      <c r="N506" s="84">
        <v>0</v>
      </c>
      <c r="O506" s="84">
        <v>0</v>
      </c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</row>
    <row r="507" spans="1:25" ht="21" hidden="1" customHeight="1">
      <c r="A507" s="77" t="s">
        <v>540</v>
      </c>
      <c r="N507" s="63" t="e">
        <v>#N/A</v>
      </c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</row>
    <row r="508" spans="1:25" s="107" customFormat="1" ht="21" hidden="1" customHeight="1">
      <c r="A508" s="129" t="s">
        <v>541</v>
      </c>
      <c r="B508" s="84" t="s">
        <v>519</v>
      </c>
      <c r="C508" s="84" t="s">
        <v>534</v>
      </c>
      <c r="D508" s="84" t="s">
        <v>56</v>
      </c>
      <c r="E508" s="130">
        <v>45819</v>
      </c>
      <c r="F508" s="130">
        <v>45831</v>
      </c>
      <c r="G508" s="130">
        <v>45831</v>
      </c>
      <c r="H508" s="84">
        <v>10</v>
      </c>
      <c r="I508" s="84">
        <v>1</v>
      </c>
      <c r="J508" s="84">
        <v>-4</v>
      </c>
      <c r="K508" s="84" t="s">
        <v>128</v>
      </c>
      <c r="L508" s="84" t="s">
        <v>258</v>
      </c>
      <c r="M508" s="84" t="s">
        <v>134</v>
      </c>
      <c r="N508" s="84">
        <v>0</v>
      </c>
      <c r="O508" s="84">
        <v>0</v>
      </c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</row>
    <row r="509" spans="1:25" ht="21" hidden="1" customHeight="1">
      <c r="A509" s="77" t="s">
        <v>542</v>
      </c>
      <c r="N509" s="63">
        <v>0</v>
      </c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</row>
    <row r="510" spans="1:25" s="107" customFormat="1" ht="21" hidden="1" customHeight="1">
      <c r="A510" s="129" t="s">
        <v>543</v>
      </c>
      <c r="B510" s="84" t="s">
        <v>519</v>
      </c>
      <c r="C510" s="84" t="s">
        <v>544</v>
      </c>
      <c r="D510" s="84" t="s">
        <v>56</v>
      </c>
      <c r="E510" s="130">
        <v>45819</v>
      </c>
      <c r="F510" s="130">
        <v>45831</v>
      </c>
      <c r="G510" s="130">
        <v>45831</v>
      </c>
      <c r="H510" s="84">
        <v>10</v>
      </c>
      <c r="I510" s="84">
        <v>1</v>
      </c>
      <c r="J510" s="84">
        <v>-4</v>
      </c>
      <c r="K510" s="84" t="s">
        <v>128</v>
      </c>
      <c r="L510" s="84" t="s">
        <v>133</v>
      </c>
      <c r="M510" s="84" t="s">
        <v>89</v>
      </c>
      <c r="N510" s="84">
        <v>0</v>
      </c>
      <c r="O510" s="84">
        <v>0</v>
      </c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</row>
    <row r="511" spans="1:25" ht="21" hidden="1" customHeight="1">
      <c r="A511" s="77" t="s">
        <v>535</v>
      </c>
      <c r="N511" s="63">
        <v>0</v>
      </c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</row>
    <row r="512" spans="1:25" s="107" customFormat="1" ht="21" hidden="1" customHeight="1">
      <c r="A512" s="129" t="s">
        <v>545</v>
      </c>
      <c r="B512" s="84" t="s">
        <v>546</v>
      </c>
      <c r="C512" s="84" t="s">
        <v>547</v>
      </c>
      <c r="D512" s="84" t="s">
        <v>79</v>
      </c>
      <c r="E512" s="130">
        <v>45819</v>
      </c>
      <c r="F512" s="130">
        <v>45831</v>
      </c>
      <c r="G512" s="130">
        <v>45831</v>
      </c>
      <c r="H512" s="84">
        <v>10</v>
      </c>
      <c r="I512" s="84">
        <v>2</v>
      </c>
      <c r="J512" s="84">
        <v>-4</v>
      </c>
      <c r="K512" s="84" t="s">
        <v>26</v>
      </c>
      <c r="L512" s="84" t="s">
        <v>133</v>
      </c>
      <c r="M512" s="84" t="s">
        <v>134</v>
      </c>
      <c r="N512" s="84">
        <v>0</v>
      </c>
      <c r="O512" s="84">
        <v>0</v>
      </c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</row>
    <row r="513" spans="1:25" ht="21" hidden="1" customHeight="1">
      <c r="A513" s="77" t="s">
        <v>548</v>
      </c>
      <c r="N513" s="63">
        <v>0</v>
      </c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</row>
    <row r="514" spans="1:25" s="114" customFormat="1" ht="21" hidden="1" customHeight="1">
      <c r="A514" s="129" t="s">
        <v>549</v>
      </c>
      <c r="B514" s="84" t="s">
        <v>77</v>
      </c>
      <c r="C514" s="84" t="s">
        <v>550</v>
      </c>
      <c r="D514" s="84" t="s">
        <v>79</v>
      </c>
      <c r="E514" s="130">
        <v>45819</v>
      </c>
      <c r="F514" s="130">
        <v>45831</v>
      </c>
      <c r="G514" s="130">
        <v>45831</v>
      </c>
      <c r="H514" s="84">
        <v>10</v>
      </c>
      <c r="I514" s="84">
        <v>2</v>
      </c>
      <c r="J514" s="84">
        <v>-4</v>
      </c>
      <c r="K514" s="84" t="s">
        <v>26</v>
      </c>
      <c r="L514" s="84" t="s">
        <v>27</v>
      </c>
      <c r="M514" s="84" t="s">
        <v>134</v>
      </c>
      <c r="N514" s="84">
        <v>0</v>
      </c>
      <c r="O514" s="84">
        <v>0</v>
      </c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</row>
    <row r="515" spans="1:25" ht="21" hidden="1" customHeight="1">
      <c r="A515" s="77" t="s">
        <v>551</v>
      </c>
      <c r="N515" s="63">
        <v>0</v>
      </c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</row>
    <row r="516" spans="1:25" ht="21" hidden="1" customHeight="1">
      <c r="A516" s="129" t="s">
        <v>552</v>
      </c>
      <c r="B516" s="84" t="s">
        <v>553</v>
      </c>
      <c r="C516" s="84" t="s">
        <v>554</v>
      </c>
      <c r="D516" s="84" t="s">
        <v>79</v>
      </c>
      <c r="E516" s="130">
        <v>45819</v>
      </c>
      <c r="F516" s="130">
        <v>45831</v>
      </c>
      <c r="G516" s="130">
        <v>45831</v>
      </c>
      <c r="H516" s="84">
        <v>10</v>
      </c>
      <c r="I516" s="84">
        <v>15</v>
      </c>
      <c r="J516" s="84">
        <v>-4</v>
      </c>
      <c r="K516" s="84" t="s">
        <v>26</v>
      </c>
      <c r="L516" s="84" t="s">
        <v>469</v>
      </c>
      <c r="M516" s="84" t="s">
        <v>134</v>
      </c>
      <c r="N516" s="84">
        <v>0</v>
      </c>
      <c r="O516" s="84">
        <v>0</v>
      </c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</row>
    <row r="517" spans="1:25" ht="21" hidden="1" customHeight="1">
      <c r="A517" s="77" t="s">
        <v>555</v>
      </c>
      <c r="N517" s="63">
        <v>0</v>
      </c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</row>
    <row r="518" spans="1:25" ht="21" customHeight="1">
      <c r="A518" s="129" t="s">
        <v>1275</v>
      </c>
      <c r="B518" s="84" t="s">
        <v>1276</v>
      </c>
      <c r="C518" s="84" t="s">
        <v>1277</v>
      </c>
      <c r="D518" s="84" t="s">
        <v>79</v>
      </c>
      <c r="E518" s="130">
        <v>45819</v>
      </c>
      <c r="F518" s="130">
        <v>45831</v>
      </c>
      <c r="G518" s="130">
        <v>45831</v>
      </c>
      <c r="H518" s="84">
        <v>10</v>
      </c>
      <c r="I518" s="84">
        <v>17</v>
      </c>
      <c r="J518" s="84">
        <v>-4</v>
      </c>
      <c r="K518" s="84" t="s">
        <v>26</v>
      </c>
      <c r="L518" s="84" t="s">
        <v>1059</v>
      </c>
      <c r="M518" s="84" t="s">
        <v>81</v>
      </c>
      <c r="N518" s="84" t="s">
        <v>1278</v>
      </c>
      <c r="O518" s="84" t="s">
        <v>1278</v>
      </c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</row>
    <row r="519" spans="1:25" ht="21" customHeight="1">
      <c r="A519" s="129" t="s">
        <v>1279</v>
      </c>
      <c r="B519" s="84" t="s">
        <v>245</v>
      </c>
      <c r="C519" s="84" t="s">
        <v>246</v>
      </c>
      <c r="D519" s="84" t="s">
        <v>79</v>
      </c>
      <c r="E519" s="130">
        <v>45819</v>
      </c>
      <c r="F519" s="130">
        <v>45831</v>
      </c>
      <c r="G519" s="130">
        <v>45831</v>
      </c>
      <c r="H519" s="84">
        <v>10</v>
      </c>
      <c r="I519" s="84">
        <v>3</v>
      </c>
      <c r="J519" s="84">
        <v>-4</v>
      </c>
      <c r="K519" s="84" t="s">
        <v>26</v>
      </c>
      <c r="L519" s="84" t="s">
        <v>1059</v>
      </c>
      <c r="M519" s="84" t="s">
        <v>134</v>
      </c>
      <c r="N519" s="84">
        <v>0</v>
      </c>
      <c r="O519" s="84" t="s">
        <v>1280</v>
      </c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</row>
    <row r="520" spans="1:25" ht="21" customHeight="1">
      <c r="A520" s="129" t="s">
        <v>1281</v>
      </c>
      <c r="B520" s="84" t="s">
        <v>245</v>
      </c>
      <c r="C520" s="84" t="s">
        <v>1282</v>
      </c>
      <c r="D520" s="84" t="s">
        <v>79</v>
      </c>
      <c r="E520" s="130">
        <v>45819</v>
      </c>
      <c r="F520" s="130">
        <v>45831</v>
      </c>
      <c r="G520" s="130">
        <v>45831</v>
      </c>
      <c r="H520" s="84">
        <v>10</v>
      </c>
      <c r="I520" s="84">
        <v>10</v>
      </c>
      <c r="J520" s="84">
        <v>-4</v>
      </c>
      <c r="K520" s="84" t="s">
        <v>26</v>
      </c>
      <c r="L520" s="84" t="s">
        <v>1059</v>
      </c>
      <c r="M520" s="84" t="s">
        <v>134</v>
      </c>
      <c r="N520" s="84">
        <v>0</v>
      </c>
      <c r="O520" s="84" t="s">
        <v>1283</v>
      </c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</row>
    <row r="521" spans="1:25" ht="21" hidden="1" customHeight="1">
      <c r="A521" s="129" t="s">
        <v>556</v>
      </c>
      <c r="B521" s="84" t="s">
        <v>68</v>
      </c>
      <c r="C521" s="84" t="s">
        <v>557</v>
      </c>
      <c r="D521" s="84" t="s">
        <v>56</v>
      </c>
      <c r="E521" s="130">
        <v>45820</v>
      </c>
      <c r="F521" s="130">
        <v>45831</v>
      </c>
      <c r="G521" s="130">
        <v>45831</v>
      </c>
      <c r="H521" s="84">
        <v>10</v>
      </c>
      <c r="I521" s="84">
        <v>1</v>
      </c>
      <c r="J521" s="84">
        <v>-4</v>
      </c>
      <c r="K521" s="84" t="s">
        <v>57</v>
      </c>
      <c r="L521" s="84" t="s">
        <v>80</v>
      </c>
      <c r="M521" s="84" t="s">
        <v>81</v>
      </c>
      <c r="N521" s="84">
        <v>0</v>
      </c>
      <c r="O521" s="84">
        <v>0</v>
      </c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 spans="1:25" ht="21" hidden="1" customHeight="1">
      <c r="A522" s="77" t="s">
        <v>216</v>
      </c>
      <c r="N522" s="63">
        <v>0</v>
      </c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</row>
    <row r="523" spans="1:25" ht="21" hidden="1" customHeight="1">
      <c r="A523" s="129" t="s">
        <v>558</v>
      </c>
      <c r="B523" s="84" t="s">
        <v>68</v>
      </c>
      <c r="C523" s="84" t="s">
        <v>84</v>
      </c>
      <c r="D523" s="84" t="s">
        <v>56</v>
      </c>
      <c r="E523" s="130">
        <v>45820</v>
      </c>
      <c r="F523" s="130">
        <v>45831</v>
      </c>
      <c r="G523" s="130">
        <v>45831</v>
      </c>
      <c r="H523" s="84">
        <v>10</v>
      </c>
      <c r="I523" s="84">
        <v>1</v>
      </c>
      <c r="J523" s="84">
        <v>-4</v>
      </c>
      <c r="K523" s="84" t="s">
        <v>57</v>
      </c>
      <c r="L523" s="84" t="s">
        <v>27</v>
      </c>
      <c r="M523" s="84" t="s">
        <v>81</v>
      </c>
      <c r="N523" s="84">
        <v>0</v>
      </c>
      <c r="O523" s="84">
        <v>0</v>
      </c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</row>
    <row r="524" spans="1:25" ht="21" hidden="1" customHeight="1">
      <c r="A524" s="77" t="s">
        <v>559</v>
      </c>
      <c r="N524" s="63">
        <v>0</v>
      </c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</row>
    <row r="525" spans="1:25" ht="21" hidden="1" customHeight="1">
      <c r="A525" s="129" t="s">
        <v>560</v>
      </c>
      <c r="B525" s="84" t="s">
        <v>68</v>
      </c>
      <c r="C525" s="84" t="s">
        <v>84</v>
      </c>
      <c r="D525" s="84" t="s">
        <v>56</v>
      </c>
      <c r="E525" s="130">
        <v>45820</v>
      </c>
      <c r="F525" s="130">
        <v>45831</v>
      </c>
      <c r="G525" s="130">
        <v>45831</v>
      </c>
      <c r="H525" s="84">
        <v>10</v>
      </c>
      <c r="I525" s="84">
        <v>1</v>
      </c>
      <c r="J525" s="84">
        <v>-4</v>
      </c>
      <c r="K525" s="84" t="s">
        <v>57</v>
      </c>
      <c r="L525" s="84" t="s">
        <v>27</v>
      </c>
      <c r="M525" s="84" t="s">
        <v>81</v>
      </c>
      <c r="N525" s="84">
        <v>0</v>
      </c>
      <c r="O525" s="84">
        <v>0</v>
      </c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</row>
    <row r="526" spans="1:25" ht="21" hidden="1" customHeight="1">
      <c r="A526" s="77" t="s">
        <v>559</v>
      </c>
      <c r="N526" s="63">
        <v>0</v>
      </c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</row>
    <row r="527" spans="1:25" ht="21" hidden="1" customHeight="1">
      <c r="A527" s="129" t="s">
        <v>561</v>
      </c>
      <c r="B527" s="84" t="s">
        <v>390</v>
      </c>
      <c r="C527" s="84" t="s">
        <v>391</v>
      </c>
      <c r="D527" s="84" t="s">
        <v>392</v>
      </c>
      <c r="E527" s="130">
        <v>45819</v>
      </c>
      <c r="F527" s="130">
        <v>45831</v>
      </c>
      <c r="G527" s="130">
        <v>45831</v>
      </c>
      <c r="H527" s="84">
        <v>10</v>
      </c>
      <c r="I527" s="84">
        <v>19</v>
      </c>
      <c r="J527" s="84">
        <v>-4</v>
      </c>
      <c r="K527" s="84" t="s">
        <v>26</v>
      </c>
      <c r="L527" s="84" t="s">
        <v>133</v>
      </c>
      <c r="M527" s="84" t="s">
        <v>134</v>
      </c>
      <c r="N527" s="84">
        <v>0</v>
      </c>
      <c r="O527" s="84">
        <v>0</v>
      </c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</row>
    <row r="528" spans="1:25" ht="21" hidden="1" customHeight="1">
      <c r="A528" s="77" t="s">
        <v>562</v>
      </c>
      <c r="N528" s="63" t="e">
        <v>#N/A</v>
      </c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</row>
    <row r="529" spans="1:25" ht="21" hidden="1" customHeight="1">
      <c r="A529" s="129" t="s">
        <v>563</v>
      </c>
      <c r="B529" s="84" t="s">
        <v>390</v>
      </c>
      <c r="C529" s="84" t="s">
        <v>391</v>
      </c>
      <c r="D529" s="84" t="s">
        <v>392</v>
      </c>
      <c r="E529" s="130">
        <v>45819</v>
      </c>
      <c r="F529" s="130">
        <v>45831</v>
      </c>
      <c r="G529" s="130">
        <v>45831</v>
      </c>
      <c r="H529" s="84">
        <v>10</v>
      </c>
      <c r="I529" s="84">
        <v>10</v>
      </c>
      <c r="J529" s="84">
        <v>-4</v>
      </c>
      <c r="K529" s="84" t="s">
        <v>26</v>
      </c>
      <c r="L529" s="84" t="s">
        <v>80</v>
      </c>
      <c r="M529" s="84" t="s">
        <v>89</v>
      </c>
      <c r="N529" s="84">
        <v>0</v>
      </c>
      <c r="O529" s="84">
        <v>0</v>
      </c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</row>
    <row r="530" spans="1:25" ht="21" hidden="1" customHeight="1">
      <c r="A530" s="77" t="s">
        <v>564</v>
      </c>
      <c r="N530" s="63">
        <v>0</v>
      </c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</row>
    <row r="531" spans="1:25" ht="21" hidden="1" customHeight="1">
      <c r="A531" s="129" t="s">
        <v>565</v>
      </c>
      <c r="B531" s="84" t="s">
        <v>519</v>
      </c>
      <c r="C531" s="84" t="s">
        <v>566</v>
      </c>
      <c r="D531" s="84" t="s">
        <v>56</v>
      </c>
      <c r="E531" s="130">
        <v>45820</v>
      </c>
      <c r="F531" s="130">
        <v>45831</v>
      </c>
      <c r="G531" s="130">
        <v>45831</v>
      </c>
      <c r="H531" s="84">
        <v>10</v>
      </c>
      <c r="I531" s="84">
        <v>11</v>
      </c>
      <c r="J531" s="84">
        <v>-4</v>
      </c>
      <c r="K531" s="84" t="s">
        <v>128</v>
      </c>
      <c r="L531" s="84" t="s">
        <v>27</v>
      </c>
      <c r="M531" s="84" t="s">
        <v>89</v>
      </c>
      <c r="N531" s="84">
        <v>0</v>
      </c>
      <c r="O531" s="84">
        <v>0</v>
      </c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</row>
    <row r="532" spans="1:25" ht="21" hidden="1" customHeight="1">
      <c r="A532" s="77" t="s">
        <v>567</v>
      </c>
      <c r="N532" s="63">
        <v>0</v>
      </c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</row>
    <row r="533" spans="1:25" ht="21" hidden="1" customHeight="1">
      <c r="A533" s="129" t="s">
        <v>568</v>
      </c>
      <c r="B533" s="84" t="s">
        <v>77</v>
      </c>
      <c r="C533" s="84" t="s">
        <v>550</v>
      </c>
      <c r="D533" s="84" t="s">
        <v>79</v>
      </c>
      <c r="E533" s="130">
        <v>45820</v>
      </c>
      <c r="F533" s="130">
        <v>45831</v>
      </c>
      <c r="G533" s="130">
        <v>45831</v>
      </c>
      <c r="H533" s="84">
        <v>10</v>
      </c>
      <c r="I533" s="84">
        <v>2</v>
      </c>
      <c r="J533" s="84">
        <v>-4</v>
      </c>
      <c r="K533" s="84" t="s">
        <v>26</v>
      </c>
      <c r="L533" s="84" t="s">
        <v>80</v>
      </c>
      <c r="M533" s="84" t="s">
        <v>81</v>
      </c>
      <c r="N533" s="84">
        <v>0</v>
      </c>
      <c r="O533" s="84">
        <v>0</v>
      </c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</row>
    <row r="534" spans="1:25" ht="21" hidden="1" customHeight="1">
      <c r="A534" s="77" t="s">
        <v>201</v>
      </c>
      <c r="N534" s="63">
        <v>0</v>
      </c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</row>
    <row r="535" spans="1:25" ht="21" hidden="1" customHeight="1">
      <c r="A535" s="129" t="s">
        <v>569</v>
      </c>
      <c r="B535" s="84" t="s">
        <v>570</v>
      </c>
      <c r="C535" s="84" t="s">
        <v>571</v>
      </c>
      <c r="D535" s="84" t="s">
        <v>79</v>
      </c>
      <c r="E535" s="130">
        <v>45820</v>
      </c>
      <c r="F535" s="130">
        <v>45831</v>
      </c>
      <c r="G535" s="130">
        <v>45831</v>
      </c>
      <c r="H535" s="84">
        <v>10</v>
      </c>
      <c r="I535" s="84">
        <v>6</v>
      </c>
      <c r="J535" s="84">
        <v>-4</v>
      </c>
      <c r="K535" s="84" t="s">
        <v>94</v>
      </c>
      <c r="L535" s="84" t="s">
        <v>27</v>
      </c>
      <c r="M535" s="84" t="s">
        <v>134</v>
      </c>
      <c r="N535" s="84">
        <v>0</v>
      </c>
      <c r="O535" s="84">
        <v>0</v>
      </c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</row>
    <row r="536" spans="1:25" ht="21" hidden="1" customHeight="1">
      <c r="A536" s="77" t="s">
        <v>572</v>
      </c>
      <c r="N536" s="63" t="e">
        <v>#N/A</v>
      </c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</row>
    <row r="537" spans="1:25" ht="21" hidden="1" customHeight="1">
      <c r="A537" s="129" t="s">
        <v>573</v>
      </c>
      <c r="B537" s="84" t="s">
        <v>570</v>
      </c>
      <c r="C537" s="84" t="s">
        <v>571</v>
      </c>
      <c r="D537" s="84" t="s">
        <v>79</v>
      </c>
      <c r="E537" s="130">
        <v>45820</v>
      </c>
      <c r="F537" s="130">
        <v>45831</v>
      </c>
      <c r="G537" s="130">
        <v>45831</v>
      </c>
      <c r="H537" s="84">
        <v>10</v>
      </c>
      <c r="I537" s="84">
        <v>9</v>
      </c>
      <c r="J537" s="84">
        <v>-4</v>
      </c>
      <c r="K537" s="84" t="s">
        <v>94</v>
      </c>
      <c r="L537" s="84" t="s">
        <v>27</v>
      </c>
      <c r="M537" s="84" t="s">
        <v>81</v>
      </c>
      <c r="N537" s="84">
        <v>0</v>
      </c>
      <c r="O537" s="84">
        <v>0</v>
      </c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</row>
    <row r="538" spans="1:25" ht="21" hidden="1" customHeight="1">
      <c r="A538" s="77" t="s">
        <v>574</v>
      </c>
      <c r="N538" s="63" t="e">
        <v>#N/A</v>
      </c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</row>
    <row r="539" spans="1:25" ht="21" hidden="1" customHeight="1">
      <c r="A539" s="129" t="s">
        <v>575</v>
      </c>
      <c r="B539" s="84" t="s">
        <v>77</v>
      </c>
      <c r="C539" s="84" t="s">
        <v>576</v>
      </c>
      <c r="D539" s="84" t="s">
        <v>79</v>
      </c>
      <c r="E539" s="130">
        <v>45820</v>
      </c>
      <c r="F539" s="130">
        <v>45831</v>
      </c>
      <c r="G539" s="130">
        <v>45831</v>
      </c>
      <c r="H539" s="84">
        <v>10</v>
      </c>
      <c r="I539" s="84">
        <v>13</v>
      </c>
      <c r="J539" s="84">
        <v>-4</v>
      </c>
      <c r="K539" s="84" t="s">
        <v>26</v>
      </c>
      <c r="L539" s="84" t="s">
        <v>258</v>
      </c>
      <c r="M539" s="84" t="s">
        <v>134</v>
      </c>
      <c r="N539" s="84">
        <v>0</v>
      </c>
      <c r="O539" s="84">
        <v>0</v>
      </c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</row>
    <row r="540" spans="1:25" ht="21" hidden="1" customHeight="1">
      <c r="A540" s="77" t="s">
        <v>135</v>
      </c>
      <c r="N540" s="63">
        <v>0</v>
      </c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</row>
    <row r="541" spans="1:25" ht="21" hidden="1" customHeight="1">
      <c r="A541" s="129" t="s">
        <v>577</v>
      </c>
      <c r="B541" s="84" t="s">
        <v>157</v>
      </c>
      <c r="C541" s="84" t="s">
        <v>158</v>
      </c>
      <c r="D541" s="84" t="s">
        <v>79</v>
      </c>
      <c r="E541" s="130">
        <v>45820</v>
      </c>
      <c r="F541" s="130">
        <v>45831</v>
      </c>
      <c r="G541" s="130">
        <v>45831</v>
      </c>
      <c r="H541" s="84">
        <v>10</v>
      </c>
      <c r="I541" s="84">
        <v>2</v>
      </c>
      <c r="J541" s="84">
        <v>-4</v>
      </c>
      <c r="K541" s="84" t="s">
        <v>128</v>
      </c>
      <c r="L541" s="84" t="s">
        <v>27</v>
      </c>
      <c r="M541" s="84" t="s">
        <v>81</v>
      </c>
      <c r="N541" s="84">
        <v>0</v>
      </c>
      <c r="O541" s="84">
        <v>0</v>
      </c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</row>
    <row r="542" spans="1:25" s="107" customFormat="1" ht="21" hidden="1" customHeight="1">
      <c r="A542" s="77" t="s">
        <v>159</v>
      </c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>
        <v>0</v>
      </c>
      <c r="O542" s="63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</row>
    <row r="543" spans="1:25" ht="21" hidden="1" customHeight="1">
      <c r="A543" s="129" t="s">
        <v>578</v>
      </c>
      <c r="B543" s="84" t="s">
        <v>157</v>
      </c>
      <c r="C543" s="84" t="s">
        <v>579</v>
      </c>
      <c r="D543" s="84" t="s">
        <v>79</v>
      </c>
      <c r="E543" s="130">
        <v>45820</v>
      </c>
      <c r="F543" s="130">
        <v>45831</v>
      </c>
      <c r="G543" s="130">
        <v>45831</v>
      </c>
      <c r="H543" s="84">
        <v>10</v>
      </c>
      <c r="I543" s="84">
        <v>3</v>
      </c>
      <c r="J543" s="84">
        <v>-4</v>
      </c>
      <c r="K543" s="84" t="s">
        <v>128</v>
      </c>
      <c r="L543" s="84" t="s">
        <v>27</v>
      </c>
      <c r="M543" s="84" t="s">
        <v>81</v>
      </c>
      <c r="N543" s="84">
        <v>0</v>
      </c>
      <c r="O543" s="84">
        <v>0</v>
      </c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</row>
    <row r="544" spans="1:25" ht="21" hidden="1" customHeight="1">
      <c r="A544" s="77" t="s">
        <v>580</v>
      </c>
      <c r="N544" s="63" t="e">
        <v>#N/A</v>
      </c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</row>
    <row r="545" spans="1:25" ht="21" hidden="1" customHeight="1">
      <c r="A545" s="129" t="s">
        <v>1284</v>
      </c>
      <c r="B545" s="84" t="s">
        <v>157</v>
      </c>
      <c r="C545" s="84" t="s">
        <v>582</v>
      </c>
      <c r="D545" s="84" t="s">
        <v>79</v>
      </c>
      <c r="E545" s="130">
        <v>45820</v>
      </c>
      <c r="F545" s="130">
        <v>45831</v>
      </c>
      <c r="G545" s="130">
        <v>45831</v>
      </c>
      <c r="H545" s="84">
        <v>10</v>
      </c>
      <c r="I545" s="84">
        <v>1</v>
      </c>
      <c r="J545" s="84">
        <v>-4</v>
      </c>
      <c r="K545" s="84" t="s">
        <v>128</v>
      </c>
      <c r="L545" s="84"/>
      <c r="M545" s="84"/>
      <c r="N545" s="84">
        <v>0</v>
      </c>
      <c r="O545" s="84">
        <v>0</v>
      </c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</row>
    <row r="546" spans="1:25" ht="21" hidden="1" customHeight="1">
      <c r="A546" s="129" t="s">
        <v>581</v>
      </c>
      <c r="B546" s="84" t="s">
        <v>157</v>
      </c>
      <c r="C546" s="84" t="s">
        <v>582</v>
      </c>
      <c r="D546" s="84" t="s">
        <v>79</v>
      </c>
      <c r="E546" s="130">
        <v>45820</v>
      </c>
      <c r="F546" s="130">
        <v>45831</v>
      </c>
      <c r="G546" s="130">
        <v>45831</v>
      </c>
      <c r="H546" s="84">
        <v>10</v>
      </c>
      <c r="I546" s="84">
        <v>1</v>
      </c>
      <c r="J546" s="84">
        <v>-4</v>
      </c>
      <c r="K546" s="84" t="s">
        <v>128</v>
      </c>
      <c r="L546" s="84" t="s">
        <v>27</v>
      </c>
      <c r="M546" s="84" t="s">
        <v>134</v>
      </c>
      <c r="N546" s="84">
        <v>0</v>
      </c>
      <c r="O546" s="84">
        <v>0</v>
      </c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</row>
    <row r="547" spans="1:25" ht="21" hidden="1" customHeight="1">
      <c r="A547" s="77" t="s">
        <v>583</v>
      </c>
      <c r="N547" s="63">
        <v>0</v>
      </c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</row>
    <row r="548" spans="1:25" ht="21" hidden="1" customHeight="1">
      <c r="A548" s="129" t="s">
        <v>584</v>
      </c>
      <c r="B548" s="84" t="s">
        <v>585</v>
      </c>
      <c r="C548" s="84" t="s">
        <v>586</v>
      </c>
      <c r="D548" s="84" t="s">
        <v>56</v>
      </c>
      <c r="E548" s="130">
        <v>45821</v>
      </c>
      <c r="F548" s="130">
        <v>45831</v>
      </c>
      <c r="G548" s="130">
        <v>45831</v>
      </c>
      <c r="H548" s="84">
        <v>10</v>
      </c>
      <c r="I548" s="84">
        <v>12</v>
      </c>
      <c r="J548" s="84">
        <v>-4</v>
      </c>
      <c r="K548" s="84" t="s">
        <v>57</v>
      </c>
      <c r="L548" s="84" t="s">
        <v>27</v>
      </c>
      <c r="M548" s="84" t="s">
        <v>134</v>
      </c>
      <c r="N548" s="84">
        <v>0</v>
      </c>
      <c r="O548" s="84">
        <v>0</v>
      </c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</row>
    <row r="549" spans="1:25" ht="21" hidden="1" customHeight="1">
      <c r="A549" s="77" t="s">
        <v>587</v>
      </c>
      <c r="N549" s="63">
        <v>0</v>
      </c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</row>
    <row r="550" spans="1:25" ht="21" hidden="1" customHeight="1">
      <c r="A550" s="129" t="s">
        <v>588</v>
      </c>
      <c r="B550" s="84" t="s">
        <v>68</v>
      </c>
      <c r="C550" s="84" t="s">
        <v>557</v>
      </c>
      <c r="D550" s="84" t="s">
        <v>56</v>
      </c>
      <c r="E550" s="130">
        <v>45821</v>
      </c>
      <c r="F550" s="130">
        <v>45831</v>
      </c>
      <c r="G550" s="130">
        <v>45831</v>
      </c>
      <c r="H550" s="84">
        <v>10</v>
      </c>
      <c r="I550" s="84">
        <v>1</v>
      </c>
      <c r="J550" s="84">
        <v>-4</v>
      </c>
      <c r="K550" s="84" t="s">
        <v>57</v>
      </c>
      <c r="L550" s="84" t="s">
        <v>27</v>
      </c>
      <c r="M550" s="84" t="s">
        <v>81</v>
      </c>
      <c r="N550" s="84">
        <v>0</v>
      </c>
      <c r="O550" s="84">
        <v>0</v>
      </c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</row>
    <row r="551" spans="1:25" ht="21" hidden="1" customHeight="1">
      <c r="A551" s="77" t="s">
        <v>589</v>
      </c>
      <c r="N551" s="63">
        <v>0</v>
      </c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</row>
    <row r="552" spans="1:25" s="107" customFormat="1" ht="21" hidden="1" customHeight="1">
      <c r="A552" s="129" t="s">
        <v>590</v>
      </c>
      <c r="B552" s="84" t="s">
        <v>104</v>
      </c>
      <c r="C552" s="84" t="s">
        <v>105</v>
      </c>
      <c r="D552" s="84" t="s">
        <v>56</v>
      </c>
      <c r="E552" s="130">
        <v>45821</v>
      </c>
      <c r="F552" s="130">
        <v>45831</v>
      </c>
      <c r="G552" s="130">
        <v>45831</v>
      </c>
      <c r="H552" s="84">
        <v>10</v>
      </c>
      <c r="I552" s="84">
        <v>1</v>
      </c>
      <c r="J552" s="84">
        <v>-4</v>
      </c>
      <c r="K552" s="84" t="s">
        <v>57</v>
      </c>
      <c r="L552" s="84" t="s">
        <v>27</v>
      </c>
      <c r="M552" s="84" t="s">
        <v>28</v>
      </c>
      <c r="N552" s="84">
        <v>0</v>
      </c>
      <c r="O552" s="84">
        <v>0</v>
      </c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</row>
    <row r="553" spans="1:25" ht="21" hidden="1" customHeight="1">
      <c r="A553" s="77" t="s">
        <v>106</v>
      </c>
      <c r="N553" s="63">
        <v>0</v>
      </c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</row>
    <row r="554" spans="1:25" s="107" customFormat="1" ht="21" hidden="1" customHeight="1">
      <c r="A554" s="129" t="s">
        <v>591</v>
      </c>
      <c r="B554" s="84" t="s">
        <v>592</v>
      </c>
      <c r="C554" s="84" t="s">
        <v>593</v>
      </c>
      <c r="D554" s="84" t="s">
        <v>56</v>
      </c>
      <c r="E554" s="130">
        <v>45821</v>
      </c>
      <c r="F554" s="130">
        <v>45831</v>
      </c>
      <c r="G554" s="130">
        <v>45831</v>
      </c>
      <c r="H554" s="84">
        <v>10</v>
      </c>
      <c r="I554" s="84">
        <v>1</v>
      </c>
      <c r="J554" s="84">
        <v>-4</v>
      </c>
      <c r="K554" s="84" t="s">
        <v>94</v>
      </c>
      <c r="L554" s="84" t="s">
        <v>27</v>
      </c>
      <c r="M554" s="84" t="s">
        <v>81</v>
      </c>
      <c r="N554" s="84">
        <v>0</v>
      </c>
      <c r="O554" s="84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</row>
    <row r="555" spans="1:25" ht="21" hidden="1" customHeight="1">
      <c r="A555" s="108" t="s">
        <v>1285</v>
      </c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>
        <v>0</v>
      </c>
      <c r="O555" s="102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</row>
    <row r="556" spans="1:25" ht="21" hidden="1" customHeight="1">
      <c r="A556" s="77" t="s">
        <v>343</v>
      </c>
      <c r="N556" s="63">
        <v>0</v>
      </c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</row>
    <row r="557" spans="1:25" ht="21" hidden="1" customHeight="1">
      <c r="A557" s="131" t="s">
        <v>594</v>
      </c>
      <c r="B557" s="92" t="s">
        <v>117</v>
      </c>
      <c r="C557" s="92" t="s">
        <v>414</v>
      </c>
      <c r="D557" s="92" t="s">
        <v>79</v>
      </c>
      <c r="E557" s="132">
        <v>45823</v>
      </c>
      <c r="F557" s="132">
        <v>45825</v>
      </c>
      <c r="G557" s="132">
        <v>45831</v>
      </c>
      <c r="H557" s="92" t="s">
        <v>412</v>
      </c>
      <c r="I557" s="92">
        <v>7</v>
      </c>
      <c r="J557" s="92">
        <v>-4</v>
      </c>
      <c r="K557" s="92" t="s">
        <v>26</v>
      </c>
      <c r="L557" s="92" t="s">
        <v>258</v>
      </c>
      <c r="M557" s="92" t="s">
        <v>81</v>
      </c>
      <c r="N557" s="92">
        <v>0</v>
      </c>
      <c r="O557" s="92">
        <v>0</v>
      </c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</row>
    <row r="558" spans="1:25" ht="21" hidden="1" customHeight="1">
      <c r="A558" s="77" t="s">
        <v>310</v>
      </c>
      <c r="N558" s="63">
        <v>0</v>
      </c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</row>
    <row r="559" spans="1:25" ht="21" hidden="1" customHeight="1">
      <c r="A559" s="131" t="s">
        <v>595</v>
      </c>
      <c r="B559" s="92" t="s">
        <v>117</v>
      </c>
      <c r="C559" s="92" t="s">
        <v>309</v>
      </c>
      <c r="D559" s="92" t="s">
        <v>79</v>
      </c>
      <c r="E559" s="132">
        <v>45823</v>
      </c>
      <c r="F559" s="132">
        <v>45825</v>
      </c>
      <c r="G559" s="132">
        <v>45831</v>
      </c>
      <c r="H559" s="92" t="s">
        <v>412</v>
      </c>
      <c r="I559" s="92">
        <v>9</v>
      </c>
      <c r="J559" s="92">
        <v>-4</v>
      </c>
      <c r="K559" s="92" t="s">
        <v>26</v>
      </c>
      <c r="L559" s="92" t="s">
        <v>258</v>
      </c>
      <c r="M559" s="92" t="s">
        <v>81</v>
      </c>
      <c r="N559" s="92">
        <v>0</v>
      </c>
      <c r="O559" s="92">
        <v>0</v>
      </c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</row>
    <row r="560" spans="1:25" ht="21" hidden="1" customHeight="1">
      <c r="A560" s="77" t="s">
        <v>310</v>
      </c>
      <c r="N560" s="63">
        <v>0</v>
      </c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</row>
    <row r="561" spans="1:25" ht="21" hidden="1" customHeight="1">
      <c r="A561" s="129" t="s">
        <v>596</v>
      </c>
      <c r="B561" s="84" t="s">
        <v>597</v>
      </c>
      <c r="C561" s="84" t="s">
        <v>598</v>
      </c>
      <c r="D561" s="84" t="s">
        <v>79</v>
      </c>
      <c r="E561" s="130">
        <v>45821</v>
      </c>
      <c r="F561" s="130">
        <v>45831</v>
      </c>
      <c r="G561" s="130">
        <v>45831</v>
      </c>
      <c r="H561" s="84">
        <v>10</v>
      </c>
      <c r="I561" s="84">
        <v>1</v>
      </c>
      <c r="J561" s="84">
        <v>-4</v>
      </c>
      <c r="K561" s="84" t="s">
        <v>128</v>
      </c>
      <c r="L561" s="84" t="s">
        <v>133</v>
      </c>
      <c r="M561" s="84" t="s">
        <v>89</v>
      </c>
      <c r="N561" s="84">
        <v>0</v>
      </c>
      <c r="O561" s="84">
        <v>0</v>
      </c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</row>
    <row r="562" spans="1:25" s="107" customFormat="1" ht="21" hidden="1" customHeight="1">
      <c r="A562" s="77" t="s">
        <v>599</v>
      </c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>
        <v>0</v>
      </c>
      <c r="O562" s="63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</row>
    <row r="563" spans="1:25" ht="21" hidden="1" customHeight="1">
      <c r="A563" s="129" t="s">
        <v>600</v>
      </c>
      <c r="B563" s="84" t="s">
        <v>601</v>
      </c>
      <c r="C563" s="84" t="s">
        <v>602</v>
      </c>
      <c r="D563" s="84" t="s">
        <v>79</v>
      </c>
      <c r="E563" s="130">
        <v>45821</v>
      </c>
      <c r="F563" s="130">
        <v>45831</v>
      </c>
      <c r="G563" s="130">
        <v>45831</v>
      </c>
      <c r="H563" s="84">
        <v>10</v>
      </c>
      <c r="I563" s="84">
        <v>1</v>
      </c>
      <c r="J563" s="84">
        <v>-4</v>
      </c>
      <c r="K563" s="84" t="s">
        <v>26</v>
      </c>
      <c r="L563" s="84" t="s">
        <v>27</v>
      </c>
      <c r="M563" s="84" t="s">
        <v>81</v>
      </c>
      <c r="N563" s="84">
        <v>0</v>
      </c>
      <c r="O563" s="84">
        <v>0</v>
      </c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</row>
    <row r="564" spans="1:25" s="107" customFormat="1" ht="21" hidden="1" customHeight="1">
      <c r="A564" s="77" t="s">
        <v>603</v>
      </c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>
        <v>0</v>
      </c>
      <c r="O564" s="63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</row>
    <row r="565" spans="1:25" ht="21" customHeight="1">
      <c r="A565" s="129" t="s">
        <v>1286</v>
      </c>
      <c r="B565" s="84" t="s">
        <v>1287</v>
      </c>
      <c r="C565" s="84" t="s">
        <v>1288</v>
      </c>
      <c r="D565" s="84" t="s">
        <v>75</v>
      </c>
      <c r="E565" s="130">
        <v>45821</v>
      </c>
      <c r="F565" s="130">
        <v>45831</v>
      </c>
      <c r="G565" s="130">
        <v>45831</v>
      </c>
      <c r="H565" s="84">
        <v>10</v>
      </c>
      <c r="I565" s="84">
        <v>1</v>
      </c>
      <c r="J565" s="84">
        <v>-4</v>
      </c>
      <c r="K565" s="84" t="s">
        <v>57</v>
      </c>
      <c r="L565" s="84" t="s">
        <v>1059</v>
      </c>
      <c r="M565" s="84" t="s">
        <v>81</v>
      </c>
      <c r="N565" s="84">
        <v>0</v>
      </c>
      <c r="O565" s="84" t="s">
        <v>1289</v>
      </c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</row>
    <row r="566" spans="1:25" ht="21" hidden="1" customHeight="1">
      <c r="A566" s="129" t="s">
        <v>604</v>
      </c>
      <c r="B566" s="84" t="s">
        <v>390</v>
      </c>
      <c r="C566" s="84" t="s">
        <v>391</v>
      </c>
      <c r="D566" s="84" t="s">
        <v>392</v>
      </c>
      <c r="E566" s="130">
        <v>45821</v>
      </c>
      <c r="F566" s="130">
        <v>45831</v>
      </c>
      <c r="G566" s="130">
        <v>45831</v>
      </c>
      <c r="H566" s="84">
        <v>10</v>
      </c>
      <c r="I566" s="84">
        <v>4</v>
      </c>
      <c r="J566" s="84">
        <v>-4</v>
      </c>
      <c r="K566" s="84" t="s">
        <v>26</v>
      </c>
      <c r="L566" s="84" t="s">
        <v>80</v>
      </c>
      <c r="M566" s="84" t="s">
        <v>89</v>
      </c>
      <c r="N566" s="84">
        <v>0</v>
      </c>
      <c r="O566" s="84">
        <v>0</v>
      </c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</row>
    <row r="567" spans="1:25" ht="21" hidden="1" customHeight="1">
      <c r="A567" s="77" t="s">
        <v>605</v>
      </c>
      <c r="N567" s="63">
        <v>0</v>
      </c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</row>
    <row r="568" spans="1:25" s="107" customFormat="1" ht="21" hidden="1" customHeight="1">
      <c r="A568" s="129" t="s">
        <v>606</v>
      </c>
      <c r="B568" s="84" t="s">
        <v>390</v>
      </c>
      <c r="C568" s="84" t="s">
        <v>391</v>
      </c>
      <c r="D568" s="84" t="s">
        <v>392</v>
      </c>
      <c r="E568" s="130">
        <v>45821</v>
      </c>
      <c r="F568" s="130">
        <v>45831</v>
      </c>
      <c r="G568" s="130">
        <v>45831</v>
      </c>
      <c r="H568" s="84">
        <v>10</v>
      </c>
      <c r="I568" s="84">
        <v>5</v>
      </c>
      <c r="J568" s="84">
        <v>-4</v>
      </c>
      <c r="K568" s="84" t="s">
        <v>26</v>
      </c>
      <c r="L568" s="84" t="s">
        <v>258</v>
      </c>
      <c r="M568" s="84" t="s">
        <v>134</v>
      </c>
      <c r="N568" s="84">
        <v>0</v>
      </c>
      <c r="O568" s="84">
        <v>0</v>
      </c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</row>
    <row r="569" spans="1:25" ht="21" hidden="1" customHeight="1">
      <c r="A569" s="77" t="s">
        <v>607</v>
      </c>
      <c r="N569" s="63">
        <v>0</v>
      </c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</row>
    <row r="570" spans="1:25" ht="21" hidden="1" customHeight="1">
      <c r="A570" s="129" t="s">
        <v>608</v>
      </c>
      <c r="B570" s="84" t="s">
        <v>609</v>
      </c>
      <c r="C570" s="84" t="s">
        <v>610</v>
      </c>
      <c r="D570" s="84" t="s">
        <v>79</v>
      </c>
      <c r="E570" s="130">
        <v>45821</v>
      </c>
      <c r="F570" s="130">
        <v>45831</v>
      </c>
      <c r="G570" s="130">
        <v>45831</v>
      </c>
      <c r="H570" s="84">
        <v>10</v>
      </c>
      <c r="I570" s="84">
        <v>2</v>
      </c>
      <c r="J570" s="84">
        <v>-4</v>
      </c>
      <c r="K570" s="84" t="s">
        <v>94</v>
      </c>
      <c r="L570" s="84" t="s">
        <v>27</v>
      </c>
      <c r="M570" s="84" t="s">
        <v>134</v>
      </c>
      <c r="N570" s="84">
        <v>0</v>
      </c>
      <c r="O570" s="84">
        <v>0</v>
      </c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</row>
    <row r="571" spans="1:25" ht="21" hidden="1" customHeight="1">
      <c r="A571" s="77" t="s">
        <v>611</v>
      </c>
      <c r="N571" s="63" t="e">
        <v>#N/A</v>
      </c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</row>
    <row r="572" spans="1:25" ht="21" hidden="1" customHeight="1">
      <c r="A572" s="129" t="s">
        <v>612</v>
      </c>
      <c r="B572" s="84" t="s">
        <v>613</v>
      </c>
      <c r="C572" s="84" t="s">
        <v>614</v>
      </c>
      <c r="D572" s="84" t="s">
        <v>56</v>
      </c>
      <c r="E572" s="130">
        <v>45821</v>
      </c>
      <c r="F572" s="130">
        <v>45831</v>
      </c>
      <c r="G572" s="130">
        <v>45831</v>
      </c>
      <c r="H572" s="84">
        <v>10</v>
      </c>
      <c r="I572" s="84">
        <v>1</v>
      </c>
      <c r="J572" s="84">
        <v>-4</v>
      </c>
      <c r="K572" s="84" t="s">
        <v>57</v>
      </c>
      <c r="L572" s="84" t="s">
        <v>27</v>
      </c>
      <c r="M572" s="84" t="s">
        <v>265</v>
      </c>
      <c r="N572" s="84">
        <v>0</v>
      </c>
      <c r="O572" s="84">
        <v>0</v>
      </c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</row>
    <row r="573" spans="1:25" ht="21" hidden="1" customHeight="1">
      <c r="A573" s="77" t="s">
        <v>615</v>
      </c>
      <c r="N573" s="63" t="e">
        <v>#N/A</v>
      </c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</row>
    <row r="574" spans="1:25" s="107" customFormat="1" ht="21" hidden="1" customHeight="1">
      <c r="A574" s="129" t="s">
        <v>616</v>
      </c>
      <c r="B574" s="84" t="s">
        <v>617</v>
      </c>
      <c r="C574" s="84" t="s">
        <v>385</v>
      </c>
      <c r="D574" s="84" t="s">
        <v>79</v>
      </c>
      <c r="E574" s="130">
        <v>45821</v>
      </c>
      <c r="F574" s="130">
        <v>45831</v>
      </c>
      <c r="G574" s="130">
        <v>45831</v>
      </c>
      <c r="H574" s="84">
        <v>10</v>
      </c>
      <c r="I574" s="84">
        <v>1</v>
      </c>
      <c r="J574" s="84">
        <v>-4</v>
      </c>
      <c r="K574" s="84" t="s">
        <v>94</v>
      </c>
      <c r="L574" s="84" t="s">
        <v>27</v>
      </c>
      <c r="M574" s="84" t="s">
        <v>81</v>
      </c>
      <c r="N574" s="84">
        <v>0</v>
      </c>
      <c r="O574" s="84">
        <v>0</v>
      </c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</row>
    <row r="575" spans="1:25" ht="21" hidden="1" customHeight="1">
      <c r="A575" s="77" t="s">
        <v>343</v>
      </c>
      <c r="N575" s="63">
        <v>0</v>
      </c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</row>
    <row r="576" spans="1:25" ht="21" hidden="1" customHeight="1">
      <c r="A576" s="129" t="s">
        <v>618</v>
      </c>
      <c r="B576" s="84" t="s">
        <v>609</v>
      </c>
      <c r="C576" s="84" t="s">
        <v>619</v>
      </c>
      <c r="D576" s="84" t="s">
        <v>79</v>
      </c>
      <c r="E576" s="130">
        <v>45821</v>
      </c>
      <c r="F576" s="130">
        <v>45831</v>
      </c>
      <c r="G576" s="130">
        <v>45831</v>
      </c>
      <c r="H576" s="84">
        <v>10</v>
      </c>
      <c r="I576" s="84">
        <v>1</v>
      </c>
      <c r="J576" s="84">
        <v>-4</v>
      </c>
      <c r="K576" s="84" t="s">
        <v>94</v>
      </c>
      <c r="L576" s="84" t="s">
        <v>133</v>
      </c>
      <c r="M576" s="84" t="s">
        <v>134</v>
      </c>
      <c r="N576" s="84">
        <v>0</v>
      </c>
      <c r="O576" s="84">
        <v>0</v>
      </c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</row>
    <row r="577" spans="1:25" ht="21" hidden="1" customHeight="1">
      <c r="A577" s="77" t="s">
        <v>620</v>
      </c>
      <c r="N577" s="63" t="e">
        <v>#N/A</v>
      </c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</row>
    <row r="578" spans="1:25" ht="21" hidden="1" customHeight="1">
      <c r="A578" s="129" t="s">
        <v>621</v>
      </c>
      <c r="B578" s="84" t="s">
        <v>622</v>
      </c>
      <c r="C578" s="84" t="s">
        <v>623</v>
      </c>
      <c r="D578" s="84" t="s">
        <v>56</v>
      </c>
      <c r="E578" s="130">
        <v>45821</v>
      </c>
      <c r="F578" s="130">
        <v>45831</v>
      </c>
      <c r="G578" s="130">
        <v>45831</v>
      </c>
      <c r="H578" s="84">
        <v>10</v>
      </c>
      <c r="I578" s="84">
        <v>43</v>
      </c>
      <c r="J578" s="84">
        <v>-4</v>
      </c>
      <c r="K578" s="84" t="s">
        <v>128</v>
      </c>
      <c r="L578" s="84" t="s">
        <v>27</v>
      </c>
      <c r="M578" s="84" t="s">
        <v>134</v>
      </c>
      <c r="N578" s="84">
        <v>0</v>
      </c>
      <c r="O578" s="84">
        <v>0</v>
      </c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</row>
    <row r="579" spans="1:25" ht="21" hidden="1" customHeight="1">
      <c r="A579" s="77" t="s">
        <v>624</v>
      </c>
      <c r="N579" s="63">
        <v>0</v>
      </c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</row>
    <row r="580" spans="1:25" s="107" customFormat="1" ht="21" hidden="1" customHeight="1">
      <c r="A580" s="129" t="s">
        <v>625</v>
      </c>
      <c r="B580" s="84" t="s">
        <v>570</v>
      </c>
      <c r="C580" s="84" t="s">
        <v>571</v>
      </c>
      <c r="D580" s="84" t="s">
        <v>79</v>
      </c>
      <c r="E580" s="130">
        <v>45821</v>
      </c>
      <c r="F580" s="130">
        <v>45831</v>
      </c>
      <c r="G580" s="130">
        <v>45831</v>
      </c>
      <c r="H580" s="84">
        <v>10</v>
      </c>
      <c r="I580" s="84">
        <v>6</v>
      </c>
      <c r="J580" s="84">
        <v>-4</v>
      </c>
      <c r="K580" s="84" t="s">
        <v>94</v>
      </c>
      <c r="L580" s="84" t="s">
        <v>27</v>
      </c>
      <c r="M580" s="84" t="s">
        <v>134</v>
      </c>
      <c r="N580" s="84">
        <v>0</v>
      </c>
      <c r="O580" s="84">
        <v>0</v>
      </c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</row>
    <row r="581" spans="1:25" ht="21" hidden="1" customHeight="1">
      <c r="A581" s="77" t="s">
        <v>572</v>
      </c>
      <c r="N581" s="63" t="e">
        <v>#N/A</v>
      </c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</row>
    <row r="582" spans="1:25" s="107" customFormat="1" ht="21" hidden="1" customHeight="1">
      <c r="A582" s="129" t="s">
        <v>626</v>
      </c>
      <c r="B582" s="84" t="s">
        <v>570</v>
      </c>
      <c r="C582" s="84" t="s">
        <v>571</v>
      </c>
      <c r="D582" s="84" t="s">
        <v>79</v>
      </c>
      <c r="E582" s="130">
        <v>45821</v>
      </c>
      <c r="F582" s="130">
        <v>45831</v>
      </c>
      <c r="G582" s="130">
        <v>45831</v>
      </c>
      <c r="H582" s="84">
        <v>10</v>
      </c>
      <c r="I582" s="84">
        <v>7</v>
      </c>
      <c r="J582" s="84">
        <v>-4</v>
      </c>
      <c r="K582" s="84" t="s">
        <v>94</v>
      </c>
      <c r="L582" s="84" t="s">
        <v>27</v>
      </c>
      <c r="M582" s="84" t="s">
        <v>81</v>
      </c>
      <c r="N582" s="84">
        <v>0</v>
      </c>
      <c r="O582" s="84">
        <v>0</v>
      </c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</row>
    <row r="583" spans="1:25" ht="21" hidden="1" customHeight="1">
      <c r="A583" s="77" t="s">
        <v>574</v>
      </c>
      <c r="N583" s="63" t="e">
        <v>#N/A</v>
      </c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</row>
    <row r="584" spans="1:25" s="107" customFormat="1" ht="21" hidden="1" customHeight="1">
      <c r="A584" s="129" t="s">
        <v>627</v>
      </c>
      <c r="B584" s="84" t="s">
        <v>161</v>
      </c>
      <c r="C584" s="84" t="s">
        <v>162</v>
      </c>
      <c r="D584" s="84" t="s">
        <v>163</v>
      </c>
      <c r="E584" s="130">
        <v>45822</v>
      </c>
      <c r="F584" s="130">
        <v>45831</v>
      </c>
      <c r="G584" s="130">
        <v>45831</v>
      </c>
      <c r="H584" s="84">
        <v>7</v>
      </c>
      <c r="I584" s="84">
        <v>7</v>
      </c>
      <c r="J584" s="84">
        <v>-4</v>
      </c>
      <c r="K584" s="84" t="s">
        <v>26</v>
      </c>
      <c r="L584" s="84" t="s">
        <v>80</v>
      </c>
      <c r="M584" s="84" t="s">
        <v>81</v>
      </c>
      <c r="N584" s="84">
        <v>0</v>
      </c>
      <c r="O584" s="84">
        <v>0</v>
      </c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</row>
    <row r="585" spans="1:25" ht="21" hidden="1" customHeight="1">
      <c r="A585" s="77" t="s">
        <v>165</v>
      </c>
      <c r="N585" s="63">
        <v>0</v>
      </c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</row>
    <row r="586" spans="1:25" ht="21" hidden="1" customHeight="1">
      <c r="A586" s="129" t="s">
        <v>628</v>
      </c>
      <c r="B586" s="84" t="s">
        <v>629</v>
      </c>
      <c r="C586" s="84" t="s">
        <v>630</v>
      </c>
      <c r="D586" s="84" t="s">
        <v>631</v>
      </c>
      <c r="E586" s="130">
        <v>45824</v>
      </c>
      <c r="F586" s="130">
        <v>45831</v>
      </c>
      <c r="G586" s="130">
        <v>45831</v>
      </c>
      <c r="H586" s="84">
        <v>7</v>
      </c>
      <c r="I586" s="84">
        <v>2</v>
      </c>
      <c r="J586" s="84">
        <v>-4</v>
      </c>
      <c r="K586" s="84" t="s">
        <v>94</v>
      </c>
      <c r="L586" s="84" t="s">
        <v>27</v>
      </c>
      <c r="M586" s="84" t="s">
        <v>81</v>
      </c>
      <c r="N586" s="84">
        <v>0</v>
      </c>
      <c r="O586" s="84">
        <v>0</v>
      </c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</row>
    <row r="587" spans="1:25" ht="21" hidden="1" customHeight="1">
      <c r="A587" s="77" t="s">
        <v>343</v>
      </c>
      <c r="N587" s="63">
        <v>0</v>
      </c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</row>
    <row r="588" spans="1:25" ht="21" hidden="1" customHeight="1">
      <c r="A588" s="131" t="s">
        <v>632</v>
      </c>
      <c r="B588" s="92" t="s">
        <v>117</v>
      </c>
      <c r="C588" s="92" t="s">
        <v>414</v>
      </c>
      <c r="D588" s="92" t="s">
        <v>79</v>
      </c>
      <c r="E588" s="132">
        <v>45824</v>
      </c>
      <c r="F588" s="132">
        <v>45825</v>
      </c>
      <c r="G588" s="132">
        <v>45831</v>
      </c>
      <c r="H588" s="92" t="s">
        <v>412</v>
      </c>
      <c r="I588" s="92">
        <v>7</v>
      </c>
      <c r="J588" s="92">
        <v>-4</v>
      </c>
      <c r="K588" s="92" t="s">
        <v>26</v>
      </c>
      <c r="L588" s="92" t="s">
        <v>258</v>
      </c>
      <c r="M588" s="92" t="s">
        <v>81</v>
      </c>
      <c r="N588" s="92">
        <v>0</v>
      </c>
      <c r="O588" s="92">
        <v>0</v>
      </c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</row>
    <row r="589" spans="1:25" ht="21" hidden="1" customHeight="1">
      <c r="A589" s="77" t="s">
        <v>310</v>
      </c>
      <c r="N589" s="63">
        <v>0</v>
      </c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</row>
    <row r="590" spans="1:25" ht="21" hidden="1" customHeight="1">
      <c r="A590" s="127" t="s">
        <v>633</v>
      </c>
      <c r="B590" s="100" t="s">
        <v>92</v>
      </c>
      <c r="C590" s="100" t="s">
        <v>634</v>
      </c>
      <c r="D590" s="100" t="s">
        <v>79</v>
      </c>
      <c r="E590" s="128">
        <v>45824</v>
      </c>
      <c r="F590" s="128">
        <v>45831</v>
      </c>
      <c r="G590" s="128">
        <v>45831</v>
      </c>
      <c r="H590" s="100">
        <v>6</v>
      </c>
      <c r="I590" s="100">
        <v>6</v>
      </c>
      <c r="J590" s="100">
        <v>-4</v>
      </c>
      <c r="K590" s="100" t="s">
        <v>94</v>
      </c>
      <c r="L590" s="100" t="s">
        <v>258</v>
      </c>
      <c r="M590" s="100" t="s">
        <v>134</v>
      </c>
      <c r="N590" s="100">
        <v>0</v>
      </c>
      <c r="O590" s="100">
        <v>0</v>
      </c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</row>
    <row r="591" spans="1:25" ht="21" hidden="1" customHeight="1">
      <c r="A591" s="77" t="s">
        <v>459</v>
      </c>
      <c r="N591" s="63">
        <v>0</v>
      </c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</row>
    <row r="592" spans="1:25" ht="21" hidden="1" customHeight="1">
      <c r="A592" s="127" t="s">
        <v>635</v>
      </c>
      <c r="B592" s="100" t="s">
        <v>87</v>
      </c>
      <c r="C592" s="100" t="s">
        <v>636</v>
      </c>
      <c r="D592" s="100" t="s">
        <v>79</v>
      </c>
      <c r="E592" s="128">
        <v>45824</v>
      </c>
      <c r="F592" s="128">
        <v>45831</v>
      </c>
      <c r="G592" s="128">
        <v>45831</v>
      </c>
      <c r="H592" s="100">
        <v>6</v>
      </c>
      <c r="I592" s="100">
        <v>10</v>
      </c>
      <c r="J592" s="100">
        <v>-4</v>
      </c>
      <c r="K592" s="100" t="s">
        <v>26</v>
      </c>
      <c r="L592" s="100" t="s">
        <v>27</v>
      </c>
      <c r="M592" s="100" t="s">
        <v>89</v>
      </c>
      <c r="N592" s="100">
        <v>0</v>
      </c>
      <c r="O592" s="100">
        <v>0</v>
      </c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</row>
    <row r="593" spans="1:25" ht="21" hidden="1" customHeight="1">
      <c r="A593" s="77" t="s">
        <v>637</v>
      </c>
      <c r="N593" s="63">
        <v>0</v>
      </c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</row>
    <row r="594" spans="1:25" ht="21" hidden="1" customHeight="1">
      <c r="A594" s="127" t="s">
        <v>638</v>
      </c>
      <c r="B594" s="100" t="s">
        <v>92</v>
      </c>
      <c r="C594" s="100" t="s">
        <v>507</v>
      </c>
      <c r="D594" s="100" t="s">
        <v>79</v>
      </c>
      <c r="E594" s="128">
        <v>45824</v>
      </c>
      <c r="F594" s="128">
        <v>45831</v>
      </c>
      <c r="G594" s="128">
        <v>45831</v>
      </c>
      <c r="H594" s="100">
        <v>6</v>
      </c>
      <c r="I594" s="100">
        <v>1</v>
      </c>
      <c r="J594" s="100">
        <v>-4</v>
      </c>
      <c r="K594" s="100" t="s">
        <v>94</v>
      </c>
      <c r="L594" s="100" t="s">
        <v>27</v>
      </c>
      <c r="M594" s="100" t="s">
        <v>81</v>
      </c>
      <c r="N594" s="100">
        <v>0</v>
      </c>
      <c r="O594" s="100">
        <v>0</v>
      </c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</row>
    <row r="595" spans="1:25" ht="21" hidden="1" customHeight="1">
      <c r="A595" s="77" t="s">
        <v>639</v>
      </c>
      <c r="N595" s="63">
        <v>0</v>
      </c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</row>
    <row r="596" spans="1:25" ht="21" hidden="1" customHeight="1">
      <c r="A596" s="127" t="s">
        <v>640</v>
      </c>
      <c r="B596" s="100" t="s">
        <v>92</v>
      </c>
      <c r="C596" s="100" t="s">
        <v>507</v>
      </c>
      <c r="D596" s="100" t="s">
        <v>79</v>
      </c>
      <c r="E596" s="128">
        <v>45824</v>
      </c>
      <c r="F596" s="128">
        <v>45831</v>
      </c>
      <c r="G596" s="128">
        <v>45831</v>
      </c>
      <c r="H596" s="100">
        <v>6</v>
      </c>
      <c r="I596" s="100">
        <v>1</v>
      </c>
      <c r="J596" s="100">
        <v>-4</v>
      </c>
      <c r="K596" s="100" t="s">
        <v>94</v>
      </c>
      <c r="L596" s="100" t="s">
        <v>27</v>
      </c>
      <c r="M596" s="100" t="s">
        <v>81</v>
      </c>
      <c r="N596" s="100">
        <v>0</v>
      </c>
      <c r="O596" s="100">
        <v>0</v>
      </c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</row>
    <row r="597" spans="1:25" ht="21" hidden="1" customHeight="1">
      <c r="A597" s="77" t="s">
        <v>639</v>
      </c>
      <c r="N597" s="63">
        <v>0</v>
      </c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</row>
    <row r="598" spans="1:25" ht="21" hidden="1" customHeight="1">
      <c r="A598" s="127" t="s">
        <v>641</v>
      </c>
      <c r="B598" s="100" t="s">
        <v>92</v>
      </c>
      <c r="C598" s="100" t="s">
        <v>507</v>
      </c>
      <c r="D598" s="100" t="s">
        <v>79</v>
      </c>
      <c r="E598" s="128">
        <v>45824</v>
      </c>
      <c r="F598" s="128">
        <v>45831</v>
      </c>
      <c r="G598" s="128">
        <v>45831</v>
      </c>
      <c r="H598" s="100">
        <v>6</v>
      </c>
      <c r="I598" s="100">
        <v>1</v>
      </c>
      <c r="J598" s="100">
        <v>-4</v>
      </c>
      <c r="K598" s="100" t="s">
        <v>94</v>
      </c>
      <c r="L598" s="100" t="s">
        <v>27</v>
      </c>
      <c r="M598" s="100" t="s">
        <v>81</v>
      </c>
      <c r="N598" s="100">
        <v>0</v>
      </c>
      <c r="O598" s="100">
        <v>0</v>
      </c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</row>
    <row r="599" spans="1:25" ht="21" hidden="1" customHeight="1">
      <c r="A599" s="77" t="s">
        <v>639</v>
      </c>
      <c r="N599" s="63">
        <v>0</v>
      </c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</row>
    <row r="600" spans="1:25" ht="21" hidden="1" customHeight="1">
      <c r="A600" s="127" t="s">
        <v>642</v>
      </c>
      <c r="B600" s="100" t="s">
        <v>92</v>
      </c>
      <c r="C600" s="100" t="s">
        <v>507</v>
      </c>
      <c r="D600" s="100" t="s">
        <v>79</v>
      </c>
      <c r="E600" s="128">
        <v>45824</v>
      </c>
      <c r="F600" s="128">
        <v>45831</v>
      </c>
      <c r="G600" s="128">
        <v>45831</v>
      </c>
      <c r="H600" s="100">
        <v>6</v>
      </c>
      <c r="I600" s="100">
        <v>1</v>
      </c>
      <c r="J600" s="100">
        <v>-4</v>
      </c>
      <c r="K600" s="100" t="s">
        <v>94</v>
      </c>
      <c r="L600" s="100" t="s">
        <v>27</v>
      </c>
      <c r="M600" s="100" t="s">
        <v>81</v>
      </c>
      <c r="N600" s="100">
        <v>0</v>
      </c>
      <c r="O600" s="100">
        <v>0</v>
      </c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</row>
    <row r="601" spans="1:25" ht="21" hidden="1" customHeight="1">
      <c r="A601" s="77" t="s">
        <v>639</v>
      </c>
      <c r="N601" s="63">
        <v>0</v>
      </c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</row>
    <row r="602" spans="1:25" ht="21" hidden="1" customHeight="1">
      <c r="A602" s="127" t="s">
        <v>643</v>
      </c>
      <c r="B602" s="100" t="s">
        <v>92</v>
      </c>
      <c r="C602" s="100" t="s">
        <v>408</v>
      </c>
      <c r="D602" s="100" t="s">
        <v>79</v>
      </c>
      <c r="E602" s="128">
        <v>45824</v>
      </c>
      <c r="F602" s="128">
        <v>45831</v>
      </c>
      <c r="G602" s="128">
        <v>45831</v>
      </c>
      <c r="H602" s="100">
        <v>6</v>
      </c>
      <c r="I602" s="100">
        <v>2</v>
      </c>
      <c r="J602" s="100">
        <v>-4</v>
      </c>
      <c r="K602" s="100" t="s">
        <v>94</v>
      </c>
      <c r="L602" s="100" t="s">
        <v>27</v>
      </c>
      <c r="M602" s="100" t="s">
        <v>81</v>
      </c>
      <c r="N602" s="100">
        <v>0</v>
      </c>
      <c r="O602" s="100">
        <v>0</v>
      </c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</row>
    <row r="603" spans="1:25" ht="21" hidden="1" customHeight="1">
      <c r="A603" s="77" t="s">
        <v>409</v>
      </c>
      <c r="N603" s="63">
        <v>0</v>
      </c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</row>
    <row r="604" spans="1:25" ht="21" hidden="1" customHeight="1">
      <c r="A604" s="127" t="s">
        <v>644</v>
      </c>
      <c r="B604" s="100" t="s">
        <v>92</v>
      </c>
      <c r="C604" s="100" t="s">
        <v>408</v>
      </c>
      <c r="D604" s="100" t="s">
        <v>79</v>
      </c>
      <c r="E604" s="128">
        <v>45824</v>
      </c>
      <c r="F604" s="128">
        <v>45831</v>
      </c>
      <c r="G604" s="128">
        <v>45831</v>
      </c>
      <c r="H604" s="100">
        <v>6</v>
      </c>
      <c r="I604" s="100">
        <v>1</v>
      </c>
      <c r="J604" s="100">
        <v>-4</v>
      </c>
      <c r="K604" s="100" t="s">
        <v>94</v>
      </c>
      <c r="L604" s="100" t="s">
        <v>27</v>
      </c>
      <c r="M604" s="100" t="s">
        <v>81</v>
      </c>
      <c r="N604" s="100">
        <v>0</v>
      </c>
      <c r="O604" s="100">
        <v>0</v>
      </c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</row>
    <row r="605" spans="1:25" ht="21" hidden="1" customHeight="1">
      <c r="A605" s="77" t="s">
        <v>409</v>
      </c>
      <c r="N605" s="63">
        <v>0</v>
      </c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</row>
    <row r="606" spans="1:25" ht="21" hidden="1" customHeight="1">
      <c r="A606" s="127" t="s">
        <v>645</v>
      </c>
      <c r="B606" s="100" t="s">
        <v>92</v>
      </c>
      <c r="C606" s="100" t="s">
        <v>408</v>
      </c>
      <c r="D606" s="100" t="s">
        <v>79</v>
      </c>
      <c r="E606" s="128">
        <v>45824</v>
      </c>
      <c r="F606" s="128">
        <v>45831</v>
      </c>
      <c r="G606" s="128">
        <v>45831</v>
      </c>
      <c r="H606" s="100">
        <v>6</v>
      </c>
      <c r="I606" s="100">
        <v>1</v>
      </c>
      <c r="J606" s="100">
        <v>-4</v>
      </c>
      <c r="K606" s="100" t="s">
        <v>94</v>
      </c>
      <c r="L606" s="100" t="s">
        <v>27</v>
      </c>
      <c r="M606" s="100" t="s">
        <v>81</v>
      </c>
      <c r="N606" s="100">
        <v>0</v>
      </c>
      <c r="O606" s="100">
        <v>0</v>
      </c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</row>
    <row r="607" spans="1:25" ht="21" hidden="1" customHeight="1">
      <c r="A607" s="77" t="s">
        <v>409</v>
      </c>
      <c r="N607" s="63">
        <v>0</v>
      </c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</row>
    <row r="608" spans="1:25" ht="21" hidden="1" customHeight="1">
      <c r="A608" s="127" t="s">
        <v>646</v>
      </c>
      <c r="B608" s="100" t="s">
        <v>92</v>
      </c>
      <c r="C608" s="100" t="s">
        <v>507</v>
      </c>
      <c r="D608" s="100" t="s">
        <v>79</v>
      </c>
      <c r="E608" s="128">
        <v>45824</v>
      </c>
      <c r="F608" s="128">
        <v>45831</v>
      </c>
      <c r="G608" s="128">
        <v>45831</v>
      </c>
      <c r="H608" s="100">
        <v>6</v>
      </c>
      <c r="I608" s="100">
        <v>2</v>
      </c>
      <c r="J608" s="100">
        <v>-4</v>
      </c>
      <c r="K608" s="100" t="s">
        <v>94</v>
      </c>
      <c r="L608" s="100" t="s">
        <v>27</v>
      </c>
      <c r="M608" s="100" t="s">
        <v>81</v>
      </c>
      <c r="N608" s="100">
        <v>0</v>
      </c>
      <c r="O608" s="100">
        <v>0</v>
      </c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</row>
    <row r="609" spans="1:25" ht="21" hidden="1" customHeight="1">
      <c r="A609" s="77" t="s">
        <v>647</v>
      </c>
      <c r="N609" s="63">
        <v>0</v>
      </c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</row>
    <row r="610" spans="1:25" ht="21" hidden="1" customHeight="1">
      <c r="A610" s="127" t="s">
        <v>648</v>
      </c>
      <c r="B610" s="100" t="s">
        <v>649</v>
      </c>
      <c r="C610" s="100" t="s">
        <v>650</v>
      </c>
      <c r="D610" s="100" t="s">
        <v>56</v>
      </c>
      <c r="E610" s="128">
        <v>45825</v>
      </c>
      <c r="F610" s="128">
        <v>45831</v>
      </c>
      <c r="G610" s="128">
        <v>45831</v>
      </c>
      <c r="H610" s="100">
        <v>6</v>
      </c>
      <c r="I610" s="100">
        <v>1</v>
      </c>
      <c r="J610" s="100">
        <v>-4</v>
      </c>
      <c r="K610" s="100" t="s">
        <v>57</v>
      </c>
      <c r="L610" s="100" t="s">
        <v>27</v>
      </c>
      <c r="M610" s="100" t="s">
        <v>81</v>
      </c>
      <c r="N610" s="100">
        <v>0</v>
      </c>
      <c r="O610" s="100">
        <v>0</v>
      </c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</row>
    <row r="611" spans="1:25" ht="21" hidden="1" customHeight="1">
      <c r="A611" s="77" t="s">
        <v>651</v>
      </c>
      <c r="N611" s="63">
        <v>0</v>
      </c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</row>
    <row r="612" spans="1:25" ht="21" hidden="1" customHeight="1">
      <c r="A612" s="131" t="s">
        <v>652</v>
      </c>
      <c r="B612" s="92" t="s">
        <v>117</v>
      </c>
      <c r="C612" s="92" t="s">
        <v>653</v>
      </c>
      <c r="D612" s="92" t="s">
        <v>79</v>
      </c>
      <c r="E612" s="132">
        <v>45825</v>
      </c>
      <c r="F612" s="132">
        <v>45831</v>
      </c>
      <c r="G612" s="132">
        <v>45831</v>
      </c>
      <c r="H612" s="92">
        <v>5</v>
      </c>
      <c r="I612" s="92">
        <v>1</v>
      </c>
      <c r="J612" s="92">
        <v>-4</v>
      </c>
      <c r="K612" s="92" t="s">
        <v>26</v>
      </c>
      <c r="L612" s="92" t="s">
        <v>27</v>
      </c>
      <c r="M612" s="92" t="s">
        <v>81</v>
      </c>
      <c r="N612" s="92">
        <v>0</v>
      </c>
      <c r="O612" s="92">
        <v>0</v>
      </c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</row>
    <row r="613" spans="1:25" ht="21" hidden="1" customHeight="1">
      <c r="A613" s="77" t="s">
        <v>654</v>
      </c>
      <c r="N613" s="63">
        <v>0</v>
      </c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</row>
    <row r="614" spans="1:25" ht="21" hidden="1" customHeight="1">
      <c r="A614" s="131" t="s">
        <v>655</v>
      </c>
      <c r="B614" s="92" t="s">
        <v>117</v>
      </c>
      <c r="C614" s="92" t="s">
        <v>656</v>
      </c>
      <c r="D614" s="92" t="s">
        <v>79</v>
      </c>
      <c r="E614" s="132">
        <v>45825</v>
      </c>
      <c r="F614" s="132">
        <v>45831</v>
      </c>
      <c r="G614" s="132">
        <v>45831</v>
      </c>
      <c r="H614" s="92">
        <v>5</v>
      </c>
      <c r="I614" s="92">
        <v>1</v>
      </c>
      <c r="J614" s="92">
        <v>-4</v>
      </c>
      <c r="K614" s="92" t="s">
        <v>26</v>
      </c>
      <c r="L614" s="92" t="s">
        <v>27</v>
      </c>
      <c r="M614" s="92" t="s">
        <v>81</v>
      </c>
      <c r="N614" s="92">
        <v>0</v>
      </c>
      <c r="O614" s="92">
        <v>0</v>
      </c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</row>
    <row r="615" spans="1:25" ht="21" hidden="1" customHeight="1">
      <c r="A615" s="77" t="s">
        <v>654</v>
      </c>
      <c r="N615" s="63">
        <v>0</v>
      </c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</row>
    <row r="616" spans="1:25" ht="21" hidden="1" customHeight="1">
      <c r="A616" s="131" t="s">
        <v>657</v>
      </c>
      <c r="B616" s="92" t="s">
        <v>157</v>
      </c>
      <c r="C616" s="92" t="s">
        <v>658</v>
      </c>
      <c r="D616" s="92" t="s">
        <v>79</v>
      </c>
      <c r="E616" s="132">
        <v>45825</v>
      </c>
      <c r="F616" s="132">
        <v>45826</v>
      </c>
      <c r="G616" s="132">
        <v>45831</v>
      </c>
      <c r="H616" s="92" t="s">
        <v>412</v>
      </c>
      <c r="I616" s="92">
        <v>2</v>
      </c>
      <c r="J616" s="92">
        <v>-4</v>
      </c>
      <c r="K616" s="92" t="s">
        <v>128</v>
      </c>
      <c r="L616" s="92" t="s">
        <v>27</v>
      </c>
      <c r="M616" s="92" t="s">
        <v>265</v>
      </c>
      <c r="N616" s="92">
        <v>0</v>
      </c>
      <c r="O616" s="92">
        <v>0</v>
      </c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</row>
    <row r="617" spans="1:25" ht="21" hidden="1" customHeight="1">
      <c r="A617" s="77" t="s">
        <v>659</v>
      </c>
      <c r="N617" s="63" t="e">
        <v>#N/A</v>
      </c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</row>
    <row r="618" spans="1:25" ht="21" hidden="1" customHeight="1">
      <c r="A618" s="131" t="s">
        <v>660</v>
      </c>
      <c r="B618" s="92" t="s">
        <v>117</v>
      </c>
      <c r="C618" s="92" t="s">
        <v>414</v>
      </c>
      <c r="D618" s="92" t="s">
        <v>79</v>
      </c>
      <c r="E618" s="132">
        <v>45825</v>
      </c>
      <c r="F618" s="132">
        <v>45826</v>
      </c>
      <c r="G618" s="132">
        <v>45831</v>
      </c>
      <c r="H618" s="92" t="s">
        <v>412</v>
      </c>
      <c r="I618" s="92">
        <v>8</v>
      </c>
      <c r="J618" s="92">
        <v>-4</v>
      </c>
      <c r="K618" s="92" t="s">
        <v>26</v>
      </c>
      <c r="L618" s="92" t="s">
        <v>258</v>
      </c>
      <c r="M618" s="92" t="s">
        <v>81</v>
      </c>
      <c r="N618" s="92">
        <v>0</v>
      </c>
      <c r="O618" s="92">
        <v>0</v>
      </c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</row>
    <row r="619" spans="1:25" ht="21" hidden="1" customHeight="1">
      <c r="A619" s="77" t="s">
        <v>310</v>
      </c>
      <c r="N619" s="63">
        <v>0</v>
      </c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</row>
    <row r="620" spans="1:25" ht="21" hidden="1" customHeight="1">
      <c r="A620" s="131" t="s">
        <v>661</v>
      </c>
      <c r="B620" s="92" t="s">
        <v>117</v>
      </c>
      <c r="C620" s="92" t="s">
        <v>414</v>
      </c>
      <c r="D620" s="92" t="s">
        <v>79</v>
      </c>
      <c r="E620" s="132">
        <v>45825</v>
      </c>
      <c r="F620" s="132">
        <v>45826</v>
      </c>
      <c r="G620" s="132">
        <v>45831</v>
      </c>
      <c r="H620" s="92" t="s">
        <v>412</v>
      </c>
      <c r="I620" s="92">
        <v>7</v>
      </c>
      <c r="J620" s="92">
        <v>-4</v>
      </c>
      <c r="K620" s="92" t="s">
        <v>26</v>
      </c>
      <c r="L620" s="92" t="s">
        <v>258</v>
      </c>
      <c r="M620" s="92" t="s">
        <v>81</v>
      </c>
      <c r="N620" s="92">
        <v>0</v>
      </c>
      <c r="O620" s="92">
        <v>0</v>
      </c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</row>
    <row r="621" spans="1:25" ht="21" hidden="1" customHeight="1">
      <c r="A621" s="77" t="s">
        <v>310</v>
      </c>
      <c r="N621" s="63">
        <v>0</v>
      </c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</row>
    <row r="622" spans="1:25" ht="21" hidden="1" customHeight="1">
      <c r="A622" s="127" t="s">
        <v>662</v>
      </c>
      <c r="B622" s="100" t="s">
        <v>92</v>
      </c>
      <c r="C622" s="100" t="s">
        <v>505</v>
      </c>
      <c r="D622" s="100" t="s">
        <v>79</v>
      </c>
      <c r="E622" s="128">
        <v>45825</v>
      </c>
      <c r="F622" s="128">
        <v>45831</v>
      </c>
      <c r="G622" s="128">
        <v>45831</v>
      </c>
      <c r="H622" s="100">
        <v>6</v>
      </c>
      <c r="I622" s="100">
        <v>1</v>
      </c>
      <c r="J622" s="100">
        <v>-4</v>
      </c>
      <c r="K622" s="100" t="s">
        <v>94</v>
      </c>
      <c r="L622" s="100" t="s">
        <v>258</v>
      </c>
      <c r="M622" s="100" t="s">
        <v>81</v>
      </c>
      <c r="N622" s="100">
        <v>0</v>
      </c>
      <c r="O622" s="100">
        <v>0</v>
      </c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</row>
    <row r="623" spans="1:25" ht="21" hidden="1" customHeight="1">
      <c r="A623" s="77" t="s">
        <v>310</v>
      </c>
      <c r="N623" s="63">
        <v>0</v>
      </c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</row>
    <row r="624" spans="1:25" ht="21" hidden="1" customHeight="1">
      <c r="A624" s="127" t="s">
        <v>663</v>
      </c>
      <c r="B624" s="100" t="s">
        <v>92</v>
      </c>
      <c r="C624" s="100" t="s">
        <v>408</v>
      </c>
      <c r="D624" s="100" t="s">
        <v>79</v>
      </c>
      <c r="E624" s="128">
        <v>45825</v>
      </c>
      <c r="F624" s="128">
        <v>45831</v>
      </c>
      <c r="G624" s="128">
        <v>45831</v>
      </c>
      <c r="H624" s="100">
        <v>6</v>
      </c>
      <c r="I624" s="100">
        <v>2</v>
      </c>
      <c r="J624" s="100">
        <v>-4</v>
      </c>
      <c r="K624" s="100" t="s">
        <v>94</v>
      </c>
      <c r="L624" s="100" t="s">
        <v>27</v>
      </c>
      <c r="M624" s="100" t="s">
        <v>81</v>
      </c>
      <c r="N624" s="100">
        <v>0</v>
      </c>
      <c r="O624" s="100">
        <v>0</v>
      </c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</row>
    <row r="625" spans="1:25" ht="21" hidden="1" customHeight="1">
      <c r="A625" s="77" t="s">
        <v>409</v>
      </c>
      <c r="N625" s="63">
        <v>0</v>
      </c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</row>
    <row r="626" spans="1:25" ht="21" hidden="1" customHeight="1">
      <c r="A626" s="127" t="s">
        <v>664</v>
      </c>
      <c r="B626" s="100" t="s">
        <v>92</v>
      </c>
      <c r="C626" s="100" t="s">
        <v>507</v>
      </c>
      <c r="D626" s="100" t="s">
        <v>79</v>
      </c>
      <c r="E626" s="128">
        <v>45825</v>
      </c>
      <c r="F626" s="128">
        <v>45831</v>
      </c>
      <c r="G626" s="128">
        <v>45831</v>
      </c>
      <c r="H626" s="100">
        <v>6</v>
      </c>
      <c r="I626" s="100">
        <v>1</v>
      </c>
      <c r="J626" s="100">
        <v>-4</v>
      </c>
      <c r="K626" s="100" t="s">
        <v>94</v>
      </c>
      <c r="L626" s="100" t="s">
        <v>27</v>
      </c>
      <c r="M626" s="100" t="s">
        <v>81</v>
      </c>
      <c r="N626" s="100">
        <v>0</v>
      </c>
      <c r="O626" s="100">
        <v>0</v>
      </c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</row>
    <row r="627" spans="1:25" ht="21" hidden="1" customHeight="1">
      <c r="A627" s="77" t="s">
        <v>639</v>
      </c>
      <c r="N627" s="63">
        <v>0</v>
      </c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</row>
    <row r="628" spans="1:25" ht="21" hidden="1" customHeight="1">
      <c r="A628" s="127" t="s">
        <v>665</v>
      </c>
      <c r="B628" s="100" t="s">
        <v>92</v>
      </c>
      <c r="C628" s="100" t="s">
        <v>507</v>
      </c>
      <c r="D628" s="100" t="s">
        <v>79</v>
      </c>
      <c r="E628" s="128">
        <v>45825</v>
      </c>
      <c r="F628" s="128">
        <v>45831</v>
      </c>
      <c r="G628" s="128">
        <v>45831</v>
      </c>
      <c r="H628" s="100">
        <v>6</v>
      </c>
      <c r="I628" s="100">
        <v>2</v>
      </c>
      <c r="J628" s="100">
        <v>-4</v>
      </c>
      <c r="K628" s="100" t="s">
        <v>94</v>
      </c>
      <c r="L628" s="100" t="s">
        <v>258</v>
      </c>
      <c r="M628" s="100" t="s">
        <v>81</v>
      </c>
      <c r="N628" s="100">
        <v>0</v>
      </c>
      <c r="O628" s="100">
        <v>0</v>
      </c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</row>
    <row r="629" spans="1:25" ht="21" hidden="1" customHeight="1">
      <c r="A629" s="77" t="s">
        <v>310</v>
      </c>
      <c r="N629" s="63">
        <v>0</v>
      </c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</row>
    <row r="630" spans="1:25" ht="21" hidden="1" customHeight="1">
      <c r="A630" s="127" t="s">
        <v>666</v>
      </c>
      <c r="B630" s="100" t="s">
        <v>92</v>
      </c>
      <c r="C630" s="100" t="s">
        <v>408</v>
      </c>
      <c r="D630" s="100" t="s">
        <v>79</v>
      </c>
      <c r="E630" s="128">
        <v>45825</v>
      </c>
      <c r="F630" s="128">
        <v>45831</v>
      </c>
      <c r="G630" s="128">
        <v>45831</v>
      </c>
      <c r="H630" s="100">
        <v>6</v>
      </c>
      <c r="I630" s="100">
        <v>1</v>
      </c>
      <c r="J630" s="100">
        <v>-4</v>
      </c>
      <c r="K630" s="100" t="s">
        <v>94</v>
      </c>
      <c r="L630" s="100" t="s">
        <v>27</v>
      </c>
      <c r="M630" s="100" t="s">
        <v>81</v>
      </c>
      <c r="N630" s="100">
        <v>0</v>
      </c>
      <c r="O630" s="100">
        <v>0</v>
      </c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</row>
    <row r="631" spans="1:25" ht="21" hidden="1" customHeight="1">
      <c r="A631" s="77" t="s">
        <v>409</v>
      </c>
      <c r="N631" s="63">
        <v>0</v>
      </c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</row>
    <row r="632" spans="1:25" ht="21" hidden="1" customHeight="1">
      <c r="A632" s="127" t="s">
        <v>667</v>
      </c>
      <c r="B632" s="100" t="s">
        <v>416</v>
      </c>
      <c r="C632" s="100" t="s">
        <v>668</v>
      </c>
      <c r="D632" s="100" t="s">
        <v>79</v>
      </c>
      <c r="E632" s="128">
        <v>45825</v>
      </c>
      <c r="F632" s="128">
        <v>45831</v>
      </c>
      <c r="G632" s="128">
        <v>45831</v>
      </c>
      <c r="H632" s="100">
        <v>6</v>
      </c>
      <c r="I632" s="100">
        <v>1</v>
      </c>
      <c r="J632" s="100">
        <v>-4</v>
      </c>
      <c r="K632" s="100" t="s">
        <v>128</v>
      </c>
      <c r="L632" s="100" t="s">
        <v>27</v>
      </c>
      <c r="M632" s="100" t="s">
        <v>265</v>
      </c>
      <c r="N632" s="100">
        <v>0</v>
      </c>
      <c r="O632" s="100">
        <v>0</v>
      </c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</row>
    <row r="633" spans="1:25" ht="21" hidden="1" customHeight="1">
      <c r="A633" s="77" t="s">
        <v>669</v>
      </c>
      <c r="N633" s="63">
        <v>0</v>
      </c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</row>
    <row r="634" spans="1:25" ht="21" hidden="1" customHeight="1">
      <c r="A634" s="131" t="s">
        <v>670</v>
      </c>
      <c r="B634" s="92" t="s">
        <v>104</v>
      </c>
      <c r="C634" s="92" t="s">
        <v>342</v>
      </c>
      <c r="D634" s="92" t="s">
        <v>56</v>
      </c>
      <c r="E634" s="132">
        <v>45826</v>
      </c>
      <c r="F634" s="132">
        <v>45831</v>
      </c>
      <c r="G634" s="132">
        <v>45831</v>
      </c>
      <c r="H634" s="92">
        <v>3</v>
      </c>
      <c r="I634" s="92">
        <v>1</v>
      </c>
      <c r="J634" s="92">
        <v>-4</v>
      </c>
      <c r="K634" s="92" t="s">
        <v>57</v>
      </c>
      <c r="L634" s="92" t="s">
        <v>27</v>
      </c>
      <c r="M634" s="92" t="s">
        <v>81</v>
      </c>
      <c r="N634" s="92" t="e">
        <v>#N/A</v>
      </c>
      <c r="O634" s="92">
        <v>0</v>
      </c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</row>
    <row r="635" spans="1:25" ht="21" hidden="1" customHeight="1">
      <c r="A635" s="77" t="s">
        <v>639</v>
      </c>
      <c r="N635" s="63">
        <v>0</v>
      </c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</row>
    <row r="636" spans="1:25" ht="21" hidden="1" customHeight="1">
      <c r="A636" s="131" t="s">
        <v>671</v>
      </c>
      <c r="B636" s="92" t="s">
        <v>104</v>
      </c>
      <c r="C636" s="92" t="s">
        <v>342</v>
      </c>
      <c r="D636" s="92" t="s">
        <v>56</v>
      </c>
      <c r="E636" s="132">
        <v>45826</v>
      </c>
      <c r="F636" s="132">
        <v>45831</v>
      </c>
      <c r="G636" s="132">
        <v>45831</v>
      </c>
      <c r="H636" s="92">
        <v>3</v>
      </c>
      <c r="I636" s="92">
        <v>1</v>
      </c>
      <c r="J636" s="92">
        <v>-4</v>
      </c>
      <c r="K636" s="92" t="s">
        <v>57</v>
      </c>
      <c r="L636" s="92" t="s">
        <v>27</v>
      </c>
      <c r="M636" s="92" t="s">
        <v>81</v>
      </c>
      <c r="N636" s="92" t="e">
        <v>#N/A</v>
      </c>
      <c r="O636" s="92">
        <v>0</v>
      </c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</row>
    <row r="637" spans="1:25" ht="21" hidden="1" customHeight="1">
      <c r="A637" s="77" t="s">
        <v>639</v>
      </c>
      <c r="N637" s="63">
        <v>0</v>
      </c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</row>
    <row r="638" spans="1:25" ht="21" hidden="1" customHeight="1">
      <c r="A638" s="131" t="s">
        <v>672</v>
      </c>
      <c r="B638" s="92" t="s">
        <v>104</v>
      </c>
      <c r="C638" s="92" t="s">
        <v>342</v>
      </c>
      <c r="D638" s="92" t="s">
        <v>56</v>
      </c>
      <c r="E638" s="132">
        <v>45826</v>
      </c>
      <c r="F638" s="132">
        <v>45831</v>
      </c>
      <c r="G638" s="132">
        <v>45831</v>
      </c>
      <c r="H638" s="92">
        <v>3</v>
      </c>
      <c r="I638" s="92">
        <v>1</v>
      </c>
      <c r="J638" s="92">
        <v>-4</v>
      </c>
      <c r="K638" s="92" t="s">
        <v>57</v>
      </c>
      <c r="L638" s="92" t="s">
        <v>27</v>
      </c>
      <c r="M638" s="92" t="s">
        <v>81</v>
      </c>
      <c r="N638" s="92" t="e">
        <v>#N/A</v>
      </c>
      <c r="O638" s="92">
        <v>0</v>
      </c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</row>
    <row r="639" spans="1:25" ht="21" hidden="1" customHeight="1">
      <c r="A639" s="77" t="s">
        <v>639</v>
      </c>
      <c r="N639" s="63">
        <v>0</v>
      </c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</row>
    <row r="640" spans="1:25" ht="21" hidden="1" customHeight="1">
      <c r="A640" s="131" t="s">
        <v>673</v>
      </c>
      <c r="B640" s="92" t="s">
        <v>104</v>
      </c>
      <c r="C640" s="92" t="s">
        <v>342</v>
      </c>
      <c r="D640" s="92" t="s">
        <v>56</v>
      </c>
      <c r="E640" s="132">
        <v>45826</v>
      </c>
      <c r="F640" s="132">
        <v>45831</v>
      </c>
      <c r="G640" s="132">
        <v>45831</v>
      </c>
      <c r="H640" s="92">
        <v>3</v>
      </c>
      <c r="I640" s="92">
        <v>1</v>
      </c>
      <c r="J640" s="92">
        <v>-4</v>
      </c>
      <c r="K640" s="92" t="s">
        <v>57</v>
      </c>
      <c r="L640" s="92" t="s">
        <v>27</v>
      </c>
      <c r="M640" s="92" t="s">
        <v>81</v>
      </c>
      <c r="N640" s="92" t="e">
        <v>#N/A</v>
      </c>
      <c r="O640" s="92">
        <v>0</v>
      </c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</row>
    <row r="641" spans="1:25" ht="21" hidden="1" customHeight="1">
      <c r="A641" s="77" t="s">
        <v>639</v>
      </c>
      <c r="N641" s="63">
        <v>0</v>
      </c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</row>
    <row r="642" spans="1:25" ht="21" hidden="1" customHeight="1">
      <c r="A642" s="131" t="s">
        <v>674</v>
      </c>
      <c r="B642" s="92" t="s">
        <v>104</v>
      </c>
      <c r="C642" s="92" t="s">
        <v>342</v>
      </c>
      <c r="D642" s="92" t="s">
        <v>56</v>
      </c>
      <c r="E642" s="132">
        <v>45826</v>
      </c>
      <c r="F642" s="132">
        <v>45831</v>
      </c>
      <c r="G642" s="132">
        <v>45831</v>
      </c>
      <c r="H642" s="92">
        <v>3</v>
      </c>
      <c r="I642" s="92">
        <v>1</v>
      </c>
      <c r="J642" s="92">
        <v>-4</v>
      </c>
      <c r="K642" s="92" t="s">
        <v>57</v>
      </c>
      <c r="L642" s="92" t="s">
        <v>27</v>
      </c>
      <c r="M642" s="92" t="s">
        <v>81</v>
      </c>
      <c r="N642" s="92" t="e">
        <v>#N/A</v>
      </c>
      <c r="O642" s="92">
        <v>0</v>
      </c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</row>
    <row r="643" spans="1:25" ht="21" hidden="1" customHeight="1">
      <c r="A643" s="77" t="s">
        <v>639</v>
      </c>
      <c r="N643" s="63">
        <v>0</v>
      </c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</row>
    <row r="644" spans="1:25" ht="21" hidden="1" customHeight="1">
      <c r="A644" s="129" t="s">
        <v>1290</v>
      </c>
      <c r="B644" s="84" t="s">
        <v>169</v>
      </c>
      <c r="C644" s="84" t="s">
        <v>1291</v>
      </c>
      <c r="D644" s="84" t="s">
        <v>171</v>
      </c>
      <c r="E644" s="130">
        <v>45825</v>
      </c>
      <c r="F644" s="130">
        <v>45832</v>
      </c>
      <c r="G644" s="130">
        <v>45832</v>
      </c>
      <c r="H644" s="84">
        <v>7</v>
      </c>
      <c r="I644" s="84">
        <v>1</v>
      </c>
      <c r="J644" s="84">
        <v>-5</v>
      </c>
      <c r="K644" s="84" t="s">
        <v>172</v>
      </c>
      <c r="L644" s="84"/>
      <c r="M644" s="84"/>
      <c r="N644" s="84" t="e">
        <v>#N/A</v>
      </c>
      <c r="O644" s="84">
        <v>0</v>
      </c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</row>
    <row r="645" spans="1:25" ht="21" hidden="1" customHeight="1">
      <c r="A645" s="129" t="s">
        <v>1292</v>
      </c>
      <c r="B645" s="84" t="s">
        <v>740</v>
      </c>
      <c r="C645" s="84" t="s">
        <v>1155</v>
      </c>
      <c r="D645" s="84" t="s">
        <v>746</v>
      </c>
      <c r="E645" s="130">
        <v>45819</v>
      </c>
      <c r="F645" s="130">
        <v>45832</v>
      </c>
      <c r="G645" s="130">
        <v>45832</v>
      </c>
      <c r="H645" s="84">
        <v>13</v>
      </c>
      <c r="I645" s="84">
        <v>29</v>
      </c>
      <c r="J645" s="84">
        <v>-5</v>
      </c>
      <c r="K645" s="84" t="s">
        <v>172</v>
      </c>
      <c r="L645" s="84"/>
      <c r="M645" s="84"/>
      <c r="N645" s="84">
        <v>0</v>
      </c>
      <c r="O645" s="84">
        <v>0</v>
      </c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</row>
    <row r="646" spans="1:25" s="107" customFormat="1" ht="21" hidden="1" customHeight="1">
      <c r="A646" s="129" t="s">
        <v>675</v>
      </c>
      <c r="B646" s="84" t="s">
        <v>271</v>
      </c>
      <c r="C646" s="84" t="s">
        <v>272</v>
      </c>
      <c r="D646" s="84" t="s">
        <v>56</v>
      </c>
      <c r="E646" s="130">
        <v>45818</v>
      </c>
      <c r="F646" s="130">
        <v>45832</v>
      </c>
      <c r="G646" s="130">
        <v>45832</v>
      </c>
      <c r="H646" s="84">
        <v>14</v>
      </c>
      <c r="I646" s="84">
        <v>4</v>
      </c>
      <c r="J646" s="84">
        <v>-5</v>
      </c>
      <c r="K646" s="84" t="s">
        <v>94</v>
      </c>
      <c r="L646" s="84" t="s">
        <v>80</v>
      </c>
      <c r="M646" s="84" t="s">
        <v>81</v>
      </c>
      <c r="N646" s="84">
        <v>0</v>
      </c>
      <c r="O646" s="84">
        <v>0</v>
      </c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</row>
    <row r="647" spans="1:25" ht="21" hidden="1" customHeight="1">
      <c r="A647" s="77" t="s">
        <v>273</v>
      </c>
      <c r="N647" s="63">
        <v>0</v>
      </c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</row>
    <row r="648" spans="1:25" ht="21" hidden="1" customHeight="1">
      <c r="A648" s="129" t="s">
        <v>676</v>
      </c>
      <c r="B648" s="84" t="s">
        <v>677</v>
      </c>
      <c r="C648" s="84" t="s">
        <v>678</v>
      </c>
      <c r="D648" s="84" t="s">
        <v>79</v>
      </c>
      <c r="E648" s="130">
        <v>45814</v>
      </c>
      <c r="F648" s="130">
        <v>45832</v>
      </c>
      <c r="G648" s="130">
        <v>45832</v>
      </c>
      <c r="H648" s="84">
        <v>10</v>
      </c>
      <c r="I648" s="84">
        <v>1</v>
      </c>
      <c r="J648" s="84">
        <v>-5</v>
      </c>
      <c r="K648" s="84" t="s">
        <v>26</v>
      </c>
      <c r="L648" s="84" t="s">
        <v>27</v>
      </c>
      <c r="M648" s="84" t="s">
        <v>81</v>
      </c>
      <c r="N648" s="84">
        <v>0</v>
      </c>
      <c r="O648" s="84">
        <v>0</v>
      </c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</row>
    <row r="649" spans="1:25" ht="21" hidden="1" customHeight="1">
      <c r="A649" s="77" t="s">
        <v>329</v>
      </c>
      <c r="N649" s="63">
        <v>0</v>
      </c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</row>
    <row r="650" spans="1:25" s="107" customFormat="1" ht="21" hidden="1" customHeight="1">
      <c r="A650" s="129" t="s">
        <v>679</v>
      </c>
      <c r="B650" s="84" t="s">
        <v>275</v>
      </c>
      <c r="C650" s="84" t="s">
        <v>276</v>
      </c>
      <c r="D650" s="84" t="s">
        <v>79</v>
      </c>
      <c r="E650" s="130">
        <v>45818</v>
      </c>
      <c r="F650" s="130">
        <v>45832</v>
      </c>
      <c r="G650" s="130">
        <v>45832</v>
      </c>
      <c r="H650" s="84">
        <v>14</v>
      </c>
      <c r="I650" s="84">
        <v>1</v>
      </c>
      <c r="J650" s="84">
        <v>-5</v>
      </c>
      <c r="K650" s="84" t="s">
        <v>57</v>
      </c>
      <c r="L650" s="84" t="s">
        <v>27</v>
      </c>
      <c r="M650" s="84" t="s">
        <v>134</v>
      </c>
      <c r="N650" s="84">
        <v>0</v>
      </c>
      <c r="O650" s="84">
        <v>0</v>
      </c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</row>
    <row r="651" spans="1:25" ht="21" hidden="1" customHeight="1">
      <c r="A651" s="77" t="s">
        <v>277</v>
      </c>
      <c r="N651" s="63">
        <v>0</v>
      </c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</row>
    <row r="652" spans="1:25" ht="21" hidden="1" customHeight="1">
      <c r="A652" s="129" t="s">
        <v>680</v>
      </c>
      <c r="B652" s="84" t="s">
        <v>629</v>
      </c>
      <c r="C652" s="84" t="s">
        <v>681</v>
      </c>
      <c r="D652" s="84" t="s">
        <v>631</v>
      </c>
      <c r="E652" s="130">
        <v>45818</v>
      </c>
      <c r="F652" s="130">
        <v>45832</v>
      </c>
      <c r="G652" s="130">
        <v>45832</v>
      </c>
      <c r="H652" s="84">
        <v>14</v>
      </c>
      <c r="I652" s="84">
        <v>1</v>
      </c>
      <c r="J652" s="84">
        <v>-5</v>
      </c>
      <c r="K652" s="84" t="s">
        <v>94</v>
      </c>
      <c r="L652" s="84" t="s">
        <v>27</v>
      </c>
      <c r="M652" s="84" t="s">
        <v>81</v>
      </c>
      <c r="N652" s="84">
        <v>0</v>
      </c>
      <c r="O652" s="84">
        <v>0</v>
      </c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</row>
    <row r="653" spans="1:25" ht="21" hidden="1" customHeight="1">
      <c r="A653" s="77" t="s">
        <v>343</v>
      </c>
      <c r="N653" s="63">
        <v>0</v>
      </c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</row>
    <row r="654" spans="1:25" ht="21" hidden="1" customHeight="1">
      <c r="A654" s="129" t="s">
        <v>682</v>
      </c>
      <c r="B654" s="84" t="s">
        <v>100</v>
      </c>
      <c r="C654" s="84" t="s">
        <v>101</v>
      </c>
      <c r="D654" s="84" t="s">
        <v>102</v>
      </c>
      <c r="E654" s="130">
        <v>45818</v>
      </c>
      <c r="F654" s="130">
        <v>45832</v>
      </c>
      <c r="G654" s="130">
        <v>45832</v>
      </c>
      <c r="H654" s="84">
        <v>14</v>
      </c>
      <c r="I654" s="84">
        <v>1</v>
      </c>
      <c r="J654" s="84">
        <v>-5</v>
      </c>
      <c r="K654" s="84" t="s">
        <v>57</v>
      </c>
      <c r="L654" s="84" t="s">
        <v>27</v>
      </c>
      <c r="M654" s="84" t="s">
        <v>81</v>
      </c>
      <c r="N654" s="84">
        <v>0</v>
      </c>
      <c r="O654" s="84">
        <v>0</v>
      </c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</row>
    <row r="655" spans="1:25" ht="21" hidden="1" customHeight="1">
      <c r="A655" s="77" t="s">
        <v>466</v>
      </c>
      <c r="N655" s="63">
        <v>0</v>
      </c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</row>
    <row r="656" spans="1:25" s="107" customFormat="1" ht="21" hidden="1" customHeight="1">
      <c r="A656" s="129" t="s">
        <v>683</v>
      </c>
      <c r="B656" s="84" t="s">
        <v>684</v>
      </c>
      <c r="C656" s="84" t="s">
        <v>685</v>
      </c>
      <c r="D656" s="84" t="s">
        <v>79</v>
      </c>
      <c r="E656" s="130">
        <v>45818</v>
      </c>
      <c r="F656" s="130">
        <v>45832</v>
      </c>
      <c r="G656" s="130">
        <v>45832</v>
      </c>
      <c r="H656" s="84">
        <v>14</v>
      </c>
      <c r="I656" s="84">
        <v>1</v>
      </c>
      <c r="J656" s="84">
        <v>-5</v>
      </c>
      <c r="K656" s="84" t="s">
        <v>94</v>
      </c>
      <c r="L656" s="84" t="s">
        <v>27</v>
      </c>
      <c r="M656" s="84" t="s">
        <v>81</v>
      </c>
      <c r="N656" s="84">
        <v>0</v>
      </c>
      <c r="O656" s="84">
        <v>0</v>
      </c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</row>
    <row r="657" spans="1:25" ht="21" hidden="1" customHeight="1">
      <c r="A657" s="77" t="s">
        <v>343</v>
      </c>
      <c r="N657" s="63">
        <v>0</v>
      </c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</row>
    <row r="658" spans="1:25" s="107" customFormat="1" ht="21" customHeight="1">
      <c r="A658" s="129" t="s">
        <v>1293</v>
      </c>
      <c r="B658" s="84" t="s">
        <v>684</v>
      </c>
      <c r="C658" s="84" t="s">
        <v>1294</v>
      </c>
      <c r="D658" s="84" t="s">
        <v>79</v>
      </c>
      <c r="E658" s="130">
        <v>45818</v>
      </c>
      <c r="F658" s="130">
        <v>45832</v>
      </c>
      <c r="G658" s="130">
        <v>45832</v>
      </c>
      <c r="H658" s="84">
        <v>14</v>
      </c>
      <c r="I658" s="84">
        <v>2</v>
      </c>
      <c r="J658" s="84">
        <v>-5</v>
      </c>
      <c r="K658" s="84" t="s">
        <v>94</v>
      </c>
      <c r="L658" s="84" t="s">
        <v>1059</v>
      </c>
      <c r="M658" s="84" t="s">
        <v>134</v>
      </c>
      <c r="N658" s="84">
        <v>0</v>
      </c>
      <c r="O658" s="84" t="s">
        <v>1295</v>
      </c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</row>
    <row r="659" spans="1:25" ht="21" hidden="1" customHeight="1">
      <c r="A659" s="129" t="s">
        <v>686</v>
      </c>
      <c r="B659" s="84" t="s">
        <v>92</v>
      </c>
      <c r="C659" s="84" t="s">
        <v>687</v>
      </c>
      <c r="D659" s="84" t="s">
        <v>79</v>
      </c>
      <c r="E659" s="130">
        <v>45818</v>
      </c>
      <c r="F659" s="130">
        <v>45832</v>
      </c>
      <c r="G659" s="130">
        <v>45832</v>
      </c>
      <c r="H659" s="84">
        <v>14</v>
      </c>
      <c r="I659" s="84">
        <v>15</v>
      </c>
      <c r="J659" s="84">
        <v>-5</v>
      </c>
      <c r="K659" s="84" t="s">
        <v>94</v>
      </c>
      <c r="L659" s="84" t="s">
        <v>133</v>
      </c>
      <c r="M659" s="84" t="s">
        <v>89</v>
      </c>
      <c r="N659" s="84">
        <v>0</v>
      </c>
      <c r="O659" s="84">
        <v>0</v>
      </c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</row>
    <row r="660" spans="1:25" s="107" customFormat="1" ht="21" hidden="1" customHeight="1">
      <c r="A660" s="77" t="s">
        <v>688</v>
      </c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>
        <v>0</v>
      </c>
      <c r="O660" s="63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</row>
    <row r="661" spans="1:25" ht="21" hidden="1" customHeight="1">
      <c r="A661" s="129" t="s">
        <v>689</v>
      </c>
      <c r="B661" s="84" t="s">
        <v>629</v>
      </c>
      <c r="C661" s="84" t="s">
        <v>690</v>
      </c>
      <c r="D661" s="84" t="s">
        <v>631</v>
      </c>
      <c r="E661" s="130">
        <v>45818</v>
      </c>
      <c r="F661" s="130">
        <v>45832</v>
      </c>
      <c r="G661" s="130">
        <v>45832</v>
      </c>
      <c r="H661" s="84">
        <v>14</v>
      </c>
      <c r="I661" s="84">
        <v>4</v>
      </c>
      <c r="J661" s="84">
        <v>-5</v>
      </c>
      <c r="K661" s="84" t="s">
        <v>94</v>
      </c>
      <c r="L661" s="84" t="s">
        <v>27</v>
      </c>
      <c r="M661" s="84" t="s">
        <v>89</v>
      </c>
      <c r="N661" s="84">
        <v>0</v>
      </c>
      <c r="O661" s="84">
        <v>0</v>
      </c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</row>
    <row r="662" spans="1:25" ht="21" hidden="1" customHeight="1">
      <c r="A662" s="77" t="s">
        <v>691</v>
      </c>
      <c r="N662" s="63">
        <v>0</v>
      </c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</row>
    <row r="663" spans="1:25" ht="21" hidden="1" customHeight="1">
      <c r="A663" s="129" t="s">
        <v>692</v>
      </c>
      <c r="B663" s="84" t="s">
        <v>384</v>
      </c>
      <c r="C663" s="84" t="s">
        <v>693</v>
      </c>
      <c r="D663" s="84" t="s">
        <v>79</v>
      </c>
      <c r="E663" s="130">
        <v>45818</v>
      </c>
      <c r="F663" s="130">
        <v>45832</v>
      </c>
      <c r="G663" s="130">
        <v>45832</v>
      </c>
      <c r="H663" s="84">
        <v>14</v>
      </c>
      <c r="I663" s="84">
        <v>5</v>
      </c>
      <c r="J663" s="84">
        <v>-5</v>
      </c>
      <c r="K663" s="84" t="s">
        <v>128</v>
      </c>
      <c r="L663" s="84" t="s">
        <v>27</v>
      </c>
      <c r="M663" s="84" t="s">
        <v>134</v>
      </c>
      <c r="N663" s="84">
        <v>0</v>
      </c>
      <c r="O663" s="84">
        <v>0</v>
      </c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</row>
    <row r="664" spans="1:25" ht="21" hidden="1" customHeight="1">
      <c r="A664" s="77" t="s">
        <v>694</v>
      </c>
      <c r="N664" s="63">
        <v>0</v>
      </c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</row>
    <row r="665" spans="1:25" ht="21" hidden="1" customHeight="1">
      <c r="A665" s="129" t="s">
        <v>695</v>
      </c>
      <c r="B665" s="84" t="s">
        <v>519</v>
      </c>
      <c r="C665" s="84" t="s">
        <v>696</v>
      </c>
      <c r="D665" s="84" t="s">
        <v>56</v>
      </c>
      <c r="E665" s="130">
        <v>45822</v>
      </c>
      <c r="F665" s="130">
        <v>45832</v>
      </c>
      <c r="G665" s="130">
        <v>45832</v>
      </c>
      <c r="H665" s="84">
        <v>10</v>
      </c>
      <c r="I665" s="84">
        <v>3</v>
      </c>
      <c r="J665" s="84">
        <v>-5</v>
      </c>
      <c r="K665" s="84" t="s">
        <v>128</v>
      </c>
      <c r="L665" s="84" t="s">
        <v>27</v>
      </c>
      <c r="M665" s="84" t="s">
        <v>89</v>
      </c>
      <c r="N665" s="84">
        <v>0</v>
      </c>
      <c r="O665" s="84">
        <v>0</v>
      </c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</row>
    <row r="666" spans="1:25" ht="21" hidden="1" customHeight="1">
      <c r="A666" s="77" t="s">
        <v>697</v>
      </c>
      <c r="N666" s="63">
        <v>0</v>
      </c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</row>
    <row r="667" spans="1:25" ht="21" hidden="1" customHeight="1">
      <c r="A667" s="129" t="s">
        <v>698</v>
      </c>
      <c r="B667" s="84" t="s">
        <v>404</v>
      </c>
      <c r="C667" s="84" t="s">
        <v>699</v>
      </c>
      <c r="D667" s="84" t="s">
        <v>56</v>
      </c>
      <c r="E667" s="130">
        <v>45822</v>
      </c>
      <c r="F667" s="130">
        <v>45832</v>
      </c>
      <c r="G667" s="130">
        <v>45832</v>
      </c>
      <c r="H667" s="84">
        <v>10</v>
      </c>
      <c r="I667" s="84">
        <v>1</v>
      </c>
      <c r="J667" s="84">
        <v>-5</v>
      </c>
      <c r="K667" s="84" t="s">
        <v>57</v>
      </c>
      <c r="L667" s="84" t="s">
        <v>27</v>
      </c>
      <c r="M667" s="84" t="s">
        <v>89</v>
      </c>
      <c r="N667" s="84">
        <v>0</v>
      </c>
      <c r="O667" s="84">
        <v>0</v>
      </c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</row>
    <row r="668" spans="1:25" ht="21" hidden="1" customHeight="1">
      <c r="A668" s="77" t="s">
        <v>700</v>
      </c>
      <c r="N668" s="63" t="e">
        <v>#N/A</v>
      </c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</row>
    <row r="669" spans="1:25" ht="21" hidden="1" customHeight="1">
      <c r="A669" s="129" t="s">
        <v>701</v>
      </c>
      <c r="B669" s="84" t="s">
        <v>702</v>
      </c>
      <c r="C669" s="84" t="s">
        <v>703</v>
      </c>
      <c r="D669" s="84" t="s">
        <v>56</v>
      </c>
      <c r="E669" s="130">
        <v>45822</v>
      </c>
      <c r="F669" s="130">
        <v>45832</v>
      </c>
      <c r="G669" s="130">
        <v>45832</v>
      </c>
      <c r="H669" s="84">
        <v>10</v>
      </c>
      <c r="I669" s="84">
        <v>2</v>
      </c>
      <c r="J669" s="84">
        <v>-5</v>
      </c>
      <c r="K669" s="84" t="s">
        <v>128</v>
      </c>
      <c r="L669" s="84" t="s">
        <v>27</v>
      </c>
      <c r="M669" s="84" t="s">
        <v>81</v>
      </c>
      <c r="N669" s="84">
        <v>0</v>
      </c>
      <c r="O669" s="84">
        <v>0</v>
      </c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</row>
    <row r="670" spans="1:25" ht="21" hidden="1" customHeight="1">
      <c r="A670" s="77" t="s">
        <v>704</v>
      </c>
      <c r="N670" s="63">
        <v>0</v>
      </c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</row>
    <row r="671" spans="1:25" ht="21" hidden="1" customHeight="1">
      <c r="A671" s="129" t="s">
        <v>705</v>
      </c>
      <c r="B671" s="84" t="s">
        <v>68</v>
      </c>
      <c r="C671" s="84" t="s">
        <v>706</v>
      </c>
      <c r="D671" s="84" t="s">
        <v>56</v>
      </c>
      <c r="E671" s="130">
        <v>45822</v>
      </c>
      <c r="F671" s="130">
        <v>45832</v>
      </c>
      <c r="G671" s="130">
        <v>45832</v>
      </c>
      <c r="H671" s="84">
        <v>10</v>
      </c>
      <c r="I671" s="84">
        <v>1</v>
      </c>
      <c r="J671" s="84">
        <v>-5</v>
      </c>
      <c r="K671" s="84" t="s">
        <v>57</v>
      </c>
      <c r="L671" s="84" t="s">
        <v>27</v>
      </c>
      <c r="M671" s="84" t="s">
        <v>81</v>
      </c>
      <c r="N671" s="84">
        <v>0</v>
      </c>
      <c r="O671" s="84">
        <v>0</v>
      </c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</row>
    <row r="672" spans="1:25" ht="21" hidden="1" customHeight="1">
      <c r="A672" s="77" t="s">
        <v>707</v>
      </c>
      <c r="N672" s="63">
        <v>0</v>
      </c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</row>
    <row r="673" spans="1:25" ht="21" hidden="1" customHeight="1">
      <c r="A673" s="129" t="s">
        <v>708</v>
      </c>
      <c r="B673" s="84" t="s">
        <v>68</v>
      </c>
      <c r="C673" s="84" t="s">
        <v>709</v>
      </c>
      <c r="D673" s="84" t="s">
        <v>56</v>
      </c>
      <c r="E673" s="130">
        <v>45822</v>
      </c>
      <c r="F673" s="130">
        <v>45832</v>
      </c>
      <c r="G673" s="130">
        <v>45832</v>
      </c>
      <c r="H673" s="84">
        <v>10</v>
      </c>
      <c r="I673" s="84">
        <v>1</v>
      </c>
      <c r="J673" s="84">
        <v>-5</v>
      </c>
      <c r="K673" s="84" t="s">
        <v>57</v>
      </c>
      <c r="L673" s="84" t="s">
        <v>27</v>
      </c>
      <c r="M673" s="84" t="s">
        <v>81</v>
      </c>
      <c r="N673" s="84">
        <v>0</v>
      </c>
      <c r="O673" s="84">
        <v>0</v>
      </c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</row>
    <row r="674" spans="1:25" s="107" customFormat="1" ht="21" hidden="1" customHeight="1">
      <c r="A674" s="77" t="s">
        <v>707</v>
      </c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>
        <v>0</v>
      </c>
      <c r="O674" s="63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</row>
    <row r="675" spans="1:25" ht="21" hidden="1" customHeight="1">
      <c r="A675" s="129" t="s">
        <v>710</v>
      </c>
      <c r="B675" s="84" t="s">
        <v>68</v>
      </c>
      <c r="C675" s="84" t="s">
        <v>709</v>
      </c>
      <c r="D675" s="84" t="s">
        <v>56</v>
      </c>
      <c r="E675" s="130">
        <v>45822</v>
      </c>
      <c r="F675" s="130">
        <v>45832</v>
      </c>
      <c r="G675" s="130">
        <v>45832</v>
      </c>
      <c r="H675" s="84">
        <v>10</v>
      </c>
      <c r="I675" s="84">
        <v>1</v>
      </c>
      <c r="J675" s="84">
        <v>-5</v>
      </c>
      <c r="K675" s="84" t="s">
        <v>57</v>
      </c>
      <c r="L675" s="84" t="s">
        <v>27</v>
      </c>
      <c r="M675" s="84" t="s">
        <v>81</v>
      </c>
      <c r="N675" s="84">
        <v>0</v>
      </c>
      <c r="O675" s="84">
        <v>0</v>
      </c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</row>
    <row r="676" spans="1:25" ht="21" hidden="1" customHeight="1">
      <c r="A676" s="77" t="s">
        <v>707</v>
      </c>
      <c r="N676" s="63">
        <v>0</v>
      </c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</row>
    <row r="677" spans="1:25" ht="21" hidden="1" customHeight="1">
      <c r="A677" s="129" t="s">
        <v>711</v>
      </c>
      <c r="B677" s="84" t="s">
        <v>613</v>
      </c>
      <c r="C677" s="84" t="s">
        <v>712</v>
      </c>
      <c r="D677" s="84" t="s">
        <v>56</v>
      </c>
      <c r="E677" s="130">
        <v>45822</v>
      </c>
      <c r="F677" s="130">
        <v>45832</v>
      </c>
      <c r="G677" s="130">
        <v>45832</v>
      </c>
      <c r="H677" s="84">
        <v>10</v>
      </c>
      <c r="I677" s="84">
        <v>8</v>
      </c>
      <c r="J677" s="84">
        <v>-5</v>
      </c>
      <c r="K677" s="84" t="s">
        <v>57</v>
      </c>
      <c r="L677" s="84" t="s">
        <v>80</v>
      </c>
      <c r="M677" s="84" t="s">
        <v>81</v>
      </c>
      <c r="N677" s="84">
        <v>0</v>
      </c>
      <c r="O677" s="84">
        <v>0</v>
      </c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</row>
    <row r="678" spans="1:25" ht="21" hidden="1" customHeight="1">
      <c r="A678" s="77" t="s">
        <v>713</v>
      </c>
      <c r="N678" s="63">
        <v>0</v>
      </c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</row>
    <row r="679" spans="1:25" ht="21" hidden="1" customHeight="1">
      <c r="A679" s="129" t="s">
        <v>714</v>
      </c>
      <c r="B679" s="84" t="s">
        <v>715</v>
      </c>
      <c r="C679" s="84" t="s">
        <v>716</v>
      </c>
      <c r="D679" s="84" t="s">
        <v>79</v>
      </c>
      <c r="E679" s="130">
        <v>45822</v>
      </c>
      <c r="F679" s="130">
        <v>45832</v>
      </c>
      <c r="G679" s="130">
        <v>45832</v>
      </c>
      <c r="H679" s="84">
        <v>10</v>
      </c>
      <c r="I679" s="84">
        <v>3</v>
      </c>
      <c r="J679" s="84">
        <v>-5</v>
      </c>
      <c r="K679" s="84" t="s">
        <v>94</v>
      </c>
      <c r="L679" s="84" t="s">
        <v>27</v>
      </c>
      <c r="M679" s="84" t="s">
        <v>265</v>
      </c>
      <c r="N679" s="84">
        <v>0</v>
      </c>
      <c r="O679" s="84">
        <v>0</v>
      </c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</row>
    <row r="680" spans="1:25" ht="21" hidden="1" customHeight="1">
      <c r="A680" s="77" t="s">
        <v>717</v>
      </c>
      <c r="N680" s="63">
        <v>0</v>
      </c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</row>
    <row r="681" spans="1:25" ht="21" hidden="1" customHeight="1">
      <c r="A681" s="131" t="s">
        <v>718</v>
      </c>
      <c r="B681" s="92" t="s">
        <v>434</v>
      </c>
      <c r="C681" s="92" t="s">
        <v>719</v>
      </c>
      <c r="D681" s="92" t="s">
        <v>79</v>
      </c>
      <c r="E681" s="132">
        <v>45825</v>
      </c>
      <c r="F681" s="132">
        <v>45828</v>
      </c>
      <c r="G681" s="132">
        <v>45832</v>
      </c>
      <c r="H681" s="92" t="s">
        <v>164</v>
      </c>
      <c r="I681" s="92">
        <v>2</v>
      </c>
      <c r="J681" s="92">
        <v>-5</v>
      </c>
      <c r="K681" s="92" t="s">
        <v>94</v>
      </c>
      <c r="L681" s="92" t="s">
        <v>27</v>
      </c>
      <c r="M681" s="92" t="s">
        <v>81</v>
      </c>
      <c r="N681" s="92">
        <v>0</v>
      </c>
      <c r="O681" s="92">
        <v>0</v>
      </c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</row>
    <row r="682" spans="1:25" ht="21" hidden="1" customHeight="1">
      <c r="A682" s="77" t="s">
        <v>720</v>
      </c>
      <c r="N682" s="63">
        <v>0</v>
      </c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</row>
    <row r="683" spans="1:25" ht="21" hidden="1" customHeight="1">
      <c r="A683" s="129" t="s">
        <v>721</v>
      </c>
      <c r="B683" s="84" t="s">
        <v>722</v>
      </c>
      <c r="C683" s="84" t="s">
        <v>723</v>
      </c>
      <c r="D683" s="84" t="s">
        <v>79</v>
      </c>
      <c r="E683" s="130">
        <v>45825</v>
      </c>
      <c r="F683" s="130">
        <v>45832</v>
      </c>
      <c r="G683" s="130">
        <v>45832</v>
      </c>
      <c r="H683" s="84">
        <v>7</v>
      </c>
      <c r="I683" s="84">
        <v>1</v>
      </c>
      <c r="J683" s="84">
        <v>-5</v>
      </c>
      <c r="K683" s="84" t="s">
        <v>57</v>
      </c>
      <c r="L683" s="84" t="s">
        <v>27</v>
      </c>
      <c r="M683" s="84" t="s">
        <v>81</v>
      </c>
      <c r="N683" s="84">
        <v>0</v>
      </c>
      <c r="O683" s="84">
        <v>0</v>
      </c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</row>
    <row r="684" spans="1:25" ht="21" hidden="1" customHeight="1">
      <c r="A684" s="77" t="s">
        <v>724</v>
      </c>
      <c r="N684" s="63">
        <v>0</v>
      </c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</row>
    <row r="685" spans="1:25" ht="21" hidden="1" customHeight="1">
      <c r="A685" s="129" t="s">
        <v>725</v>
      </c>
      <c r="B685" s="84" t="s">
        <v>722</v>
      </c>
      <c r="C685" s="84" t="s">
        <v>726</v>
      </c>
      <c r="D685" s="84" t="s">
        <v>79</v>
      </c>
      <c r="E685" s="130">
        <v>45825</v>
      </c>
      <c r="F685" s="130">
        <v>45832</v>
      </c>
      <c r="G685" s="130">
        <v>45832</v>
      </c>
      <c r="H685" s="84">
        <v>7</v>
      </c>
      <c r="I685" s="84">
        <v>1</v>
      </c>
      <c r="J685" s="84">
        <v>-5</v>
      </c>
      <c r="K685" s="84" t="s">
        <v>57</v>
      </c>
      <c r="L685" s="84" t="s">
        <v>27</v>
      </c>
      <c r="M685" s="84" t="s">
        <v>81</v>
      </c>
      <c r="N685" s="84">
        <v>0</v>
      </c>
      <c r="O685" s="84">
        <v>0</v>
      </c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</row>
    <row r="686" spans="1:25" ht="21" hidden="1" customHeight="1">
      <c r="A686" s="77" t="s">
        <v>727</v>
      </c>
      <c r="N686" s="63">
        <v>0</v>
      </c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</row>
    <row r="687" spans="1:25" ht="21" hidden="1" customHeight="1">
      <c r="A687" s="129" t="s">
        <v>728</v>
      </c>
      <c r="B687" s="84" t="s">
        <v>722</v>
      </c>
      <c r="C687" s="84" t="s">
        <v>726</v>
      </c>
      <c r="D687" s="84" t="s">
        <v>79</v>
      </c>
      <c r="E687" s="130">
        <v>45825</v>
      </c>
      <c r="F687" s="130">
        <v>45832</v>
      </c>
      <c r="G687" s="130">
        <v>45832</v>
      </c>
      <c r="H687" s="84">
        <v>7</v>
      </c>
      <c r="I687" s="84">
        <v>1</v>
      </c>
      <c r="J687" s="84">
        <v>-5</v>
      </c>
      <c r="K687" s="84" t="s">
        <v>57</v>
      </c>
      <c r="L687" s="84" t="s">
        <v>27</v>
      </c>
      <c r="M687" s="84" t="s">
        <v>81</v>
      </c>
      <c r="N687" s="84">
        <v>0</v>
      </c>
      <c r="O687" s="84">
        <v>0</v>
      </c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</row>
    <row r="688" spans="1:25" s="107" customFormat="1" ht="21" hidden="1" customHeight="1">
      <c r="A688" s="77" t="s">
        <v>727</v>
      </c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>
        <v>0</v>
      </c>
      <c r="O688" s="63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</row>
    <row r="689" spans="1:25" ht="21" hidden="1" customHeight="1">
      <c r="A689" s="129" t="s">
        <v>729</v>
      </c>
      <c r="B689" s="84" t="s">
        <v>502</v>
      </c>
      <c r="C689" s="84" t="s">
        <v>503</v>
      </c>
      <c r="D689" s="84" t="s">
        <v>79</v>
      </c>
      <c r="E689" s="130">
        <v>45825</v>
      </c>
      <c r="F689" s="130">
        <v>45832</v>
      </c>
      <c r="G689" s="130">
        <v>45832</v>
      </c>
      <c r="H689" s="84">
        <v>7</v>
      </c>
      <c r="I689" s="84">
        <v>2</v>
      </c>
      <c r="J689" s="84">
        <v>-5</v>
      </c>
      <c r="K689" s="84" t="s">
        <v>26</v>
      </c>
      <c r="L689" s="84" t="s">
        <v>27</v>
      </c>
      <c r="M689" s="84" t="s">
        <v>81</v>
      </c>
      <c r="N689" s="84">
        <v>0</v>
      </c>
      <c r="O689" s="84">
        <v>0</v>
      </c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</row>
    <row r="690" spans="1:25" s="107" customFormat="1" ht="21" hidden="1" customHeight="1">
      <c r="A690" s="77" t="s">
        <v>730</v>
      </c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 t="e">
        <v>#N/A</v>
      </c>
      <c r="O690" s="63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</row>
    <row r="691" spans="1:25" ht="21" hidden="1" customHeight="1">
      <c r="A691" s="127" t="s">
        <v>731</v>
      </c>
      <c r="B691" s="100" t="s">
        <v>179</v>
      </c>
      <c r="C691" s="100" t="s">
        <v>301</v>
      </c>
      <c r="D691" s="100" t="s">
        <v>28</v>
      </c>
      <c r="E691" s="128">
        <v>45826</v>
      </c>
      <c r="F691" s="128">
        <v>45832</v>
      </c>
      <c r="G691" s="128">
        <v>45832</v>
      </c>
      <c r="H691" s="100">
        <v>6</v>
      </c>
      <c r="I691" s="100">
        <v>3</v>
      </c>
      <c r="J691" s="100">
        <v>-5</v>
      </c>
      <c r="K691" s="100" t="s">
        <v>26</v>
      </c>
      <c r="L691" s="100" t="s">
        <v>27</v>
      </c>
      <c r="M691" s="100" t="s">
        <v>134</v>
      </c>
      <c r="N691" s="100" t="e">
        <v>#N/A</v>
      </c>
      <c r="O691" s="100">
        <v>0</v>
      </c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</row>
    <row r="692" spans="1:25" s="107" customFormat="1" ht="21" hidden="1" customHeight="1">
      <c r="A692" s="77" t="s">
        <v>732</v>
      </c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 t="e">
        <v>#N/A</v>
      </c>
      <c r="O692" s="63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</row>
    <row r="693" spans="1:25" ht="21" hidden="1" customHeight="1">
      <c r="A693" s="131" t="s">
        <v>733</v>
      </c>
      <c r="B693" s="92" t="s">
        <v>117</v>
      </c>
      <c r="C693" s="92" t="s">
        <v>414</v>
      </c>
      <c r="D693" s="92" t="s">
        <v>79</v>
      </c>
      <c r="E693" s="132">
        <v>45826</v>
      </c>
      <c r="F693" s="132">
        <v>45827</v>
      </c>
      <c r="G693" s="132">
        <v>45832</v>
      </c>
      <c r="H693" s="92" t="s">
        <v>412</v>
      </c>
      <c r="I693" s="92">
        <v>8</v>
      </c>
      <c r="J693" s="92">
        <v>-5</v>
      </c>
      <c r="K693" s="92" t="s">
        <v>26</v>
      </c>
      <c r="L693" s="92" t="s">
        <v>27</v>
      </c>
      <c r="M693" s="92" t="s">
        <v>81</v>
      </c>
      <c r="N693" s="92" t="e">
        <v>#N/A</v>
      </c>
      <c r="O693" s="92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</row>
    <row r="694" spans="1:25" ht="21" hidden="1" customHeight="1">
      <c r="A694" s="77" t="s">
        <v>734</v>
      </c>
      <c r="N694" s="63">
        <v>0</v>
      </c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</row>
    <row r="695" spans="1:25" ht="21" hidden="1" customHeight="1">
      <c r="A695" s="131" t="s">
        <v>735</v>
      </c>
      <c r="B695" s="92" t="s">
        <v>117</v>
      </c>
      <c r="C695" s="92" t="s">
        <v>309</v>
      </c>
      <c r="D695" s="92" t="s">
        <v>79</v>
      </c>
      <c r="E695" s="132">
        <v>45826</v>
      </c>
      <c r="F695" s="132">
        <v>45827</v>
      </c>
      <c r="G695" s="132">
        <v>45832</v>
      </c>
      <c r="H695" s="92" t="s">
        <v>412</v>
      </c>
      <c r="I695" s="92">
        <v>9</v>
      </c>
      <c r="J695" s="92">
        <v>-5</v>
      </c>
      <c r="K695" s="92" t="s">
        <v>26</v>
      </c>
      <c r="L695" s="92" t="s">
        <v>27</v>
      </c>
      <c r="M695" s="92" t="s">
        <v>81</v>
      </c>
      <c r="N695" s="92" t="e">
        <v>#N/A</v>
      </c>
      <c r="O695" s="92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</row>
    <row r="696" spans="1:25" ht="21" hidden="1" customHeight="1">
      <c r="A696" s="77" t="s">
        <v>734</v>
      </c>
      <c r="N696" s="63">
        <v>0</v>
      </c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</row>
    <row r="697" spans="1:25" ht="21" hidden="1" customHeight="1">
      <c r="A697" s="127" t="s">
        <v>736</v>
      </c>
      <c r="B697" s="100" t="s">
        <v>92</v>
      </c>
      <c r="C697" s="100" t="s">
        <v>507</v>
      </c>
      <c r="D697" s="100" t="s">
        <v>79</v>
      </c>
      <c r="E697" s="128">
        <v>45826</v>
      </c>
      <c r="F697" s="128">
        <v>45832</v>
      </c>
      <c r="G697" s="128">
        <v>45832</v>
      </c>
      <c r="H697" s="100">
        <v>6</v>
      </c>
      <c r="I697" s="100">
        <v>1</v>
      </c>
      <c r="J697" s="100">
        <v>-5</v>
      </c>
      <c r="K697" s="100" t="s">
        <v>94</v>
      </c>
      <c r="L697" s="100" t="s">
        <v>27</v>
      </c>
      <c r="M697" s="100" t="s">
        <v>81</v>
      </c>
      <c r="N697" s="100" t="e">
        <v>#N/A</v>
      </c>
      <c r="O697" s="100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</row>
    <row r="698" spans="1:25" ht="21" hidden="1" customHeight="1">
      <c r="A698" s="77" t="s">
        <v>639</v>
      </c>
      <c r="N698" s="63">
        <v>0</v>
      </c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</row>
    <row r="699" spans="1:25" ht="21" hidden="1" customHeight="1">
      <c r="A699" s="127" t="s">
        <v>737</v>
      </c>
      <c r="B699" s="100" t="s">
        <v>92</v>
      </c>
      <c r="C699" s="100" t="s">
        <v>507</v>
      </c>
      <c r="D699" s="100" t="s">
        <v>79</v>
      </c>
      <c r="E699" s="128">
        <v>45826</v>
      </c>
      <c r="F699" s="128">
        <v>45832</v>
      </c>
      <c r="G699" s="128">
        <v>45832</v>
      </c>
      <c r="H699" s="100">
        <v>6</v>
      </c>
      <c r="I699" s="100">
        <v>2</v>
      </c>
      <c r="J699" s="100">
        <v>-5</v>
      </c>
      <c r="K699" s="100" t="s">
        <v>94</v>
      </c>
      <c r="L699" s="100" t="s">
        <v>27</v>
      </c>
      <c r="M699" s="100" t="s">
        <v>81</v>
      </c>
      <c r="N699" s="100" t="e">
        <v>#N/A</v>
      </c>
      <c r="O699" s="100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</row>
    <row r="700" spans="1:25" ht="21" hidden="1" customHeight="1">
      <c r="A700" s="77" t="s">
        <v>647</v>
      </c>
      <c r="N700" s="63">
        <v>0</v>
      </c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</row>
    <row r="701" spans="1:25" ht="21" hidden="1" customHeight="1">
      <c r="A701" s="127" t="s">
        <v>738</v>
      </c>
      <c r="B701" s="100" t="s">
        <v>92</v>
      </c>
      <c r="C701" s="100" t="s">
        <v>408</v>
      </c>
      <c r="D701" s="100" t="s">
        <v>79</v>
      </c>
      <c r="E701" s="128">
        <v>45826</v>
      </c>
      <c r="F701" s="128">
        <v>45832</v>
      </c>
      <c r="G701" s="128">
        <v>45832</v>
      </c>
      <c r="H701" s="100">
        <v>6</v>
      </c>
      <c r="I701" s="100">
        <v>1</v>
      </c>
      <c r="J701" s="100">
        <v>-5</v>
      </c>
      <c r="K701" s="100" t="s">
        <v>94</v>
      </c>
      <c r="L701" s="100" t="s">
        <v>27</v>
      </c>
      <c r="M701" s="100" t="s">
        <v>81</v>
      </c>
      <c r="N701" s="100" t="e">
        <v>#N/A</v>
      </c>
      <c r="O701" s="100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</row>
    <row r="702" spans="1:25" ht="21" hidden="1" customHeight="1">
      <c r="A702" s="77" t="s">
        <v>409</v>
      </c>
      <c r="N702" s="63">
        <v>0</v>
      </c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</row>
    <row r="703" spans="1:25" ht="21" hidden="1" customHeight="1">
      <c r="A703" s="129" t="s">
        <v>739</v>
      </c>
      <c r="B703" s="84" t="s">
        <v>740</v>
      </c>
      <c r="C703" s="84" t="s">
        <v>741</v>
      </c>
      <c r="D703" s="84" t="s">
        <v>742</v>
      </c>
      <c r="E703" s="130">
        <v>45819</v>
      </c>
      <c r="F703" s="130">
        <v>45826</v>
      </c>
      <c r="G703" s="130">
        <v>45833</v>
      </c>
      <c r="H703" s="84" t="s">
        <v>445</v>
      </c>
      <c r="I703" s="84">
        <v>3</v>
      </c>
      <c r="J703" s="84">
        <v>-6</v>
      </c>
      <c r="K703" s="84" t="s">
        <v>172</v>
      </c>
      <c r="L703" s="84" t="s">
        <v>27</v>
      </c>
      <c r="M703" s="84" t="s">
        <v>89</v>
      </c>
      <c r="N703" s="84">
        <v>0</v>
      </c>
      <c r="O703" s="84">
        <v>0</v>
      </c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</row>
    <row r="704" spans="1:25" ht="21" hidden="1" customHeight="1">
      <c r="A704" s="77" t="s">
        <v>235</v>
      </c>
      <c r="N704" s="63">
        <v>0</v>
      </c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</row>
    <row r="705" spans="1:25" ht="21" hidden="1" customHeight="1">
      <c r="A705" s="129" t="s">
        <v>743</v>
      </c>
      <c r="B705" s="84" t="s">
        <v>740</v>
      </c>
      <c r="C705" s="84" t="s">
        <v>741</v>
      </c>
      <c r="D705" s="84" t="s">
        <v>742</v>
      </c>
      <c r="E705" s="130">
        <v>45819</v>
      </c>
      <c r="F705" s="130">
        <v>45826</v>
      </c>
      <c r="G705" s="130">
        <v>45833</v>
      </c>
      <c r="H705" s="84" t="s">
        <v>445</v>
      </c>
      <c r="I705" s="84">
        <v>3</v>
      </c>
      <c r="J705" s="84">
        <v>-6</v>
      </c>
      <c r="K705" s="84" t="s">
        <v>172</v>
      </c>
      <c r="L705" s="84" t="s">
        <v>27</v>
      </c>
      <c r="M705" s="84" t="s">
        <v>89</v>
      </c>
      <c r="N705" s="84">
        <v>0</v>
      </c>
      <c r="O705" s="84">
        <v>0</v>
      </c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</row>
    <row r="706" spans="1:25" ht="21" hidden="1" customHeight="1">
      <c r="A706" s="77" t="s">
        <v>235</v>
      </c>
      <c r="N706" s="63">
        <v>0</v>
      </c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</row>
    <row r="707" spans="1:25" ht="21" hidden="1" customHeight="1">
      <c r="A707" s="129" t="s">
        <v>744</v>
      </c>
      <c r="B707" s="84" t="s">
        <v>740</v>
      </c>
      <c r="C707" s="84" t="s">
        <v>745</v>
      </c>
      <c r="D707" s="84" t="s">
        <v>746</v>
      </c>
      <c r="E707" s="130">
        <v>45819</v>
      </c>
      <c r="F707" s="130">
        <v>45826</v>
      </c>
      <c r="G707" s="130">
        <v>45833</v>
      </c>
      <c r="H707" s="84" t="s">
        <v>445</v>
      </c>
      <c r="I707" s="84">
        <v>3</v>
      </c>
      <c r="J707" s="84">
        <v>-6</v>
      </c>
      <c r="K707" s="84" t="s">
        <v>172</v>
      </c>
      <c r="L707" s="84" t="s">
        <v>27</v>
      </c>
      <c r="M707" s="84" t="s">
        <v>89</v>
      </c>
      <c r="N707" s="84">
        <v>0</v>
      </c>
      <c r="O707" s="84">
        <v>0</v>
      </c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</row>
    <row r="708" spans="1:25" ht="21" hidden="1" customHeight="1">
      <c r="A708" s="77" t="s">
        <v>235</v>
      </c>
      <c r="N708" s="63">
        <v>0</v>
      </c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</row>
    <row r="709" spans="1:25" ht="21" hidden="1" customHeight="1">
      <c r="A709" s="129" t="s">
        <v>747</v>
      </c>
      <c r="B709" s="84" t="s">
        <v>740</v>
      </c>
      <c r="C709" s="84" t="s">
        <v>741</v>
      </c>
      <c r="D709" s="84" t="s">
        <v>742</v>
      </c>
      <c r="E709" s="130">
        <v>45819</v>
      </c>
      <c r="F709" s="130">
        <v>45826</v>
      </c>
      <c r="G709" s="130">
        <v>45833</v>
      </c>
      <c r="H709" s="84" t="s">
        <v>445</v>
      </c>
      <c r="I709" s="84">
        <v>3</v>
      </c>
      <c r="J709" s="84">
        <v>-6</v>
      </c>
      <c r="K709" s="84" t="s">
        <v>172</v>
      </c>
      <c r="L709" s="84" t="s">
        <v>27</v>
      </c>
      <c r="M709" s="84" t="s">
        <v>89</v>
      </c>
      <c r="N709" s="84">
        <v>0</v>
      </c>
      <c r="O709" s="84">
        <v>0</v>
      </c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</row>
    <row r="710" spans="1:25" ht="21" hidden="1" customHeight="1">
      <c r="A710" s="77" t="s">
        <v>235</v>
      </c>
      <c r="N710" s="63">
        <v>0</v>
      </c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</row>
    <row r="711" spans="1:25" ht="21" hidden="1" customHeight="1">
      <c r="A711" s="129" t="s">
        <v>748</v>
      </c>
      <c r="B711" s="84" t="s">
        <v>740</v>
      </c>
      <c r="C711" s="84" t="s">
        <v>741</v>
      </c>
      <c r="D711" s="84" t="s">
        <v>742</v>
      </c>
      <c r="E711" s="130">
        <v>45819</v>
      </c>
      <c r="F711" s="130">
        <v>45826</v>
      </c>
      <c r="G711" s="130">
        <v>45833</v>
      </c>
      <c r="H711" s="84" t="s">
        <v>445</v>
      </c>
      <c r="I711" s="84">
        <v>3</v>
      </c>
      <c r="J711" s="84">
        <v>-6</v>
      </c>
      <c r="K711" s="84" t="s">
        <v>172</v>
      </c>
      <c r="L711" s="84" t="s">
        <v>27</v>
      </c>
      <c r="M711" s="84" t="s">
        <v>89</v>
      </c>
      <c r="N711" s="84">
        <v>0</v>
      </c>
      <c r="O711" s="84">
        <v>0</v>
      </c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</row>
    <row r="712" spans="1:25" ht="21" hidden="1" customHeight="1">
      <c r="A712" s="77" t="s">
        <v>235</v>
      </c>
      <c r="N712" s="63">
        <v>0</v>
      </c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</row>
    <row r="713" spans="1:25" ht="21" hidden="1" customHeight="1">
      <c r="A713" s="129" t="s">
        <v>749</v>
      </c>
      <c r="B713" s="84" t="s">
        <v>740</v>
      </c>
      <c r="C713" s="84" t="s">
        <v>741</v>
      </c>
      <c r="D713" s="84" t="s">
        <v>742</v>
      </c>
      <c r="E713" s="130">
        <v>45819</v>
      </c>
      <c r="F713" s="130">
        <v>45826</v>
      </c>
      <c r="G713" s="130">
        <v>45833</v>
      </c>
      <c r="H713" s="84" t="s">
        <v>445</v>
      </c>
      <c r="I713" s="84">
        <v>3</v>
      </c>
      <c r="J713" s="84">
        <v>-6</v>
      </c>
      <c r="K713" s="84" t="s">
        <v>172</v>
      </c>
      <c r="L713" s="84" t="s">
        <v>27</v>
      </c>
      <c r="M713" s="84" t="s">
        <v>89</v>
      </c>
      <c r="N713" s="84">
        <v>0</v>
      </c>
      <c r="O713" s="84">
        <v>0</v>
      </c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</row>
    <row r="714" spans="1:25" ht="21" hidden="1" customHeight="1">
      <c r="A714" s="77" t="s">
        <v>235</v>
      </c>
      <c r="N714" s="63">
        <v>0</v>
      </c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</row>
    <row r="715" spans="1:25" ht="21" hidden="1" customHeight="1">
      <c r="A715" s="129" t="s">
        <v>750</v>
      </c>
      <c r="B715" s="84" t="s">
        <v>751</v>
      </c>
      <c r="C715" s="84" t="s">
        <v>752</v>
      </c>
      <c r="D715" s="84" t="s">
        <v>56</v>
      </c>
      <c r="E715" s="130">
        <v>45819</v>
      </c>
      <c r="F715" s="130">
        <v>45833</v>
      </c>
      <c r="G715" s="130">
        <v>45833</v>
      </c>
      <c r="H715" s="84">
        <v>14</v>
      </c>
      <c r="I715" s="84">
        <v>15</v>
      </c>
      <c r="J715" s="84">
        <v>-6</v>
      </c>
      <c r="K715" s="84" t="s">
        <v>128</v>
      </c>
      <c r="L715" s="84" t="s">
        <v>27</v>
      </c>
      <c r="M715" s="84" t="s">
        <v>81</v>
      </c>
      <c r="N715" s="84">
        <v>0</v>
      </c>
      <c r="O715" s="84">
        <v>0</v>
      </c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</row>
    <row r="716" spans="1:25" s="107" customFormat="1" ht="21" hidden="1" customHeight="1">
      <c r="A716" s="77" t="s">
        <v>343</v>
      </c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>
        <v>0</v>
      </c>
      <c r="O716" s="63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</row>
    <row r="717" spans="1:25" ht="21" hidden="1" customHeight="1">
      <c r="A717" s="129" t="s">
        <v>1296</v>
      </c>
      <c r="B717" s="84" t="s">
        <v>1297</v>
      </c>
      <c r="C717" s="84" t="s">
        <v>1298</v>
      </c>
      <c r="D717" s="84" t="s">
        <v>1095</v>
      </c>
      <c r="E717" s="130">
        <v>45819</v>
      </c>
      <c r="F717" s="130">
        <v>45833</v>
      </c>
      <c r="G717" s="130">
        <v>45833</v>
      </c>
      <c r="H717" s="84">
        <v>14</v>
      </c>
      <c r="I717" s="84">
        <v>1</v>
      </c>
      <c r="J717" s="84">
        <v>-6</v>
      </c>
      <c r="K717" s="84" t="s">
        <v>128</v>
      </c>
      <c r="L717" s="84"/>
      <c r="M717" s="84"/>
      <c r="N717" s="84">
        <v>0</v>
      </c>
      <c r="O717" s="84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</row>
    <row r="718" spans="1:25" ht="21" hidden="1" customHeight="1">
      <c r="A718" s="108" t="s">
        <v>1299</v>
      </c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>
        <v>0</v>
      </c>
      <c r="O718" s="102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</row>
    <row r="719" spans="1:25" ht="21" customHeight="1">
      <c r="A719" s="129" t="s">
        <v>1300</v>
      </c>
      <c r="B719" s="84" t="s">
        <v>1301</v>
      </c>
      <c r="C719" s="84" t="s">
        <v>1302</v>
      </c>
      <c r="D719" s="84" t="s">
        <v>1303</v>
      </c>
      <c r="E719" s="130">
        <v>45819</v>
      </c>
      <c r="F719" s="130">
        <v>45833</v>
      </c>
      <c r="G719" s="130">
        <v>45833</v>
      </c>
      <c r="H719" s="84">
        <v>14</v>
      </c>
      <c r="I719" s="84">
        <v>6</v>
      </c>
      <c r="J719" s="84">
        <v>-6</v>
      </c>
      <c r="K719" s="84" t="s">
        <v>57</v>
      </c>
      <c r="L719" s="84" t="s">
        <v>1059</v>
      </c>
      <c r="M719" s="84" t="s">
        <v>265</v>
      </c>
      <c r="N719" s="84">
        <v>0</v>
      </c>
      <c r="O719" s="84" t="s">
        <v>1304</v>
      </c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</row>
    <row r="720" spans="1:25" s="107" customFormat="1" ht="21" hidden="1" customHeight="1">
      <c r="A720" s="129" t="s">
        <v>753</v>
      </c>
      <c r="B720" s="84" t="s">
        <v>754</v>
      </c>
      <c r="C720" s="84" t="s">
        <v>755</v>
      </c>
      <c r="D720" s="84" t="s">
        <v>79</v>
      </c>
      <c r="E720" s="130">
        <v>45824</v>
      </c>
      <c r="F720" s="130">
        <v>45833</v>
      </c>
      <c r="G720" s="130">
        <v>45833</v>
      </c>
      <c r="H720" s="84">
        <v>9</v>
      </c>
      <c r="I720" s="84">
        <v>1</v>
      </c>
      <c r="J720" s="84">
        <v>-6</v>
      </c>
      <c r="K720" s="84" t="s">
        <v>94</v>
      </c>
      <c r="L720" s="84" t="s">
        <v>133</v>
      </c>
      <c r="M720" s="84" t="s">
        <v>134</v>
      </c>
      <c r="N720" s="84">
        <v>0</v>
      </c>
      <c r="O720" s="84">
        <v>0</v>
      </c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</row>
    <row r="721" spans="1:25" ht="21" hidden="1" customHeight="1">
      <c r="A721" s="77" t="s">
        <v>756</v>
      </c>
      <c r="N721" s="63">
        <v>0</v>
      </c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</row>
    <row r="722" spans="1:25" ht="21" hidden="1" customHeight="1">
      <c r="A722" s="129" t="s">
        <v>757</v>
      </c>
      <c r="B722" s="84" t="s">
        <v>754</v>
      </c>
      <c r="C722" s="84" t="s">
        <v>755</v>
      </c>
      <c r="D722" s="84" t="s">
        <v>79</v>
      </c>
      <c r="E722" s="130">
        <v>45824</v>
      </c>
      <c r="F722" s="130">
        <v>45833</v>
      </c>
      <c r="G722" s="130">
        <v>45833</v>
      </c>
      <c r="H722" s="84">
        <v>9</v>
      </c>
      <c r="I722" s="84">
        <v>1</v>
      </c>
      <c r="J722" s="84">
        <v>-6</v>
      </c>
      <c r="K722" s="84" t="s">
        <v>94</v>
      </c>
      <c r="L722" s="84" t="s">
        <v>133</v>
      </c>
      <c r="M722" s="84" t="s">
        <v>134</v>
      </c>
      <c r="N722" s="84">
        <v>0</v>
      </c>
      <c r="O722" s="84">
        <v>0</v>
      </c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</row>
    <row r="723" spans="1:25" ht="21" hidden="1" customHeight="1">
      <c r="A723" s="77" t="s">
        <v>758</v>
      </c>
      <c r="N723" s="63">
        <v>0</v>
      </c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</row>
    <row r="724" spans="1:25" ht="21" hidden="1" customHeight="1">
      <c r="A724" s="129" t="s">
        <v>759</v>
      </c>
      <c r="B724" s="84" t="s">
        <v>760</v>
      </c>
      <c r="C724" s="84" t="s">
        <v>761</v>
      </c>
      <c r="D724" s="84" t="s">
        <v>56</v>
      </c>
      <c r="E724" s="130">
        <v>45826</v>
      </c>
      <c r="F724" s="130">
        <v>45833</v>
      </c>
      <c r="G724" s="130">
        <v>45833</v>
      </c>
      <c r="H724" s="84">
        <v>7</v>
      </c>
      <c r="I724" s="84">
        <v>12</v>
      </c>
      <c r="J724" s="84">
        <v>-6</v>
      </c>
      <c r="K724" s="84" t="s">
        <v>57</v>
      </c>
      <c r="L724" s="84" t="s">
        <v>27</v>
      </c>
      <c r="M724" s="84" t="s">
        <v>134</v>
      </c>
      <c r="N724" s="84" t="e">
        <v>#N/A</v>
      </c>
      <c r="O724" s="84">
        <v>0</v>
      </c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</row>
    <row r="725" spans="1:25" ht="21" hidden="1" customHeight="1">
      <c r="A725" s="77" t="s">
        <v>762</v>
      </c>
      <c r="N725" s="63" t="e">
        <v>#N/A</v>
      </c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</row>
    <row r="726" spans="1:25" ht="21" hidden="1" customHeight="1">
      <c r="A726" s="129" t="s">
        <v>763</v>
      </c>
      <c r="B726" s="84" t="s">
        <v>400</v>
      </c>
      <c r="C726" s="84" t="s">
        <v>764</v>
      </c>
      <c r="D726" s="84" t="s">
        <v>79</v>
      </c>
      <c r="E726" s="130">
        <v>45826</v>
      </c>
      <c r="F726" s="130">
        <v>45833</v>
      </c>
      <c r="G726" s="130">
        <v>45833</v>
      </c>
      <c r="H726" s="84">
        <v>7</v>
      </c>
      <c r="I726" s="84">
        <v>1</v>
      </c>
      <c r="J726" s="84">
        <v>-6</v>
      </c>
      <c r="K726" s="84" t="s">
        <v>128</v>
      </c>
      <c r="L726" s="84" t="s">
        <v>27</v>
      </c>
      <c r="M726" s="84" t="s">
        <v>81</v>
      </c>
      <c r="N726" s="84" t="e">
        <v>#N/A</v>
      </c>
      <c r="O726" s="84">
        <v>0</v>
      </c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</row>
    <row r="727" spans="1:25" ht="21" hidden="1" customHeight="1">
      <c r="A727" s="77" t="s">
        <v>765</v>
      </c>
      <c r="N727" s="63">
        <v>0</v>
      </c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</row>
    <row r="728" spans="1:25" ht="21" hidden="1" customHeight="1">
      <c r="A728" s="129" t="s">
        <v>766</v>
      </c>
      <c r="B728" s="84" t="s">
        <v>400</v>
      </c>
      <c r="C728" s="84" t="s">
        <v>767</v>
      </c>
      <c r="D728" s="84" t="s">
        <v>79</v>
      </c>
      <c r="E728" s="130">
        <v>45826</v>
      </c>
      <c r="F728" s="130">
        <v>45833</v>
      </c>
      <c r="G728" s="130">
        <v>45833</v>
      </c>
      <c r="H728" s="84">
        <v>7</v>
      </c>
      <c r="I728" s="84">
        <v>1</v>
      </c>
      <c r="J728" s="84">
        <v>-6</v>
      </c>
      <c r="K728" s="84" t="s">
        <v>128</v>
      </c>
      <c r="L728" s="84" t="s">
        <v>27</v>
      </c>
      <c r="M728" s="84" t="s">
        <v>81</v>
      </c>
      <c r="N728" s="84" t="e">
        <v>#N/A</v>
      </c>
      <c r="O728" s="84">
        <v>0</v>
      </c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</row>
    <row r="729" spans="1:25" ht="21" hidden="1" customHeight="1">
      <c r="A729" s="77" t="s">
        <v>765</v>
      </c>
      <c r="N729" s="63">
        <v>0</v>
      </c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</row>
    <row r="730" spans="1:25" ht="21" hidden="1" customHeight="1">
      <c r="A730" s="129" t="s">
        <v>768</v>
      </c>
      <c r="B730" s="84" t="s">
        <v>400</v>
      </c>
      <c r="C730" s="84" t="s">
        <v>769</v>
      </c>
      <c r="D730" s="84" t="s">
        <v>79</v>
      </c>
      <c r="E730" s="130">
        <v>45826</v>
      </c>
      <c r="F730" s="130">
        <v>45833</v>
      </c>
      <c r="G730" s="130">
        <v>45833</v>
      </c>
      <c r="H730" s="84">
        <v>7</v>
      </c>
      <c r="I730" s="84">
        <v>1</v>
      </c>
      <c r="J730" s="84">
        <v>-6</v>
      </c>
      <c r="K730" s="84" t="s">
        <v>128</v>
      </c>
      <c r="L730" s="84" t="s">
        <v>27</v>
      </c>
      <c r="M730" s="84" t="s">
        <v>81</v>
      </c>
      <c r="N730" s="84" t="e">
        <v>#N/A</v>
      </c>
      <c r="O730" s="84">
        <v>0</v>
      </c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</row>
    <row r="731" spans="1:25" ht="21" hidden="1" customHeight="1">
      <c r="A731" s="77" t="s">
        <v>765</v>
      </c>
      <c r="N731" s="63">
        <v>0</v>
      </c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</row>
    <row r="732" spans="1:25" ht="21" hidden="1" customHeight="1">
      <c r="A732" s="129" t="s">
        <v>770</v>
      </c>
      <c r="B732" s="84" t="s">
        <v>771</v>
      </c>
      <c r="C732" s="84" t="s">
        <v>772</v>
      </c>
      <c r="D732" s="84" t="s">
        <v>79</v>
      </c>
      <c r="E732" s="130">
        <v>45826</v>
      </c>
      <c r="F732" s="130">
        <v>45833</v>
      </c>
      <c r="G732" s="130">
        <v>45833</v>
      </c>
      <c r="H732" s="84">
        <v>7</v>
      </c>
      <c r="I732" s="84">
        <v>19</v>
      </c>
      <c r="J732" s="84">
        <v>-6</v>
      </c>
      <c r="K732" s="84" t="s">
        <v>128</v>
      </c>
      <c r="L732" s="84" t="s">
        <v>27</v>
      </c>
      <c r="M732" s="84" t="s">
        <v>89</v>
      </c>
      <c r="N732" s="84" t="e">
        <v>#N/A</v>
      </c>
      <c r="O732" s="84">
        <v>0</v>
      </c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</row>
    <row r="733" spans="1:25" ht="21" hidden="1" customHeight="1">
      <c r="A733" s="77" t="s">
        <v>773</v>
      </c>
      <c r="N733" s="63" t="e">
        <v>#N/A</v>
      </c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</row>
    <row r="734" spans="1:25" ht="21" hidden="1" customHeight="1">
      <c r="A734" s="131" t="s">
        <v>774</v>
      </c>
      <c r="B734" s="92" t="s">
        <v>434</v>
      </c>
      <c r="C734" s="92" t="s">
        <v>719</v>
      </c>
      <c r="D734" s="92" t="s">
        <v>79</v>
      </c>
      <c r="E734" s="132">
        <v>45826</v>
      </c>
      <c r="F734" s="132">
        <v>45831</v>
      </c>
      <c r="G734" s="132">
        <v>45833</v>
      </c>
      <c r="H734" s="92" t="s">
        <v>164</v>
      </c>
      <c r="I734" s="92">
        <v>2</v>
      </c>
      <c r="J734" s="92">
        <v>-6</v>
      </c>
      <c r="K734" s="92" t="s">
        <v>94</v>
      </c>
      <c r="L734" s="92" t="s">
        <v>27</v>
      </c>
      <c r="M734" s="92" t="s">
        <v>81</v>
      </c>
      <c r="N734" s="92" t="e">
        <v>#N/A</v>
      </c>
      <c r="O734" s="92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</row>
    <row r="735" spans="1:25" ht="21" hidden="1" customHeight="1">
      <c r="A735" s="77" t="s">
        <v>720</v>
      </c>
      <c r="N735" s="63">
        <v>0</v>
      </c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</row>
    <row r="736" spans="1:25" s="114" customFormat="1" ht="21" hidden="1" customHeight="1">
      <c r="A736" s="129" t="s">
        <v>775</v>
      </c>
      <c r="B736" s="84" t="s">
        <v>502</v>
      </c>
      <c r="C736" s="84" t="s">
        <v>503</v>
      </c>
      <c r="D736" s="84" t="s">
        <v>79</v>
      </c>
      <c r="E736" s="130">
        <v>45826</v>
      </c>
      <c r="F736" s="130">
        <v>45833</v>
      </c>
      <c r="G736" s="130">
        <v>45833</v>
      </c>
      <c r="H736" s="84">
        <v>7</v>
      </c>
      <c r="I736" s="84">
        <v>1</v>
      </c>
      <c r="J736" s="84">
        <v>-6</v>
      </c>
      <c r="K736" s="84" t="s">
        <v>26</v>
      </c>
      <c r="L736" s="84" t="s">
        <v>27</v>
      </c>
      <c r="M736" s="84" t="s">
        <v>81</v>
      </c>
      <c r="N736" s="84" t="e">
        <v>#N/A</v>
      </c>
      <c r="O736" s="84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</row>
    <row r="737" spans="1:25" ht="21" hidden="1" customHeight="1">
      <c r="A737" s="77" t="s">
        <v>310</v>
      </c>
      <c r="N737" s="63">
        <v>0</v>
      </c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</row>
    <row r="738" spans="1:25" ht="21" hidden="1" customHeight="1">
      <c r="A738" s="129" t="s">
        <v>776</v>
      </c>
      <c r="B738" s="84" t="s">
        <v>777</v>
      </c>
      <c r="C738" s="84" t="s">
        <v>778</v>
      </c>
      <c r="D738" s="84" t="s">
        <v>79</v>
      </c>
      <c r="E738" s="130">
        <v>45826</v>
      </c>
      <c r="F738" s="130">
        <v>45833</v>
      </c>
      <c r="G738" s="130">
        <v>45833</v>
      </c>
      <c r="H738" s="84">
        <v>7</v>
      </c>
      <c r="I738" s="84">
        <v>2</v>
      </c>
      <c r="J738" s="84">
        <v>-6</v>
      </c>
      <c r="K738" s="84" t="s">
        <v>94</v>
      </c>
      <c r="L738" s="84" t="s">
        <v>27</v>
      </c>
      <c r="M738" s="84" t="s">
        <v>81</v>
      </c>
      <c r="N738" s="84" t="e">
        <v>#N/A</v>
      </c>
      <c r="O738" s="84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</row>
    <row r="739" spans="1:25" ht="21" hidden="1" customHeight="1">
      <c r="A739" s="77" t="s">
        <v>310</v>
      </c>
      <c r="N739" s="63">
        <v>0</v>
      </c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</row>
    <row r="740" spans="1:25" ht="21" hidden="1" customHeight="1">
      <c r="A740" s="129" t="s">
        <v>779</v>
      </c>
      <c r="B740" s="84" t="s">
        <v>400</v>
      </c>
      <c r="C740" s="84" t="s">
        <v>780</v>
      </c>
      <c r="D740" s="84" t="s">
        <v>79</v>
      </c>
      <c r="E740" s="130">
        <v>45826</v>
      </c>
      <c r="F740" s="130">
        <v>45833</v>
      </c>
      <c r="G740" s="130">
        <v>45833</v>
      </c>
      <c r="H740" s="84">
        <v>7</v>
      </c>
      <c r="I740" s="84">
        <v>7</v>
      </c>
      <c r="J740" s="84">
        <v>-6</v>
      </c>
      <c r="K740" s="84" t="s">
        <v>128</v>
      </c>
      <c r="L740" s="84" t="s">
        <v>27</v>
      </c>
      <c r="M740" s="84" t="s">
        <v>81</v>
      </c>
      <c r="N740" s="84" t="e">
        <v>#N/A</v>
      </c>
      <c r="O740" s="84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</row>
    <row r="741" spans="1:25" ht="21" hidden="1" customHeight="1">
      <c r="A741" s="77" t="s">
        <v>453</v>
      </c>
      <c r="N741" s="63">
        <v>0</v>
      </c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</row>
    <row r="742" spans="1:25" ht="21" hidden="1" customHeight="1">
      <c r="A742" s="129" t="s">
        <v>781</v>
      </c>
      <c r="B742" s="84" t="s">
        <v>400</v>
      </c>
      <c r="C742" s="84" t="s">
        <v>780</v>
      </c>
      <c r="D742" s="84" t="s">
        <v>79</v>
      </c>
      <c r="E742" s="130">
        <v>45826</v>
      </c>
      <c r="F742" s="130">
        <v>45833</v>
      </c>
      <c r="G742" s="130">
        <v>45833</v>
      </c>
      <c r="H742" s="84">
        <v>7</v>
      </c>
      <c r="I742" s="84">
        <v>10</v>
      </c>
      <c r="J742" s="84">
        <v>-6</v>
      </c>
      <c r="K742" s="84" t="s">
        <v>128</v>
      </c>
      <c r="L742" s="84" t="s">
        <v>27</v>
      </c>
      <c r="M742" s="84" t="s">
        <v>81</v>
      </c>
      <c r="N742" s="84" t="e">
        <v>#N/A</v>
      </c>
      <c r="O742" s="84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</row>
    <row r="743" spans="1:25" ht="21" hidden="1" customHeight="1">
      <c r="A743" s="77" t="s">
        <v>453</v>
      </c>
      <c r="N743" s="63">
        <v>0</v>
      </c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</row>
    <row r="744" spans="1:25" ht="21" hidden="1" customHeight="1">
      <c r="A744" s="129" t="s">
        <v>782</v>
      </c>
      <c r="B744" s="84" t="s">
        <v>740</v>
      </c>
      <c r="C744" s="84" t="s">
        <v>783</v>
      </c>
      <c r="D744" s="84" t="s">
        <v>746</v>
      </c>
      <c r="E744" s="130">
        <v>45813</v>
      </c>
      <c r="F744" s="130">
        <v>45820</v>
      </c>
      <c r="G744" s="130">
        <v>45834</v>
      </c>
      <c r="H744" s="84" t="s">
        <v>445</v>
      </c>
      <c r="I744" s="84">
        <v>82</v>
      </c>
      <c r="J744" s="84">
        <v>-7</v>
      </c>
      <c r="K744" s="84" t="s">
        <v>172</v>
      </c>
      <c r="L744" s="84" t="s">
        <v>27</v>
      </c>
      <c r="M744" s="84" t="s">
        <v>81</v>
      </c>
      <c r="N744" s="84">
        <v>0</v>
      </c>
      <c r="O744" s="84">
        <v>0</v>
      </c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</row>
    <row r="745" spans="1:25" ht="21" hidden="1" customHeight="1">
      <c r="A745" s="77" t="s">
        <v>784</v>
      </c>
      <c r="N745" s="63">
        <v>0</v>
      </c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</row>
    <row r="746" spans="1:25" s="114" customFormat="1" ht="21" hidden="1" customHeight="1">
      <c r="A746" s="129" t="s">
        <v>785</v>
      </c>
      <c r="B746" s="84" t="s">
        <v>271</v>
      </c>
      <c r="C746" s="84" t="s">
        <v>272</v>
      </c>
      <c r="D746" s="84" t="s">
        <v>56</v>
      </c>
      <c r="E746" s="130">
        <v>45820</v>
      </c>
      <c r="F746" s="130">
        <v>45834</v>
      </c>
      <c r="G746" s="130">
        <v>45834</v>
      </c>
      <c r="H746" s="84">
        <v>14</v>
      </c>
      <c r="I746" s="84">
        <v>4</v>
      </c>
      <c r="J746" s="84">
        <v>-7</v>
      </c>
      <c r="K746" s="84" t="s">
        <v>94</v>
      </c>
      <c r="L746" s="84" t="s">
        <v>27</v>
      </c>
      <c r="M746" s="84" t="s">
        <v>81</v>
      </c>
      <c r="N746" s="84">
        <v>0</v>
      </c>
      <c r="O746" s="84">
        <v>0</v>
      </c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</row>
    <row r="747" spans="1:25" ht="21" hidden="1" customHeight="1">
      <c r="A747" s="77" t="s">
        <v>786</v>
      </c>
      <c r="N747" s="63">
        <v>0</v>
      </c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</row>
    <row r="748" spans="1:25" ht="21" hidden="1" customHeight="1">
      <c r="A748" s="129" t="s">
        <v>787</v>
      </c>
      <c r="B748" s="84" t="s">
        <v>629</v>
      </c>
      <c r="C748" s="84" t="s">
        <v>681</v>
      </c>
      <c r="D748" s="84" t="s">
        <v>631</v>
      </c>
      <c r="E748" s="130">
        <v>45820</v>
      </c>
      <c r="F748" s="130">
        <v>45834</v>
      </c>
      <c r="G748" s="130">
        <v>45834</v>
      </c>
      <c r="H748" s="84">
        <v>14</v>
      </c>
      <c r="I748" s="84">
        <v>1</v>
      </c>
      <c r="J748" s="84">
        <v>-7</v>
      </c>
      <c r="K748" s="84" t="s">
        <v>94</v>
      </c>
      <c r="L748" s="84" t="s">
        <v>27</v>
      </c>
      <c r="M748" s="84" t="s">
        <v>81</v>
      </c>
      <c r="N748" s="84">
        <v>0</v>
      </c>
      <c r="O748" s="84">
        <v>0</v>
      </c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</row>
    <row r="749" spans="1:25" ht="21" hidden="1" customHeight="1">
      <c r="A749" s="77" t="s">
        <v>343</v>
      </c>
      <c r="N749" s="63">
        <v>0</v>
      </c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</row>
    <row r="750" spans="1:25" ht="21" hidden="1" customHeight="1">
      <c r="A750" s="129" t="s">
        <v>788</v>
      </c>
      <c r="B750" s="84" t="s">
        <v>138</v>
      </c>
      <c r="C750" s="84" t="s">
        <v>789</v>
      </c>
      <c r="D750" s="84" t="s">
        <v>56</v>
      </c>
      <c r="E750" s="130">
        <v>45820</v>
      </c>
      <c r="F750" s="130">
        <v>45834</v>
      </c>
      <c r="G750" s="130">
        <v>45834</v>
      </c>
      <c r="H750" s="84">
        <v>14</v>
      </c>
      <c r="I750" s="84">
        <v>2</v>
      </c>
      <c r="J750" s="84">
        <v>-7</v>
      </c>
      <c r="K750" s="84" t="s">
        <v>57</v>
      </c>
      <c r="L750" s="84" t="s">
        <v>80</v>
      </c>
      <c r="M750" s="84" t="s">
        <v>134</v>
      </c>
      <c r="N750" s="84">
        <v>0</v>
      </c>
      <c r="O750" s="84">
        <v>0</v>
      </c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</row>
    <row r="751" spans="1:25" ht="21" hidden="1" customHeight="1">
      <c r="A751" s="77" t="s">
        <v>790</v>
      </c>
      <c r="N751" s="63">
        <v>0</v>
      </c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</row>
    <row r="752" spans="1:25" ht="21" hidden="1" customHeight="1">
      <c r="A752" s="129" t="s">
        <v>791</v>
      </c>
      <c r="B752" s="84" t="s">
        <v>138</v>
      </c>
      <c r="C752" s="84" t="s">
        <v>792</v>
      </c>
      <c r="D752" s="84" t="s">
        <v>56</v>
      </c>
      <c r="E752" s="130">
        <v>45820</v>
      </c>
      <c r="F752" s="130">
        <v>45834</v>
      </c>
      <c r="G752" s="130">
        <v>45834</v>
      </c>
      <c r="H752" s="84">
        <v>14</v>
      </c>
      <c r="I752" s="84">
        <v>1</v>
      </c>
      <c r="J752" s="84">
        <v>-7</v>
      </c>
      <c r="K752" s="84" t="s">
        <v>57</v>
      </c>
      <c r="L752" s="84" t="s">
        <v>80</v>
      </c>
      <c r="M752" s="84" t="s">
        <v>81</v>
      </c>
      <c r="N752" s="84">
        <v>0</v>
      </c>
      <c r="O752" s="84">
        <v>0</v>
      </c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</row>
    <row r="753" spans="1:25" ht="21" hidden="1" customHeight="1">
      <c r="A753" s="77" t="s">
        <v>82</v>
      </c>
      <c r="N753" s="63">
        <v>0</v>
      </c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</row>
    <row r="754" spans="1:25" ht="21" hidden="1" customHeight="1">
      <c r="A754" s="129" t="s">
        <v>793</v>
      </c>
      <c r="B754" s="84" t="s">
        <v>138</v>
      </c>
      <c r="C754" s="84" t="s">
        <v>208</v>
      </c>
      <c r="D754" s="84" t="s">
        <v>56</v>
      </c>
      <c r="E754" s="130">
        <v>45820</v>
      </c>
      <c r="F754" s="130">
        <v>45834</v>
      </c>
      <c r="G754" s="130">
        <v>45834</v>
      </c>
      <c r="H754" s="84">
        <v>14</v>
      </c>
      <c r="I754" s="84">
        <v>1</v>
      </c>
      <c r="J754" s="84">
        <v>-7</v>
      </c>
      <c r="K754" s="84" t="s">
        <v>57</v>
      </c>
      <c r="L754" s="84" t="s">
        <v>80</v>
      </c>
      <c r="M754" s="84" t="s">
        <v>81</v>
      </c>
      <c r="N754" s="84">
        <v>0</v>
      </c>
      <c r="O754" s="84">
        <v>0</v>
      </c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</row>
    <row r="755" spans="1:25" ht="21" hidden="1" customHeight="1">
      <c r="A755" s="77" t="s">
        <v>82</v>
      </c>
      <c r="N755" s="63">
        <v>0</v>
      </c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</row>
    <row r="756" spans="1:25" ht="21" hidden="1" customHeight="1">
      <c r="A756" s="129" t="s">
        <v>794</v>
      </c>
      <c r="B756" s="84" t="s">
        <v>138</v>
      </c>
      <c r="C756" s="84" t="s">
        <v>208</v>
      </c>
      <c r="D756" s="84" t="s">
        <v>56</v>
      </c>
      <c r="E756" s="130">
        <v>45820</v>
      </c>
      <c r="F756" s="130">
        <v>45834</v>
      </c>
      <c r="G756" s="130">
        <v>45834</v>
      </c>
      <c r="H756" s="84">
        <v>14</v>
      </c>
      <c r="I756" s="84">
        <v>1</v>
      </c>
      <c r="J756" s="84">
        <v>-7</v>
      </c>
      <c r="K756" s="84" t="s">
        <v>57</v>
      </c>
      <c r="L756" s="84" t="s">
        <v>80</v>
      </c>
      <c r="M756" s="84" t="s">
        <v>81</v>
      </c>
      <c r="N756" s="84">
        <v>0</v>
      </c>
      <c r="O756" s="84">
        <v>0</v>
      </c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</row>
    <row r="757" spans="1:25" ht="21" hidden="1" customHeight="1">
      <c r="A757" s="77" t="s">
        <v>453</v>
      </c>
      <c r="N757" s="63">
        <v>0</v>
      </c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</row>
    <row r="758" spans="1:25" ht="21" hidden="1" customHeight="1">
      <c r="A758" s="129" t="s">
        <v>795</v>
      </c>
      <c r="B758" s="84" t="s">
        <v>138</v>
      </c>
      <c r="C758" s="84" t="s">
        <v>208</v>
      </c>
      <c r="D758" s="84" t="s">
        <v>56</v>
      </c>
      <c r="E758" s="130">
        <v>45820</v>
      </c>
      <c r="F758" s="130">
        <v>45834</v>
      </c>
      <c r="G758" s="130">
        <v>45834</v>
      </c>
      <c r="H758" s="84">
        <v>14</v>
      </c>
      <c r="I758" s="84">
        <v>3</v>
      </c>
      <c r="J758" s="84">
        <v>-7</v>
      </c>
      <c r="K758" s="84" t="s">
        <v>57</v>
      </c>
      <c r="L758" s="84" t="s">
        <v>80</v>
      </c>
      <c r="M758" s="84" t="s">
        <v>81</v>
      </c>
      <c r="N758" s="84">
        <v>0</v>
      </c>
      <c r="O758" s="84">
        <v>0</v>
      </c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</row>
    <row r="759" spans="1:25" ht="21" hidden="1" customHeight="1">
      <c r="A759" s="77" t="s">
        <v>796</v>
      </c>
      <c r="N759" s="63">
        <v>0</v>
      </c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</row>
    <row r="760" spans="1:25" ht="21" hidden="1" customHeight="1">
      <c r="A760" s="129" t="s">
        <v>797</v>
      </c>
      <c r="B760" s="84" t="s">
        <v>157</v>
      </c>
      <c r="C760" s="84" t="s">
        <v>798</v>
      </c>
      <c r="D760" s="84" t="s">
        <v>79</v>
      </c>
      <c r="E760" s="130">
        <v>45820</v>
      </c>
      <c r="F760" s="130">
        <v>45834</v>
      </c>
      <c r="G760" s="130">
        <v>45834</v>
      </c>
      <c r="H760" s="84">
        <v>14</v>
      </c>
      <c r="I760" s="84">
        <v>17</v>
      </c>
      <c r="J760" s="84">
        <v>-7</v>
      </c>
      <c r="K760" s="84" t="s">
        <v>128</v>
      </c>
      <c r="L760" s="84" t="s">
        <v>133</v>
      </c>
      <c r="M760" s="84" t="s">
        <v>134</v>
      </c>
      <c r="N760" s="84">
        <v>0</v>
      </c>
      <c r="O760" s="84">
        <v>0</v>
      </c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</row>
    <row r="761" spans="1:25" ht="21" hidden="1" customHeight="1">
      <c r="A761" s="77" t="s">
        <v>799</v>
      </c>
      <c r="N761" s="63">
        <v>0</v>
      </c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</row>
    <row r="762" spans="1:25" ht="21" hidden="1" customHeight="1">
      <c r="A762" s="129" t="s">
        <v>800</v>
      </c>
      <c r="B762" s="84" t="s">
        <v>271</v>
      </c>
      <c r="C762" s="84" t="s">
        <v>272</v>
      </c>
      <c r="D762" s="84" t="s">
        <v>56</v>
      </c>
      <c r="E762" s="130">
        <v>45820</v>
      </c>
      <c r="F762" s="130">
        <v>45834</v>
      </c>
      <c r="G762" s="130">
        <v>45834</v>
      </c>
      <c r="H762" s="84">
        <v>14</v>
      </c>
      <c r="I762" s="84">
        <v>4</v>
      </c>
      <c r="J762" s="84">
        <v>-7</v>
      </c>
      <c r="K762" s="84" t="s">
        <v>94</v>
      </c>
      <c r="L762" s="84" t="s">
        <v>80</v>
      </c>
      <c r="M762" s="84" t="s">
        <v>81</v>
      </c>
      <c r="N762" s="84">
        <v>0</v>
      </c>
      <c r="O762" s="84">
        <v>0</v>
      </c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</row>
    <row r="763" spans="1:25" ht="21" hidden="1" customHeight="1">
      <c r="A763" s="77" t="s">
        <v>310</v>
      </c>
      <c r="N763" s="63">
        <v>0</v>
      </c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</row>
    <row r="764" spans="1:25" ht="21" hidden="1" customHeight="1">
      <c r="A764" s="129" t="s">
        <v>801</v>
      </c>
      <c r="B764" s="84" t="s">
        <v>123</v>
      </c>
      <c r="C764" s="84" t="s">
        <v>124</v>
      </c>
      <c r="D764" s="84" t="s">
        <v>56</v>
      </c>
      <c r="E764" s="130">
        <v>45824</v>
      </c>
      <c r="F764" s="130">
        <v>45834</v>
      </c>
      <c r="G764" s="130">
        <v>45834</v>
      </c>
      <c r="H764" s="84">
        <v>10</v>
      </c>
      <c r="I764" s="84">
        <v>1</v>
      </c>
      <c r="J764" s="84">
        <v>-7</v>
      </c>
      <c r="K764" s="84" t="s">
        <v>57</v>
      </c>
      <c r="L764" s="84" t="s">
        <v>80</v>
      </c>
      <c r="M764" s="84" t="s">
        <v>111</v>
      </c>
      <c r="N764" s="84">
        <v>0</v>
      </c>
      <c r="O764" s="84">
        <v>0</v>
      </c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</row>
    <row r="765" spans="1:25" ht="21" hidden="1" customHeight="1">
      <c r="A765" s="77" t="s">
        <v>112</v>
      </c>
      <c r="N765" s="63">
        <v>0</v>
      </c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</row>
    <row r="766" spans="1:25" ht="21" hidden="1" customHeight="1">
      <c r="A766" s="129" t="s">
        <v>802</v>
      </c>
      <c r="B766" s="84" t="s">
        <v>570</v>
      </c>
      <c r="C766" s="84" t="s">
        <v>571</v>
      </c>
      <c r="D766" s="84" t="s">
        <v>79</v>
      </c>
      <c r="E766" s="130">
        <v>45824</v>
      </c>
      <c r="F766" s="130">
        <v>45834</v>
      </c>
      <c r="G766" s="130">
        <v>45834</v>
      </c>
      <c r="H766" s="84">
        <v>10</v>
      </c>
      <c r="I766" s="84">
        <v>7</v>
      </c>
      <c r="J766" s="84">
        <v>-7</v>
      </c>
      <c r="K766" s="84" t="s">
        <v>94</v>
      </c>
      <c r="L766" s="84" t="s">
        <v>27</v>
      </c>
      <c r="M766" s="84" t="s">
        <v>81</v>
      </c>
      <c r="N766" s="84">
        <v>0</v>
      </c>
      <c r="O766" s="84">
        <v>0</v>
      </c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</row>
    <row r="767" spans="1:25" ht="21" hidden="1" customHeight="1">
      <c r="A767" s="77" t="s">
        <v>803</v>
      </c>
      <c r="N767" s="63" t="e">
        <v>#N/A</v>
      </c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</row>
    <row r="768" spans="1:25" ht="21" hidden="1" customHeight="1">
      <c r="A768" s="129" t="s">
        <v>804</v>
      </c>
      <c r="B768" s="84" t="s">
        <v>805</v>
      </c>
      <c r="C768" s="84" t="s">
        <v>806</v>
      </c>
      <c r="D768" s="84" t="s">
        <v>79</v>
      </c>
      <c r="E768" s="130">
        <v>45824</v>
      </c>
      <c r="F768" s="130">
        <v>45834</v>
      </c>
      <c r="G768" s="130">
        <v>45834</v>
      </c>
      <c r="H768" s="84">
        <v>10</v>
      </c>
      <c r="I768" s="84">
        <v>1</v>
      </c>
      <c r="J768" s="84">
        <v>-7</v>
      </c>
      <c r="K768" s="84" t="s">
        <v>94</v>
      </c>
      <c r="L768" s="84" t="s">
        <v>258</v>
      </c>
      <c r="M768" s="84" t="s">
        <v>81</v>
      </c>
      <c r="N768" s="84">
        <v>0</v>
      </c>
      <c r="O768" s="84">
        <v>0</v>
      </c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</row>
    <row r="769" spans="1:25" ht="21" hidden="1" customHeight="1">
      <c r="A769" s="77" t="s">
        <v>310</v>
      </c>
      <c r="N769" s="63">
        <v>0</v>
      </c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</row>
    <row r="770" spans="1:25" ht="21" hidden="1" customHeight="1">
      <c r="A770" s="129" t="s">
        <v>807</v>
      </c>
      <c r="B770" s="84" t="s">
        <v>805</v>
      </c>
      <c r="C770" s="84" t="s">
        <v>808</v>
      </c>
      <c r="D770" s="84" t="s">
        <v>79</v>
      </c>
      <c r="E770" s="130">
        <v>45824</v>
      </c>
      <c r="F770" s="130">
        <v>45834</v>
      </c>
      <c r="G770" s="130">
        <v>45834</v>
      </c>
      <c r="H770" s="84">
        <v>10</v>
      </c>
      <c r="I770" s="84">
        <v>1</v>
      </c>
      <c r="J770" s="84">
        <v>-7</v>
      </c>
      <c r="K770" s="84" t="s">
        <v>94</v>
      </c>
      <c r="L770" s="84" t="s">
        <v>258</v>
      </c>
      <c r="M770" s="84" t="s">
        <v>81</v>
      </c>
      <c r="N770" s="84">
        <v>0</v>
      </c>
      <c r="O770" s="84">
        <v>0</v>
      </c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</row>
    <row r="771" spans="1:25" ht="21" hidden="1" customHeight="1">
      <c r="A771" s="77" t="s">
        <v>310</v>
      </c>
      <c r="N771" s="63">
        <v>0</v>
      </c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</row>
    <row r="772" spans="1:25" ht="21" hidden="1" customHeight="1">
      <c r="A772" s="129" t="s">
        <v>809</v>
      </c>
      <c r="B772" s="84" t="s">
        <v>805</v>
      </c>
      <c r="C772" s="84" t="s">
        <v>810</v>
      </c>
      <c r="D772" s="84" t="s">
        <v>79</v>
      </c>
      <c r="E772" s="130">
        <v>45824</v>
      </c>
      <c r="F772" s="130">
        <v>45834</v>
      </c>
      <c r="G772" s="130">
        <v>45834</v>
      </c>
      <c r="H772" s="84">
        <v>10</v>
      </c>
      <c r="I772" s="84">
        <v>1</v>
      </c>
      <c r="J772" s="84">
        <v>-7</v>
      </c>
      <c r="K772" s="84" t="s">
        <v>94</v>
      </c>
      <c r="L772" s="84" t="s">
        <v>258</v>
      </c>
      <c r="M772" s="84" t="s">
        <v>81</v>
      </c>
      <c r="N772" s="84">
        <v>0</v>
      </c>
      <c r="O772" s="84">
        <v>0</v>
      </c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</row>
    <row r="773" spans="1:25" ht="21" hidden="1" customHeight="1">
      <c r="A773" s="77" t="s">
        <v>310</v>
      </c>
      <c r="N773" s="63">
        <v>0</v>
      </c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</row>
    <row r="774" spans="1:25" ht="21" hidden="1" customHeight="1">
      <c r="A774" s="129" t="s">
        <v>811</v>
      </c>
      <c r="B774" s="84" t="s">
        <v>384</v>
      </c>
      <c r="C774" s="84" t="s">
        <v>385</v>
      </c>
      <c r="D774" s="84" t="s">
        <v>79</v>
      </c>
      <c r="E774" s="130">
        <v>45824</v>
      </c>
      <c r="F774" s="130">
        <v>45834</v>
      </c>
      <c r="G774" s="130">
        <v>45834</v>
      </c>
      <c r="H774" s="84">
        <v>10</v>
      </c>
      <c r="I774" s="84">
        <v>2</v>
      </c>
      <c r="J774" s="84">
        <v>-7</v>
      </c>
      <c r="K774" s="84" t="s">
        <v>128</v>
      </c>
      <c r="L774" s="84" t="s">
        <v>27</v>
      </c>
      <c r="M774" s="84" t="s">
        <v>81</v>
      </c>
      <c r="N774" s="84">
        <v>0</v>
      </c>
      <c r="O774" s="84">
        <v>0</v>
      </c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</row>
    <row r="775" spans="1:25" ht="21" hidden="1" customHeight="1">
      <c r="A775" s="77" t="s">
        <v>812</v>
      </c>
      <c r="N775" s="63">
        <v>0</v>
      </c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</row>
    <row r="776" spans="1:25" ht="21" hidden="1" customHeight="1">
      <c r="A776" s="129" t="s">
        <v>813</v>
      </c>
      <c r="B776" s="84" t="s">
        <v>814</v>
      </c>
      <c r="C776" s="84" t="s">
        <v>815</v>
      </c>
      <c r="D776" s="84" t="s">
        <v>79</v>
      </c>
      <c r="E776" s="130">
        <v>45824</v>
      </c>
      <c r="F776" s="130">
        <v>45834</v>
      </c>
      <c r="G776" s="130">
        <v>45834</v>
      </c>
      <c r="H776" s="84">
        <v>10</v>
      </c>
      <c r="I776" s="84">
        <v>2</v>
      </c>
      <c r="J776" s="84">
        <v>-7</v>
      </c>
      <c r="K776" s="84" t="s">
        <v>26</v>
      </c>
      <c r="L776" s="84" t="s">
        <v>27</v>
      </c>
      <c r="M776" s="84" t="s">
        <v>81</v>
      </c>
      <c r="N776" s="84">
        <v>0</v>
      </c>
      <c r="O776" s="84">
        <v>0</v>
      </c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</row>
    <row r="777" spans="1:25" ht="21" hidden="1" customHeight="1">
      <c r="A777" s="77" t="s">
        <v>816</v>
      </c>
      <c r="N777" s="63">
        <v>0</v>
      </c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</row>
    <row r="778" spans="1:25" ht="21" hidden="1" customHeight="1">
      <c r="A778" s="129" t="s">
        <v>817</v>
      </c>
      <c r="B778" s="84" t="s">
        <v>219</v>
      </c>
      <c r="C778" s="84" t="s">
        <v>818</v>
      </c>
      <c r="D778" s="84" t="s">
        <v>79</v>
      </c>
      <c r="E778" s="130">
        <v>45825</v>
      </c>
      <c r="F778" s="130">
        <v>45834</v>
      </c>
      <c r="G778" s="130">
        <v>45834</v>
      </c>
      <c r="H778" s="84">
        <v>9</v>
      </c>
      <c r="I778" s="84">
        <v>19</v>
      </c>
      <c r="J778" s="84">
        <v>-7</v>
      </c>
      <c r="K778" s="84" t="s">
        <v>26</v>
      </c>
      <c r="L778" s="84" t="s">
        <v>27</v>
      </c>
      <c r="M778" s="84" t="s">
        <v>89</v>
      </c>
      <c r="N778" s="84">
        <v>0</v>
      </c>
      <c r="O778" s="84">
        <v>0</v>
      </c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</row>
    <row r="779" spans="1:25" ht="21" hidden="1" customHeight="1">
      <c r="A779" s="77" t="s">
        <v>819</v>
      </c>
      <c r="N779" s="63">
        <v>0</v>
      </c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</row>
    <row r="780" spans="1:25" ht="21" hidden="1" customHeight="1">
      <c r="A780" s="129" t="s">
        <v>820</v>
      </c>
      <c r="B780" s="84" t="s">
        <v>821</v>
      </c>
      <c r="C780" s="84" t="s">
        <v>822</v>
      </c>
      <c r="D780" s="84" t="s">
        <v>56</v>
      </c>
      <c r="E780" s="130">
        <v>45826</v>
      </c>
      <c r="F780" s="130">
        <v>45834</v>
      </c>
      <c r="G780" s="130">
        <v>45834</v>
      </c>
      <c r="H780" s="84">
        <v>8</v>
      </c>
      <c r="I780" s="84">
        <v>1</v>
      </c>
      <c r="J780" s="84">
        <v>-7</v>
      </c>
      <c r="K780" s="84" t="s">
        <v>128</v>
      </c>
      <c r="L780" s="84" t="s">
        <v>27</v>
      </c>
      <c r="M780" s="84" t="s">
        <v>134</v>
      </c>
      <c r="N780" s="84" t="e">
        <v>#N/A</v>
      </c>
      <c r="O780" s="84">
        <v>0</v>
      </c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</row>
    <row r="781" spans="1:25" ht="21" hidden="1" customHeight="1">
      <c r="A781" s="77" t="s">
        <v>823</v>
      </c>
      <c r="N781" s="63" t="e">
        <v>#N/A</v>
      </c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</row>
    <row r="782" spans="1:25" ht="21" hidden="1" customHeight="1">
      <c r="A782" s="129" t="s">
        <v>824</v>
      </c>
      <c r="B782" s="84" t="s">
        <v>199</v>
      </c>
      <c r="C782" s="84" t="s">
        <v>825</v>
      </c>
      <c r="D782" s="84" t="s">
        <v>79</v>
      </c>
      <c r="E782" s="130">
        <v>45826</v>
      </c>
      <c r="F782" s="130">
        <v>45834</v>
      </c>
      <c r="G782" s="130">
        <v>45834</v>
      </c>
      <c r="H782" s="84">
        <v>8</v>
      </c>
      <c r="I782" s="84">
        <v>6</v>
      </c>
      <c r="J782" s="84">
        <v>-7</v>
      </c>
      <c r="K782" s="84" t="s">
        <v>94</v>
      </c>
      <c r="L782" s="84" t="s">
        <v>27</v>
      </c>
      <c r="M782" s="84" t="s">
        <v>81</v>
      </c>
      <c r="N782" s="84" t="e">
        <v>#N/A</v>
      </c>
      <c r="O782" s="84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</row>
    <row r="783" spans="1:25" ht="21" hidden="1" customHeight="1">
      <c r="A783" s="77" t="s">
        <v>826</v>
      </c>
      <c r="N783" s="63" t="e">
        <v>#N/A</v>
      </c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</row>
    <row r="784" spans="1:25" ht="21" hidden="1" customHeight="1">
      <c r="A784" s="129" t="s">
        <v>827</v>
      </c>
      <c r="B784" s="84" t="s">
        <v>199</v>
      </c>
      <c r="C784" s="84" t="s">
        <v>825</v>
      </c>
      <c r="D784" s="84" t="s">
        <v>79</v>
      </c>
      <c r="E784" s="130">
        <v>45826</v>
      </c>
      <c r="F784" s="130">
        <v>45834</v>
      </c>
      <c r="G784" s="130">
        <v>45834</v>
      </c>
      <c r="H784" s="84">
        <v>8</v>
      </c>
      <c r="I784" s="84">
        <v>2</v>
      </c>
      <c r="J784" s="84">
        <v>-7</v>
      </c>
      <c r="K784" s="84" t="s">
        <v>94</v>
      </c>
      <c r="L784" s="84" t="s">
        <v>27</v>
      </c>
      <c r="M784" s="84" t="s">
        <v>81</v>
      </c>
      <c r="N784" s="84" t="e">
        <v>#N/A</v>
      </c>
      <c r="O784" s="84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</row>
    <row r="785" spans="1:25" ht="21" hidden="1" customHeight="1">
      <c r="A785" s="77" t="s">
        <v>826</v>
      </c>
      <c r="N785" s="63" t="e">
        <v>#N/A</v>
      </c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</row>
    <row r="786" spans="1:25" ht="21" hidden="1" customHeight="1">
      <c r="A786" s="129" t="s">
        <v>828</v>
      </c>
      <c r="B786" s="84" t="s">
        <v>829</v>
      </c>
      <c r="C786" s="84" t="s">
        <v>830</v>
      </c>
      <c r="D786" s="84" t="s">
        <v>56</v>
      </c>
      <c r="E786" s="130">
        <v>45821</v>
      </c>
      <c r="F786" s="130">
        <v>45835</v>
      </c>
      <c r="G786" s="130">
        <v>45835</v>
      </c>
      <c r="H786" s="84">
        <v>14</v>
      </c>
      <c r="I786" s="84">
        <v>1</v>
      </c>
      <c r="J786" s="84">
        <v>-8</v>
      </c>
      <c r="K786" s="84" t="s">
        <v>94</v>
      </c>
      <c r="L786" s="84" t="s">
        <v>80</v>
      </c>
      <c r="M786" s="84" t="s">
        <v>81</v>
      </c>
      <c r="N786" s="84">
        <v>0</v>
      </c>
      <c r="O786" s="84">
        <v>0</v>
      </c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</row>
    <row r="787" spans="1:25" ht="21" hidden="1" customHeight="1">
      <c r="A787" s="77" t="s">
        <v>713</v>
      </c>
      <c r="N787" s="63">
        <v>0</v>
      </c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</row>
    <row r="788" spans="1:25" ht="21" hidden="1" customHeight="1">
      <c r="A788" s="129" t="s">
        <v>831</v>
      </c>
      <c r="B788" s="84" t="s">
        <v>829</v>
      </c>
      <c r="C788" s="84" t="s">
        <v>832</v>
      </c>
      <c r="D788" s="84" t="s">
        <v>56</v>
      </c>
      <c r="E788" s="130">
        <v>45821</v>
      </c>
      <c r="F788" s="130">
        <v>45835</v>
      </c>
      <c r="G788" s="130">
        <v>45835</v>
      </c>
      <c r="H788" s="84">
        <v>14</v>
      </c>
      <c r="I788" s="84">
        <v>1</v>
      </c>
      <c r="J788" s="84">
        <v>-8</v>
      </c>
      <c r="K788" s="84" t="s">
        <v>94</v>
      </c>
      <c r="L788" s="84" t="s">
        <v>80</v>
      </c>
      <c r="M788" s="84" t="s">
        <v>81</v>
      </c>
      <c r="N788" s="84">
        <v>0</v>
      </c>
      <c r="O788" s="84">
        <v>0</v>
      </c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</row>
    <row r="789" spans="1:25" ht="21" hidden="1" customHeight="1">
      <c r="A789" s="77" t="s">
        <v>713</v>
      </c>
      <c r="N789" s="63">
        <v>0</v>
      </c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</row>
    <row r="790" spans="1:25" ht="21" hidden="1" customHeight="1">
      <c r="A790" s="129" t="s">
        <v>833</v>
      </c>
      <c r="B790" s="84" t="s">
        <v>294</v>
      </c>
      <c r="C790" s="84" t="s">
        <v>295</v>
      </c>
      <c r="D790" s="84" t="s">
        <v>79</v>
      </c>
      <c r="E790" s="130">
        <v>45821</v>
      </c>
      <c r="F790" s="130">
        <v>45835</v>
      </c>
      <c r="G790" s="130">
        <v>45835</v>
      </c>
      <c r="H790" s="84">
        <v>14</v>
      </c>
      <c r="I790" s="84">
        <v>23</v>
      </c>
      <c r="J790" s="84">
        <v>-8</v>
      </c>
      <c r="K790" s="84" t="s">
        <v>128</v>
      </c>
      <c r="L790" s="84" t="s">
        <v>258</v>
      </c>
      <c r="M790" s="84" t="s">
        <v>89</v>
      </c>
      <c r="N790" s="84">
        <v>0</v>
      </c>
      <c r="O790" s="84">
        <v>0</v>
      </c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</row>
    <row r="791" spans="1:25" ht="21" hidden="1" customHeight="1">
      <c r="A791" s="77" t="s">
        <v>688</v>
      </c>
      <c r="N791" s="63">
        <v>0</v>
      </c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</row>
    <row r="792" spans="1:25" ht="21" hidden="1" customHeight="1">
      <c r="A792" s="129" t="s">
        <v>834</v>
      </c>
      <c r="B792" s="84" t="s">
        <v>123</v>
      </c>
      <c r="C792" s="84" t="s">
        <v>124</v>
      </c>
      <c r="D792" s="84" t="s">
        <v>56</v>
      </c>
      <c r="E792" s="130">
        <v>45825</v>
      </c>
      <c r="F792" s="130">
        <v>45835</v>
      </c>
      <c r="G792" s="130">
        <v>45835</v>
      </c>
      <c r="H792" s="84">
        <v>10</v>
      </c>
      <c r="I792" s="84">
        <v>1</v>
      </c>
      <c r="J792" s="84">
        <v>-8</v>
      </c>
      <c r="K792" s="84" t="s">
        <v>57</v>
      </c>
      <c r="L792" s="84" t="s">
        <v>80</v>
      </c>
      <c r="M792" s="84" t="s">
        <v>111</v>
      </c>
      <c r="N792" s="84">
        <v>0</v>
      </c>
      <c r="O792" s="84">
        <v>0</v>
      </c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</row>
    <row r="793" spans="1:25" ht="21" hidden="1" customHeight="1">
      <c r="A793" s="77" t="s">
        <v>112</v>
      </c>
      <c r="N793" s="63">
        <v>0</v>
      </c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</row>
    <row r="794" spans="1:25" ht="21" hidden="1" customHeight="1">
      <c r="A794" s="129" t="s">
        <v>835</v>
      </c>
      <c r="B794" s="84" t="s">
        <v>294</v>
      </c>
      <c r="C794" s="84" t="s">
        <v>295</v>
      </c>
      <c r="D794" s="84" t="s">
        <v>79</v>
      </c>
      <c r="E794" s="130">
        <v>45821</v>
      </c>
      <c r="F794" s="130">
        <v>45835</v>
      </c>
      <c r="G794" s="130">
        <v>45835</v>
      </c>
      <c r="H794" s="84">
        <v>14</v>
      </c>
      <c r="I794" s="84">
        <v>2</v>
      </c>
      <c r="J794" s="84">
        <v>-8</v>
      </c>
      <c r="K794" s="84" t="s">
        <v>128</v>
      </c>
      <c r="L794" s="84" t="s">
        <v>27</v>
      </c>
      <c r="M794" s="84" t="s">
        <v>81</v>
      </c>
      <c r="N794" s="84">
        <v>0</v>
      </c>
      <c r="O794" s="84">
        <v>0</v>
      </c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</row>
    <row r="795" spans="1:25" ht="21" hidden="1" customHeight="1">
      <c r="A795" s="77" t="s">
        <v>453</v>
      </c>
      <c r="N795" s="63">
        <v>0</v>
      </c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</row>
    <row r="796" spans="1:25" ht="21" hidden="1" customHeight="1">
      <c r="A796" s="129" t="s">
        <v>836</v>
      </c>
      <c r="B796" s="84" t="s">
        <v>294</v>
      </c>
      <c r="C796" s="84" t="s">
        <v>295</v>
      </c>
      <c r="D796" s="84" t="s">
        <v>79</v>
      </c>
      <c r="E796" s="130">
        <v>45821</v>
      </c>
      <c r="F796" s="130">
        <v>45835</v>
      </c>
      <c r="G796" s="130">
        <v>45835</v>
      </c>
      <c r="H796" s="84">
        <v>14</v>
      </c>
      <c r="I796" s="84">
        <v>4</v>
      </c>
      <c r="J796" s="84">
        <v>-8</v>
      </c>
      <c r="K796" s="84" t="s">
        <v>128</v>
      </c>
      <c r="L796" s="84" t="s">
        <v>27</v>
      </c>
      <c r="M796" s="84" t="s">
        <v>81</v>
      </c>
      <c r="N796" s="84">
        <v>0</v>
      </c>
      <c r="O796" s="84">
        <v>0</v>
      </c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</row>
    <row r="797" spans="1:25" ht="21" hidden="1" customHeight="1">
      <c r="A797" s="77" t="s">
        <v>453</v>
      </c>
      <c r="N797" s="63">
        <v>0</v>
      </c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</row>
    <row r="798" spans="1:25" ht="21" hidden="1" customHeight="1">
      <c r="A798" s="129" t="s">
        <v>837</v>
      </c>
      <c r="B798" s="84" t="s">
        <v>294</v>
      </c>
      <c r="C798" s="84" t="s">
        <v>295</v>
      </c>
      <c r="D798" s="84" t="s">
        <v>79</v>
      </c>
      <c r="E798" s="130">
        <v>45821</v>
      </c>
      <c r="F798" s="130">
        <v>45835</v>
      </c>
      <c r="G798" s="130">
        <v>45835</v>
      </c>
      <c r="H798" s="84">
        <v>14</v>
      </c>
      <c r="I798" s="84">
        <v>4</v>
      </c>
      <c r="J798" s="84">
        <v>-8</v>
      </c>
      <c r="K798" s="84" t="s">
        <v>128</v>
      </c>
      <c r="L798" s="84" t="s">
        <v>27</v>
      </c>
      <c r="M798" s="84" t="s">
        <v>81</v>
      </c>
      <c r="N798" s="84">
        <v>0</v>
      </c>
      <c r="O798" s="84">
        <v>0</v>
      </c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</row>
    <row r="799" spans="1:25" ht="21" hidden="1" customHeight="1">
      <c r="A799" s="77" t="s">
        <v>453</v>
      </c>
      <c r="N799" s="63">
        <v>0</v>
      </c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</row>
    <row r="800" spans="1:25" ht="21" hidden="1" customHeight="1">
      <c r="A800" s="129" t="s">
        <v>838</v>
      </c>
      <c r="B800" s="84" t="s">
        <v>275</v>
      </c>
      <c r="C800" s="84" t="s">
        <v>276</v>
      </c>
      <c r="D800" s="84" t="s">
        <v>79</v>
      </c>
      <c r="E800" s="130">
        <v>45821</v>
      </c>
      <c r="F800" s="130">
        <v>45835</v>
      </c>
      <c r="G800" s="130">
        <v>45835</v>
      </c>
      <c r="H800" s="84">
        <v>14</v>
      </c>
      <c r="I800" s="84">
        <v>1</v>
      </c>
      <c r="J800" s="84">
        <v>-8</v>
      </c>
      <c r="K800" s="84" t="s">
        <v>57</v>
      </c>
      <c r="L800" s="84" t="s">
        <v>27</v>
      </c>
      <c r="M800" s="84" t="s">
        <v>134</v>
      </c>
      <c r="N800" s="84">
        <v>0</v>
      </c>
      <c r="O800" s="84">
        <v>0</v>
      </c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</row>
    <row r="801" spans="1:25" ht="21" hidden="1" customHeight="1">
      <c r="A801" s="77" t="s">
        <v>277</v>
      </c>
      <c r="N801" s="63">
        <v>0</v>
      </c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</row>
    <row r="802" spans="1:25" ht="21" hidden="1" customHeight="1">
      <c r="A802" s="129" t="s">
        <v>839</v>
      </c>
      <c r="B802" s="84" t="s">
        <v>840</v>
      </c>
      <c r="C802" s="84" t="s">
        <v>841</v>
      </c>
      <c r="D802" s="84" t="s">
        <v>361</v>
      </c>
      <c r="E802" s="130">
        <v>45821</v>
      </c>
      <c r="F802" s="130">
        <v>45835</v>
      </c>
      <c r="G802" s="130">
        <v>45835</v>
      </c>
      <c r="H802" s="84">
        <v>14</v>
      </c>
      <c r="I802" s="84">
        <v>4</v>
      </c>
      <c r="J802" s="84">
        <v>-8</v>
      </c>
      <c r="K802" s="84" t="s">
        <v>128</v>
      </c>
      <c r="L802" s="84" t="s">
        <v>27</v>
      </c>
      <c r="M802" s="84" t="s">
        <v>265</v>
      </c>
      <c r="N802" s="84">
        <v>0</v>
      </c>
      <c r="O802" s="84">
        <v>0</v>
      </c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</row>
    <row r="803" spans="1:25" ht="21" hidden="1" customHeight="1">
      <c r="A803" s="77" t="s">
        <v>842</v>
      </c>
      <c r="N803" s="63">
        <v>0</v>
      </c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</row>
    <row r="804" spans="1:25" ht="21" hidden="1" customHeight="1">
      <c r="A804" s="129" t="s">
        <v>843</v>
      </c>
      <c r="B804" s="84" t="s">
        <v>844</v>
      </c>
      <c r="C804" s="84" t="s">
        <v>845</v>
      </c>
      <c r="D804" s="84" t="s">
        <v>299</v>
      </c>
      <c r="E804" s="130">
        <v>45821</v>
      </c>
      <c r="F804" s="130">
        <v>45835</v>
      </c>
      <c r="G804" s="130">
        <v>45835</v>
      </c>
      <c r="H804" s="84">
        <v>14</v>
      </c>
      <c r="I804" s="84">
        <v>29</v>
      </c>
      <c r="J804" s="84">
        <v>-8</v>
      </c>
      <c r="K804" s="84" t="s">
        <v>128</v>
      </c>
      <c r="L804" s="84" t="s">
        <v>27</v>
      </c>
      <c r="M804" s="84" t="s">
        <v>89</v>
      </c>
      <c r="N804" s="84">
        <v>0</v>
      </c>
      <c r="O804" s="84">
        <v>0</v>
      </c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</row>
    <row r="805" spans="1:25" ht="21" hidden="1" customHeight="1">
      <c r="A805" s="77" t="s">
        <v>846</v>
      </c>
      <c r="N805" s="63" t="e">
        <v>#N/A</v>
      </c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</row>
    <row r="806" spans="1:25" ht="21" hidden="1" customHeight="1">
      <c r="A806" s="129" t="s">
        <v>847</v>
      </c>
      <c r="B806" s="84" t="s">
        <v>294</v>
      </c>
      <c r="C806" s="84" t="s">
        <v>295</v>
      </c>
      <c r="D806" s="84" t="s">
        <v>79</v>
      </c>
      <c r="E806" s="130">
        <v>45821</v>
      </c>
      <c r="F806" s="130">
        <v>45835</v>
      </c>
      <c r="G806" s="130">
        <v>45835</v>
      </c>
      <c r="H806" s="84">
        <v>14</v>
      </c>
      <c r="I806" s="84">
        <v>13</v>
      </c>
      <c r="J806" s="84">
        <v>-8</v>
      </c>
      <c r="K806" s="84" t="s">
        <v>128</v>
      </c>
      <c r="L806" s="84" t="s">
        <v>258</v>
      </c>
      <c r="M806" s="84" t="s">
        <v>89</v>
      </c>
      <c r="N806" s="84">
        <v>0</v>
      </c>
      <c r="O806" s="84">
        <v>0</v>
      </c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</row>
    <row r="807" spans="1:25" ht="21" hidden="1" customHeight="1">
      <c r="A807" s="77" t="s">
        <v>688</v>
      </c>
      <c r="N807" s="63">
        <v>0</v>
      </c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</row>
    <row r="808" spans="1:25" ht="21" hidden="1" customHeight="1">
      <c r="A808" s="129" t="s">
        <v>848</v>
      </c>
      <c r="B808" s="84" t="s">
        <v>751</v>
      </c>
      <c r="C808" s="84" t="s">
        <v>849</v>
      </c>
      <c r="D808" s="84" t="s">
        <v>56</v>
      </c>
      <c r="E808" s="130">
        <v>45825</v>
      </c>
      <c r="F808" s="130">
        <v>45835</v>
      </c>
      <c r="G808" s="130">
        <v>45835</v>
      </c>
      <c r="H808" s="84">
        <v>10</v>
      </c>
      <c r="I808" s="84">
        <v>2</v>
      </c>
      <c r="J808" s="84">
        <v>-8</v>
      </c>
      <c r="K808" s="84" t="s">
        <v>128</v>
      </c>
      <c r="L808" s="84" t="s">
        <v>27</v>
      </c>
      <c r="M808" s="84" t="s">
        <v>81</v>
      </c>
      <c r="N808" s="84">
        <v>0</v>
      </c>
      <c r="O808" s="84">
        <v>0</v>
      </c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</row>
    <row r="809" spans="1:25" ht="21" hidden="1" customHeight="1">
      <c r="A809" s="77" t="s">
        <v>727</v>
      </c>
      <c r="N809" s="63">
        <v>0</v>
      </c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</row>
    <row r="810" spans="1:25" ht="21" hidden="1" customHeight="1">
      <c r="A810" s="129" t="s">
        <v>850</v>
      </c>
      <c r="B810" s="84" t="s">
        <v>68</v>
      </c>
      <c r="C810" s="84" t="s">
        <v>851</v>
      </c>
      <c r="D810" s="84" t="s">
        <v>56</v>
      </c>
      <c r="E810" s="130">
        <v>45825</v>
      </c>
      <c r="F810" s="130">
        <v>45835</v>
      </c>
      <c r="G810" s="130">
        <v>45835</v>
      </c>
      <c r="H810" s="84">
        <v>10</v>
      </c>
      <c r="I810" s="84">
        <v>1</v>
      </c>
      <c r="J810" s="84">
        <v>-8</v>
      </c>
      <c r="K810" s="84" t="s">
        <v>57</v>
      </c>
      <c r="L810" s="84" t="s">
        <v>27</v>
      </c>
      <c r="M810" s="84" t="s">
        <v>81</v>
      </c>
      <c r="N810" s="84">
        <v>0</v>
      </c>
      <c r="O810" s="84">
        <v>0</v>
      </c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</row>
    <row r="811" spans="1:25" ht="21" hidden="1" customHeight="1">
      <c r="A811" s="77" t="s">
        <v>707</v>
      </c>
      <c r="N811" s="63">
        <v>0</v>
      </c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</row>
    <row r="812" spans="1:25" s="107" customFormat="1" ht="21" hidden="1" customHeight="1">
      <c r="A812" s="129" t="s">
        <v>852</v>
      </c>
      <c r="B812" s="84" t="s">
        <v>68</v>
      </c>
      <c r="C812" s="84" t="s">
        <v>853</v>
      </c>
      <c r="D812" s="84" t="s">
        <v>56</v>
      </c>
      <c r="E812" s="130">
        <v>45825</v>
      </c>
      <c r="F812" s="130">
        <v>45835</v>
      </c>
      <c r="G812" s="130">
        <v>45835</v>
      </c>
      <c r="H812" s="84">
        <v>10</v>
      </c>
      <c r="I812" s="84">
        <v>1</v>
      </c>
      <c r="J812" s="84">
        <v>-8</v>
      </c>
      <c r="K812" s="84" t="s">
        <v>57</v>
      </c>
      <c r="L812" s="84" t="s">
        <v>27</v>
      </c>
      <c r="M812" s="84" t="s">
        <v>81</v>
      </c>
      <c r="N812" s="84">
        <v>0</v>
      </c>
      <c r="O812" s="84">
        <v>0</v>
      </c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</row>
    <row r="813" spans="1:25" ht="21" hidden="1" customHeight="1">
      <c r="A813" s="77" t="s">
        <v>707</v>
      </c>
      <c r="N813" s="63">
        <v>0</v>
      </c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</row>
    <row r="814" spans="1:25" s="107" customFormat="1" ht="21" hidden="1" customHeight="1">
      <c r="A814" s="129" t="s">
        <v>854</v>
      </c>
      <c r="B814" s="84" t="s">
        <v>68</v>
      </c>
      <c r="C814" s="84" t="s">
        <v>855</v>
      </c>
      <c r="D814" s="84" t="s">
        <v>56</v>
      </c>
      <c r="E814" s="130">
        <v>45825</v>
      </c>
      <c r="F814" s="130">
        <v>45835</v>
      </c>
      <c r="G814" s="130">
        <v>45835</v>
      </c>
      <c r="H814" s="84">
        <v>10</v>
      </c>
      <c r="I814" s="84">
        <v>1</v>
      </c>
      <c r="J814" s="84">
        <v>-8</v>
      </c>
      <c r="K814" s="84" t="s">
        <v>57</v>
      </c>
      <c r="L814" s="84" t="s">
        <v>27</v>
      </c>
      <c r="M814" s="84" t="s">
        <v>81</v>
      </c>
      <c r="N814" s="84">
        <v>0</v>
      </c>
      <c r="O814" s="84">
        <v>0</v>
      </c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</row>
    <row r="815" spans="1:25" ht="21" hidden="1" customHeight="1">
      <c r="A815" s="77" t="s">
        <v>707</v>
      </c>
      <c r="N815" s="63">
        <v>0</v>
      </c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</row>
    <row r="816" spans="1:25" s="107" customFormat="1" ht="21" hidden="1" customHeight="1">
      <c r="A816" s="129" t="s">
        <v>856</v>
      </c>
      <c r="B816" s="84" t="s">
        <v>68</v>
      </c>
      <c r="C816" s="84" t="s">
        <v>857</v>
      </c>
      <c r="D816" s="84" t="s">
        <v>56</v>
      </c>
      <c r="E816" s="130">
        <v>45825</v>
      </c>
      <c r="F816" s="130">
        <v>45835</v>
      </c>
      <c r="G816" s="130">
        <v>45835</v>
      </c>
      <c r="H816" s="84">
        <v>10</v>
      </c>
      <c r="I816" s="84">
        <v>1</v>
      </c>
      <c r="J816" s="84">
        <v>-8</v>
      </c>
      <c r="K816" s="84" t="s">
        <v>57</v>
      </c>
      <c r="L816" s="84" t="s">
        <v>27</v>
      </c>
      <c r="M816" s="84" t="s">
        <v>81</v>
      </c>
      <c r="N816" s="84">
        <v>0</v>
      </c>
      <c r="O816" s="84">
        <v>0</v>
      </c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</row>
    <row r="817" spans="1:25" ht="21" hidden="1" customHeight="1">
      <c r="A817" s="77" t="s">
        <v>707</v>
      </c>
      <c r="N817" s="63">
        <v>0</v>
      </c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</row>
    <row r="818" spans="1:25" ht="21" hidden="1" customHeight="1">
      <c r="A818" s="129" t="s">
        <v>858</v>
      </c>
      <c r="B818" s="84" t="s">
        <v>859</v>
      </c>
      <c r="C818" s="84" t="s">
        <v>860</v>
      </c>
      <c r="D818" s="84" t="s">
        <v>79</v>
      </c>
      <c r="E818" s="130">
        <v>45825</v>
      </c>
      <c r="F818" s="130">
        <v>45835</v>
      </c>
      <c r="G818" s="130">
        <v>45835</v>
      </c>
      <c r="H818" s="84">
        <v>10</v>
      </c>
      <c r="I818" s="84">
        <v>2</v>
      </c>
      <c r="J818" s="84">
        <v>-8</v>
      </c>
      <c r="K818" s="84" t="s">
        <v>94</v>
      </c>
      <c r="L818" s="84" t="s">
        <v>27</v>
      </c>
      <c r="M818" s="84" t="s">
        <v>265</v>
      </c>
      <c r="N818" s="84">
        <v>0</v>
      </c>
      <c r="O818" s="84">
        <v>0</v>
      </c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</row>
    <row r="819" spans="1:25" ht="21" hidden="1" customHeight="1">
      <c r="A819" s="77" t="s">
        <v>861</v>
      </c>
      <c r="N819" s="63">
        <v>0</v>
      </c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</row>
    <row r="820" spans="1:25" ht="21" hidden="1" customHeight="1">
      <c r="A820" s="129" t="s">
        <v>862</v>
      </c>
      <c r="B820" s="84" t="s">
        <v>519</v>
      </c>
      <c r="C820" s="84" t="s">
        <v>863</v>
      </c>
      <c r="D820" s="84" t="s">
        <v>56</v>
      </c>
      <c r="E820" s="130">
        <v>45825</v>
      </c>
      <c r="F820" s="130">
        <v>45835</v>
      </c>
      <c r="G820" s="130">
        <v>45835</v>
      </c>
      <c r="H820" s="84">
        <v>10</v>
      </c>
      <c r="I820" s="84">
        <v>4</v>
      </c>
      <c r="J820" s="84">
        <v>-8</v>
      </c>
      <c r="K820" s="84" t="s">
        <v>128</v>
      </c>
      <c r="L820" s="84" t="s">
        <v>27</v>
      </c>
      <c r="M820" s="84" t="s">
        <v>89</v>
      </c>
      <c r="N820" s="84">
        <v>0</v>
      </c>
      <c r="O820" s="84">
        <v>0</v>
      </c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</row>
    <row r="821" spans="1:25" ht="21" hidden="1" customHeight="1">
      <c r="A821" s="77" t="s">
        <v>864</v>
      </c>
      <c r="N821" s="63">
        <v>0</v>
      </c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</row>
    <row r="822" spans="1:25" ht="21" hidden="1" customHeight="1">
      <c r="A822" s="129" t="s">
        <v>865</v>
      </c>
      <c r="B822" s="84" t="s">
        <v>519</v>
      </c>
      <c r="C822" s="84" t="s">
        <v>866</v>
      </c>
      <c r="D822" s="84" t="s">
        <v>56</v>
      </c>
      <c r="E822" s="130">
        <v>45825</v>
      </c>
      <c r="F822" s="130">
        <v>45835</v>
      </c>
      <c r="G822" s="130">
        <v>45835</v>
      </c>
      <c r="H822" s="84">
        <v>10</v>
      </c>
      <c r="I822" s="84">
        <v>4</v>
      </c>
      <c r="J822" s="84">
        <v>-8</v>
      </c>
      <c r="K822" s="84" t="s">
        <v>128</v>
      </c>
      <c r="L822" s="84" t="s">
        <v>27</v>
      </c>
      <c r="M822" s="84" t="s">
        <v>89</v>
      </c>
      <c r="N822" s="84">
        <v>0</v>
      </c>
      <c r="O822" s="84">
        <v>0</v>
      </c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</row>
    <row r="823" spans="1:25" ht="21" hidden="1" customHeight="1">
      <c r="A823" s="77" t="s">
        <v>864</v>
      </c>
      <c r="N823" s="63">
        <v>0</v>
      </c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</row>
    <row r="824" spans="1:25" ht="21" hidden="1" customHeight="1">
      <c r="A824" s="129" t="s">
        <v>867</v>
      </c>
      <c r="B824" s="84" t="s">
        <v>868</v>
      </c>
      <c r="C824" s="84" t="s">
        <v>869</v>
      </c>
      <c r="D824" s="84" t="s">
        <v>79</v>
      </c>
      <c r="E824" s="130">
        <v>45825</v>
      </c>
      <c r="F824" s="130">
        <v>45835</v>
      </c>
      <c r="G824" s="130">
        <v>45835</v>
      </c>
      <c r="H824" s="84">
        <v>10</v>
      </c>
      <c r="I824" s="84">
        <v>1</v>
      </c>
      <c r="J824" s="84">
        <v>-8</v>
      </c>
      <c r="K824" s="84" t="s">
        <v>94</v>
      </c>
      <c r="L824" s="84" t="s">
        <v>27</v>
      </c>
      <c r="M824" s="84" t="s">
        <v>81</v>
      </c>
      <c r="N824" s="84">
        <v>0</v>
      </c>
      <c r="O824" s="84">
        <v>0</v>
      </c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</row>
    <row r="825" spans="1:25" ht="21" hidden="1" customHeight="1">
      <c r="A825" s="77" t="s">
        <v>870</v>
      </c>
      <c r="N825" s="63" t="e">
        <v>#N/A</v>
      </c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</row>
    <row r="826" spans="1:25" ht="21" hidden="1" customHeight="1">
      <c r="A826" s="129" t="s">
        <v>871</v>
      </c>
      <c r="B826" s="84" t="s">
        <v>868</v>
      </c>
      <c r="C826" s="84" t="s">
        <v>872</v>
      </c>
      <c r="D826" s="84" t="s">
        <v>79</v>
      </c>
      <c r="E826" s="130">
        <v>45825</v>
      </c>
      <c r="F826" s="130">
        <v>45835</v>
      </c>
      <c r="G826" s="130">
        <v>45835</v>
      </c>
      <c r="H826" s="84">
        <v>10</v>
      </c>
      <c r="I826" s="84">
        <v>2</v>
      </c>
      <c r="J826" s="84">
        <v>-8</v>
      </c>
      <c r="K826" s="84" t="s">
        <v>94</v>
      </c>
      <c r="L826" s="84" t="s">
        <v>258</v>
      </c>
      <c r="M826" s="84" t="s">
        <v>81</v>
      </c>
      <c r="N826" s="84">
        <v>0</v>
      </c>
      <c r="O826" s="84">
        <v>0</v>
      </c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</row>
    <row r="827" spans="1:25" ht="21" hidden="1" customHeight="1">
      <c r="A827" s="77" t="s">
        <v>418</v>
      </c>
      <c r="N827" s="63">
        <v>0</v>
      </c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</row>
    <row r="828" spans="1:25" s="107" customFormat="1" ht="21" hidden="1" customHeight="1">
      <c r="A828" s="129" t="s">
        <v>873</v>
      </c>
      <c r="B828" s="84" t="s">
        <v>684</v>
      </c>
      <c r="C828" s="84" t="s">
        <v>874</v>
      </c>
      <c r="D828" s="84" t="s">
        <v>79</v>
      </c>
      <c r="E828" s="130">
        <v>45825</v>
      </c>
      <c r="F828" s="130">
        <v>45835</v>
      </c>
      <c r="G828" s="130">
        <v>45835</v>
      </c>
      <c r="H828" s="84">
        <v>10</v>
      </c>
      <c r="I828" s="84">
        <v>1</v>
      </c>
      <c r="J828" s="84">
        <v>-8</v>
      </c>
      <c r="K828" s="84" t="s">
        <v>94</v>
      </c>
      <c r="L828" s="84" t="s">
        <v>258</v>
      </c>
      <c r="M828" s="84" t="s">
        <v>81</v>
      </c>
      <c r="N828" s="84">
        <v>0</v>
      </c>
      <c r="O828" s="84">
        <v>0</v>
      </c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</row>
    <row r="829" spans="1:25" ht="21" hidden="1" customHeight="1">
      <c r="A829" s="77" t="s">
        <v>310</v>
      </c>
      <c r="N829" s="63">
        <v>0</v>
      </c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</row>
    <row r="830" spans="1:25" s="107" customFormat="1" ht="21" hidden="1" customHeight="1">
      <c r="A830" s="129" t="s">
        <v>875</v>
      </c>
      <c r="B830" s="84" t="s">
        <v>677</v>
      </c>
      <c r="C830" s="84" t="s">
        <v>876</v>
      </c>
      <c r="D830" s="84" t="s">
        <v>79</v>
      </c>
      <c r="E830" s="130">
        <v>45825</v>
      </c>
      <c r="F830" s="130">
        <v>45835</v>
      </c>
      <c r="G830" s="130">
        <v>45835</v>
      </c>
      <c r="H830" s="84">
        <v>10</v>
      </c>
      <c r="I830" s="84">
        <v>11</v>
      </c>
      <c r="J830" s="84">
        <v>-8</v>
      </c>
      <c r="K830" s="84" t="s">
        <v>26</v>
      </c>
      <c r="L830" s="84" t="s">
        <v>258</v>
      </c>
      <c r="M830" s="84" t="s">
        <v>134</v>
      </c>
      <c r="N830" s="84">
        <v>0</v>
      </c>
      <c r="O830" s="84">
        <v>0</v>
      </c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</row>
    <row r="831" spans="1:25" ht="21" hidden="1" customHeight="1">
      <c r="A831" s="77" t="s">
        <v>877</v>
      </c>
      <c r="N831" s="63">
        <v>0</v>
      </c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</row>
    <row r="832" spans="1:25" ht="21" hidden="1" customHeight="1">
      <c r="A832" s="129" t="s">
        <v>878</v>
      </c>
      <c r="B832" s="84" t="s">
        <v>684</v>
      </c>
      <c r="C832" s="84" t="s">
        <v>879</v>
      </c>
      <c r="D832" s="84" t="s">
        <v>79</v>
      </c>
      <c r="E832" s="130">
        <v>45825</v>
      </c>
      <c r="F832" s="130">
        <v>45835</v>
      </c>
      <c r="G832" s="130">
        <v>45835</v>
      </c>
      <c r="H832" s="84">
        <v>10</v>
      </c>
      <c r="I832" s="84">
        <v>1</v>
      </c>
      <c r="J832" s="84">
        <v>-8</v>
      </c>
      <c r="K832" s="84" t="s">
        <v>94</v>
      </c>
      <c r="L832" s="84" t="s">
        <v>258</v>
      </c>
      <c r="M832" s="84" t="s">
        <v>81</v>
      </c>
      <c r="N832" s="84">
        <v>0</v>
      </c>
      <c r="O832" s="84">
        <v>0</v>
      </c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</row>
    <row r="833" spans="1:25" ht="21" hidden="1" customHeight="1">
      <c r="A833" s="77" t="s">
        <v>310</v>
      </c>
      <c r="N833" s="63">
        <v>0</v>
      </c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</row>
    <row r="834" spans="1:25" ht="21" hidden="1" customHeight="1">
      <c r="A834" s="129" t="s">
        <v>880</v>
      </c>
      <c r="B834" s="84" t="s">
        <v>570</v>
      </c>
      <c r="C834" s="84" t="s">
        <v>571</v>
      </c>
      <c r="D834" s="84" t="s">
        <v>79</v>
      </c>
      <c r="E834" s="130">
        <v>45825</v>
      </c>
      <c r="F834" s="130">
        <v>45835</v>
      </c>
      <c r="G834" s="130">
        <v>45835</v>
      </c>
      <c r="H834" s="84">
        <v>10</v>
      </c>
      <c r="I834" s="84">
        <v>10</v>
      </c>
      <c r="J834" s="84">
        <v>-8</v>
      </c>
      <c r="K834" s="84" t="s">
        <v>94</v>
      </c>
      <c r="L834" s="84" t="s">
        <v>27</v>
      </c>
      <c r="M834" s="84" t="s">
        <v>265</v>
      </c>
      <c r="N834" s="84">
        <v>0</v>
      </c>
      <c r="O834" s="84">
        <v>0</v>
      </c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</row>
    <row r="835" spans="1:25" ht="21" hidden="1" customHeight="1">
      <c r="A835" s="77" t="s">
        <v>803</v>
      </c>
      <c r="N835" s="63" t="e">
        <v>#N/A</v>
      </c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</row>
    <row r="836" spans="1:25" ht="21" hidden="1" customHeight="1">
      <c r="A836" s="129" t="s">
        <v>881</v>
      </c>
      <c r="B836" s="84" t="s">
        <v>157</v>
      </c>
      <c r="C836" s="84" t="s">
        <v>882</v>
      </c>
      <c r="D836" s="84" t="s">
        <v>79</v>
      </c>
      <c r="E836" s="130">
        <v>45825</v>
      </c>
      <c r="F836" s="130">
        <v>45835</v>
      </c>
      <c r="G836" s="130">
        <v>45835</v>
      </c>
      <c r="H836" s="84">
        <v>10</v>
      </c>
      <c r="I836" s="84">
        <v>6</v>
      </c>
      <c r="J836" s="84">
        <v>-8</v>
      </c>
      <c r="K836" s="84" t="s">
        <v>128</v>
      </c>
      <c r="L836" s="84" t="s">
        <v>27</v>
      </c>
      <c r="M836" s="84" t="s">
        <v>134</v>
      </c>
      <c r="N836" s="84" t="e">
        <v>#N/A</v>
      </c>
      <c r="O836" s="84">
        <v>0</v>
      </c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</row>
    <row r="837" spans="1:25" ht="21" hidden="1" customHeight="1">
      <c r="A837" s="77" t="s">
        <v>883</v>
      </c>
      <c r="N837" s="63" t="e">
        <v>#N/A</v>
      </c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</row>
    <row r="838" spans="1:25" ht="21" hidden="1" customHeight="1">
      <c r="A838" s="129" t="s">
        <v>884</v>
      </c>
      <c r="B838" s="84" t="s">
        <v>157</v>
      </c>
      <c r="C838" s="84" t="s">
        <v>885</v>
      </c>
      <c r="D838" s="84" t="s">
        <v>79</v>
      </c>
      <c r="E838" s="130">
        <v>45825</v>
      </c>
      <c r="F838" s="130">
        <v>45835</v>
      </c>
      <c r="G838" s="130">
        <v>45835</v>
      </c>
      <c r="H838" s="84">
        <v>10</v>
      </c>
      <c r="I838" s="84">
        <v>6</v>
      </c>
      <c r="J838" s="84">
        <v>-8</v>
      </c>
      <c r="K838" s="84" t="s">
        <v>128</v>
      </c>
      <c r="L838" s="84" t="s">
        <v>27</v>
      </c>
      <c r="M838" s="84" t="s">
        <v>134</v>
      </c>
      <c r="N838" s="84" t="e">
        <v>#N/A</v>
      </c>
      <c r="O838" s="84">
        <v>0</v>
      </c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</row>
    <row r="839" spans="1:25" ht="21" hidden="1" customHeight="1">
      <c r="A839" s="77" t="s">
        <v>883</v>
      </c>
      <c r="N839" s="63" t="e">
        <v>#N/A</v>
      </c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</row>
    <row r="840" spans="1:25" ht="21" hidden="1" customHeight="1">
      <c r="A840" s="129" t="s">
        <v>886</v>
      </c>
      <c r="B840" s="84" t="s">
        <v>777</v>
      </c>
      <c r="C840" s="84" t="s">
        <v>887</v>
      </c>
      <c r="D840" s="84" t="s">
        <v>79</v>
      </c>
      <c r="E840" s="130">
        <v>45826</v>
      </c>
      <c r="F840" s="130">
        <v>45835</v>
      </c>
      <c r="G840" s="130">
        <v>45835</v>
      </c>
      <c r="H840" s="84">
        <v>9</v>
      </c>
      <c r="I840" s="84">
        <v>2</v>
      </c>
      <c r="J840" s="84">
        <v>-8</v>
      </c>
      <c r="K840" s="84" t="s">
        <v>94</v>
      </c>
      <c r="L840" s="84" t="s">
        <v>27</v>
      </c>
      <c r="M840" s="84" t="s">
        <v>81</v>
      </c>
      <c r="N840" s="84" t="e">
        <v>#N/A</v>
      </c>
      <c r="O840" s="84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</row>
    <row r="841" spans="1:25" ht="21" hidden="1" customHeight="1">
      <c r="A841" s="77" t="s">
        <v>310</v>
      </c>
      <c r="N841" s="63">
        <v>0</v>
      </c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</row>
    <row r="842" spans="1:25" ht="21" hidden="1" customHeight="1">
      <c r="A842" s="129" t="s">
        <v>888</v>
      </c>
      <c r="B842" s="84" t="s">
        <v>204</v>
      </c>
      <c r="C842" s="84" t="s">
        <v>205</v>
      </c>
      <c r="D842" s="84" t="s">
        <v>56</v>
      </c>
      <c r="E842" s="130">
        <v>45827</v>
      </c>
      <c r="F842" s="130">
        <v>45838</v>
      </c>
      <c r="G842" s="130">
        <v>45838</v>
      </c>
      <c r="H842" s="84">
        <v>10</v>
      </c>
      <c r="I842" s="84">
        <v>2</v>
      </c>
      <c r="J842" s="84">
        <v>-11</v>
      </c>
      <c r="K842" s="84" t="s">
        <v>57</v>
      </c>
      <c r="L842" s="84" t="s">
        <v>27</v>
      </c>
      <c r="M842" s="84" t="s">
        <v>81</v>
      </c>
      <c r="N842" s="84">
        <v>0</v>
      </c>
      <c r="O842" s="84">
        <v>0</v>
      </c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</row>
    <row r="843" spans="1:25" ht="21" hidden="1" customHeight="1">
      <c r="A843" s="77" t="s">
        <v>889</v>
      </c>
      <c r="N843" s="63">
        <v>0</v>
      </c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</row>
    <row r="844" spans="1:25" ht="21" hidden="1" customHeight="1">
      <c r="A844" s="129" t="s">
        <v>890</v>
      </c>
      <c r="B844" s="84" t="s">
        <v>629</v>
      </c>
      <c r="C844" s="84" t="s">
        <v>891</v>
      </c>
      <c r="D844" s="84" t="s">
        <v>631</v>
      </c>
      <c r="E844" s="130">
        <v>45822</v>
      </c>
      <c r="F844" s="130">
        <v>45838</v>
      </c>
      <c r="G844" s="130">
        <v>45838</v>
      </c>
      <c r="H844" s="84">
        <v>14</v>
      </c>
      <c r="I844" s="84">
        <v>1</v>
      </c>
      <c r="J844" s="84">
        <v>-11</v>
      </c>
      <c r="K844" s="84" t="s">
        <v>94</v>
      </c>
      <c r="L844" s="84" t="s">
        <v>27</v>
      </c>
      <c r="M844" s="84" t="s">
        <v>265</v>
      </c>
      <c r="N844" s="84">
        <v>0</v>
      </c>
      <c r="O844" s="84">
        <v>0</v>
      </c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</row>
    <row r="845" spans="1:25" ht="21" hidden="1" customHeight="1">
      <c r="A845" s="77" t="s">
        <v>892</v>
      </c>
      <c r="N845" s="63" t="e">
        <v>#N/A</v>
      </c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</row>
    <row r="846" spans="1:25" ht="21" hidden="1" customHeight="1">
      <c r="A846" s="129" t="s">
        <v>893</v>
      </c>
      <c r="B846" s="84" t="s">
        <v>829</v>
      </c>
      <c r="C846" s="84" t="s">
        <v>894</v>
      </c>
      <c r="D846" s="84" t="s">
        <v>56</v>
      </c>
      <c r="E846" s="130">
        <v>45822</v>
      </c>
      <c r="F846" s="130">
        <v>45838</v>
      </c>
      <c r="G846" s="130">
        <v>45838</v>
      </c>
      <c r="H846" s="84">
        <v>14</v>
      </c>
      <c r="I846" s="84">
        <v>1</v>
      </c>
      <c r="J846" s="84">
        <v>-11</v>
      </c>
      <c r="K846" s="84" t="s">
        <v>94</v>
      </c>
      <c r="L846" s="84" t="s">
        <v>80</v>
      </c>
      <c r="M846" s="84" t="s">
        <v>81</v>
      </c>
      <c r="N846" s="84">
        <v>0</v>
      </c>
      <c r="O846" s="84">
        <v>0</v>
      </c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</row>
    <row r="847" spans="1:25" ht="21" hidden="1" customHeight="1">
      <c r="A847" s="77" t="s">
        <v>713</v>
      </c>
      <c r="N847" s="63">
        <v>0</v>
      </c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</row>
    <row r="848" spans="1:25" ht="21" hidden="1" customHeight="1">
      <c r="A848" s="129" t="s">
        <v>895</v>
      </c>
      <c r="B848" s="84" t="s">
        <v>138</v>
      </c>
      <c r="C848" s="84" t="s">
        <v>896</v>
      </c>
      <c r="D848" s="84" t="s">
        <v>56</v>
      </c>
      <c r="E848" s="130">
        <v>45822</v>
      </c>
      <c r="F848" s="130">
        <v>45838</v>
      </c>
      <c r="G848" s="130">
        <v>45838</v>
      </c>
      <c r="H848" s="84">
        <v>14</v>
      </c>
      <c r="I848" s="84">
        <v>1</v>
      </c>
      <c r="J848" s="84">
        <v>-11</v>
      </c>
      <c r="K848" s="84" t="s">
        <v>57</v>
      </c>
      <c r="L848" s="84" t="s">
        <v>80</v>
      </c>
      <c r="M848" s="84" t="s">
        <v>81</v>
      </c>
      <c r="N848" s="84">
        <v>0</v>
      </c>
      <c r="O848" s="84">
        <v>0</v>
      </c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</row>
    <row r="849" spans="1:25" ht="21" hidden="1" customHeight="1">
      <c r="A849" s="77" t="s">
        <v>82</v>
      </c>
      <c r="N849" s="63">
        <v>0</v>
      </c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</row>
    <row r="850" spans="1:25" ht="21" hidden="1" customHeight="1">
      <c r="A850" s="129" t="s">
        <v>897</v>
      </c>
      <c r="B850" s="84" t="s">
        <v>138</v>
      </c>
      <c r="C850" s="84" t="s">
        <v>208</v>
      </c>
      <c r="D850" s="84" t="s">
        <v>56</v>
      </c>
      <c r="E850" s="130">
        <v>45822</v>
      </c>
      <c r="F850" s="130">
        <v>45838</v>
      </c>
      <c r="G850" s="130">
        <v>45838</v>
      </c>
      <c r="H850" s="84">
        <v>14</v>
      </c>
      <c r="I850" s="84">
        <v>1</v>
      </c>
      <c r="J850" s="84">
        <v>-11</v>
      </c>
      <c r="K850" s="84" t="s">
        <v>57</v>
      </c>
      <c r="L850" s="84" t="s">
        <v>80</v>
      </c>
      <c r="M850" s="84" t="s">
        <v>81</v>
      </c>
      <c r="N850" s="84">
        <v>0</v>
      </c>
      <c r="O850" s="84">
        <v>0</v>
      </c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</row>
    <row r="851" spans="1:25" ht="21" hidden="1" customHeight="1">
      <c r="A851" s="77" t="s">
        <v>82</v>
      </c>
      <c r="N851" s="63">
        <v>0</v>
      </c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</row>
    <row r="852" spans="1:25" ht="21" hidden="1" customHeight="1">
      <c r="A852" s="129" t="s">
        <v>898</v>
      </c>
      <c r="B852" s="84" t="s">
        <v>138</v>
      </c>
      <c r="C852" s="84" t="s">
        <v>208</v>
      </c>
      <c r="D852" s="84" t="s">
        <v>56</v>
      </c>
      <c r="E852" s="130">
        <v>45822</v>
      </c>
      <c r="F852" s="130">
        <v>45838</v>
      </c>
      <c r="G852" s="130">
        <v>45838</v>
      </c>
      <c r="H852" s="84">
        <v>14</v>
      </c>
      <c r="I852" s="84">
        <v>1</v>
      </c>
      <c r="J852" s="84">
        <v>-11</v>
      </c>
      <c r="K852" s="84" t="s">
        <v>57</v>
      </c>
      <c r="L852" s="84" t="s">
        <v>133</v>
      </c>
      <c r="M852" s="84" t="s">
        <v>81</v>
      </c>
      <c r="N852" s="84">
        <v>0</v>
      </c>
      <c r="O852" s="84">
        <v>0</v>
      </c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</row>
    <row r="853" spans="1:25" ht="21" hidden="1" customHeight="1">
      <c r="A853" s="77" t="s">
        <v>899</v>
      </c>
      <c r="N853" s="63" t="e">
        <v>#N/A</v>
      </c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</row>
    <row r="854" spans="1:25" ht="21" hidden="1" customHeight="1">
      <c r="A854" s="129" t="s">
        <v>900</v>
      </c>
      <c r="B854" s="84" t="s">
        <v>138</v>
      </c>
      <c r="C854" s="84" t="s">
        <v>208</v>
      </c>
      <c r="D854" s="84" t="s">
        <v>56</v>
      </c>
      <c r="E854" s="130">
        <v>45822</v>
      </c>
      <c r="F854" s="130">
        <v>45838</v>
      </c>
      <c r="G854" s="130">
        <v>45838</v>
      </c>
      <c r="H854" s="84">
        <v>14</v>
      </c>
      <c r="I854" s="84">
        <v>7</v>
      </c>
      <c r="J854" s="84">
        <v>-11</v>
      </c>
      <c r="K854" s="84" t="s">
        <v>57</v>
      </c>
      <c r="L854" s="84" t="s">
        <v>133</v>
      </c>
      <c r="M854" s="84" t="s">
        <v>81</v>
      </c>
      <c r="N854" s="84">
        <v>0</v>
      </c>
      <c r="O854" s="84">
        <v>0</v>
      </c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</row>
    <row r="855" spans="1:25" ht="21" hidden="1" customHeight="1">
      <c r="A855" s="77" t="s">
        <v>901</v>
      </c>
      <c r="N855" s="63">
        <v>0</v>
      </c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</row>
    <row r="856" spans="1:25" ht="21" hidden="1" customHeight="1">
      <c r="A856" s="129" t="s">
        <v>902</v>
      </c>
      <c r="B856" s="84" t="s">
        <v>138</v>
      </c>
      <c r="C856" s="84" t="s">
        <v>792</v>
      </c>
      <c r="D856" s="84" t="s">
        <v>56</v>
      </c>
      <c r="E856" s="130">
        <v>45822</v>
      </c>
      <c r="F856" s="130">
        <v>45838</v>
      </c>
      <c r="G856" s="130">
        <v>45838</v>
      </c>
      <c r="H856" s="84">
        <v>14</v>
      </c>
      <c r="I856" s="84">
        <v>1</v>
      </c>
      <c r="J856" s="84">
        <v>-11</v>
      </c>
      <c r="K856" s="84" t="s">
        <v>57</v>
      </c>
      <c r="L856" s="84" t="s">
        <v>27</v>
      </c>
      <c r="M856" s="84" t="s">
        <v>134</v>
      </c>
      <c r="N856" s="84">
        <v>0</v>
      </c>
      <c r="O856" s="84">
        <v>0</v>
      </c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</row>
    <row r="857" spans="1:25" ht="21" hidden="1" customHeight="1">
      <c r="A857" s="77" t="s">
        <v>903</v>
      </c>
      <c r="N857" s="63">
        <v>0</v>
      </c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</row>
    <row r="858" spans="1:25" s="107" customFormat="1" ht="21" hidden="1" customHeight="1">
      <c r="A858" s="129" t="s">
        <v>904</v>
      </c>
      <c r="B858" s="84" t="s">
        <v>138</v>
      </c>
      <c r="C858" s="84" t="s">
        <v>905</v>
      </c>
      <c r="D858" s="84" t="s">
        <v>56</v>
      </c>
      <c r="E858" s="130">
        <v>45822</v>
      </c>
      <c r="F858" s="130">
        <v>45838</v>
      </c>
      <c r="G858" s="130">
        <v>45838</v>
      </c>
      <c r="H858" s="84">
        <v>14</v>
      </c>
      <c r="I858" s="84">
        <v>1</v>
      </c>
      <c r="J858" s="84">
        <v>-11</v>
      </c>
      <c r="K858" s="84" t="s">
        <v>57</v>
      </c>
      <c r="L858" s="84" t="s">
        <v>258</v>
      </c>
      <c r="M858" s="84" t="s">
        <v>81</v>
      </c>
      <c r="N858" s="84">
        <v>0</v>
      </c>
      <c r="O858" s="84">
        <v>0</v>
      </c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</row>
    <row r="859" spans="1:25" ht="21" hidden="1" customHeight="1">
      <c r="A859" s="77" t="s">
        <v>418</v>
      </c>
      <c r="N859" s="63">
        <v>0</v>
      </c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</row>
    <row r="860" spans="1:25" ht="21" hidden="1" customHeight="1">
      <c r="A860" s="129" t="s">
        <v>906</v>
      </c>
      <c r="B860" s="84" t="s">
        <v>138</v>
      </c>
      <c r="C860" s="84" t="s">
        <v>792</v>
      </c>
      <c r="D860" s="84" t="s">
        <v>56</v>
      </c>
      <c r="E860" s="130">
        <v>45822</v>
      </c>
      <c r="F860" s="130">
        <v>45838</v>
      </c>
      <c r="G860" s="130">
        <v>45838</v>
      </c>
      <c r="H860" s="84">
        <v>14</v>
      </c>
      <c r="I860" s="84">
        <v>1</v>
      </c>
      <c r="J860" s="84">
        <v>-11</v>
      </c>
      <c r="K860" s="84" t="s">
        <v>57</v>
      </c>
      <c r="L860" s="84" t="s">
        <v>80</v>
      </c>
      <c r="M860" s="84" t="s">
        <v>81</v>
      </c>
      <c r="N860" s="84">
        <v>0</v>
      </c>
      <c r="O860" s="84">
        <v>0</v>
      </c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</row>
    <row r="861" spans="1:25" ht="21" hidden="1" customHeight="1">
      <c r="A861" s="77" t="s">
        <v>82</v>
      </c>
      <c r="N861" s="63">
        <v>0</v>
      </c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</row>
    <row r="862" spans="1:25" ht="21" hidden="1" customHeight="1">
      <c r="A862" s="129" t="s">
        <v>907</v>
      </c>
      <c r="B862" s="84" t="s">
        <v>138</v>
      </c>
      <c r="C862" s="84" t="s">
        <v>792</v>
      </c>
      <c r="D862" s="84" t="s">
        <v>56</v>
      </c>
      <c r="E862" s="130">
        <v>45822</v>
      </c>
      <c r="F862" s="130">
        <v>45838</v>
      </c>
      <c r="G862" s="130">
        <v>45838</v>
      </c>
      <c r="H862" s="84">
        <v>14</v>
      </c>
      <c r="I862" s="84">
        <v>1</v>
      </c>
      <c r="J862" s="84">
        <v>-11</v>
      </c>
      <c r="K862" s="84" t="s">
        <v>57</v>
      </c>
      <c r="L862" s="84" t="s">
        <v>80</v>
      </c>
      <c r="M862" s="84" t="s">
        <v>81</v>
      </c>
      <c r="N862" s="84">
        <v>0</v>
      </c>
      <c r="O862" s="84">
        <v>0</v>
      </c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</row>
    <row r="863" spans="1:25" ht="21" hidden="1" customHeight="1">
      <c r="A863" s="77" t="s">
        <v>82</v>
      </c>
      <c r="N863" s="63">
        <v>0</v>
      </c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</row>
    <row r="864" spans="1:25" ht="21" hidden="1" customHeight="1">
      <c r="A864" s="129" t="s">
        <v>908</v>
      </c>
      <c r="B864" s="84" t="s">
        <v>138</v>
      </c>
      <c r="C864" s="84" t="s">
        <v>905</v>
      </c>
      <c r="D864" s="84" t="s">
        <v>56</v>
      </c>
      <c r="E864" s="130">
        <v>45822</v>
      </c>
      <c r="F864" s="130">
        <v>45838</v>
      </c>
      <c r="G864" s="130">
        <v>45838</v>
      </c>
      <c r="H864" s="84">
        <v>14</v>
      </c>
      <c r="I864" s="84">
        <v>1</v>
      </c>
      <c r="J864" s="84">
        <v>-11</v>
      </c>
      <c r="K864" s="84" t="s">
        <v>57</v>
      </c>
      <c r="L864" s="84" t="s">
        <v>258</v>
      </c>
      <c r="M864" s="84" t="s">
        <v>81</v>
      </c>
      <c r="N864" s="84">
        <v>0</v>
      </c>
      <c r="O864" s="84">
        <v>0</v>
      </c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</row>
    <row r="865" spans="1:25" ht="21" hidden="1" customHeight="1">
      <c r="A865" s="77" t="s">
        <v>418</v>
      </c>
      <c r="N865" s="63">
        <v>0</v>
      </c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</row>
    <row r="866" spans="1:25" ht="21" hidden="1" customHeight="1">
      <c r="A866" s="129" t="s">
        <v>909</v>
      </c>
      <c r="B866" s="84" t="s">
        <v>138</v>
      </c>
      <c r="C866" s="84" t="s">
        <v>208</v>
      </c>
      <c r="D866" s="84" t="s">
        <v>56</v>
      </c>
      <c r="E866" s="130">
        <v>45822</v>
      </c>
      <c r="F866" s="130">
        <v>45838</v>
      </c>
      <c r="G866" s="130">
        <v>45838</v>
      </c>
      <c r="H866" s="84">
        <v>14</v>
      </c>
      <c r="I866" s="84">
        <v>1</v>
      </c>
      <c r="J866" s="84">
        <v>-11</v>
      </c>
      <c r="K866" s="84" t="s">
        <v>57</v>
      </c>
      <c r="L866" s="84" t="s">
        <v>258</v>
      </c>
      <c r="M866" s="84" t="s">
        <v>81</v>
      </c>
      <c r="N866" s="84">
        <v>0</v>
      </c>
      <c r="O866" s="84">
        <v>0</v>
      </c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</row>
    <row r="867" spans="1:25" ht="21" hidden="1" customHeight="1">
      <c r="A867" s="77" t="s">
        <v>418</v>
      </c>
      <c r="N867" s="63">
        <v>0</v>
      </c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</row>
    <row r="868" spans="1:25" ht="21" hidden="1" customHeight="1">
      <c r="A868" s="129" t="s">
        <v>910</v>
      </c>
      <c r="B868" s="84" t="s">
        <v>138</v>
      </c>
      <c r="C868" s="84" t="s">
        <v>208</v>
      </c>
      <c r="D868" s="84" t="s">
        <v>56</v>
      </c>
      <c r="E868" s="130">
        <v>45822</v>
      </c>
      <c r="F868" s="130">
        <v>45838</v>
      </c>
      <c r="G868" s="130">
        <v>45838</v>
      </c>
      <c r="H868" s="84">
        <v>14</v>
      </c>
      <c r="I868" s="84">
        <v>1</v>
      </c>
      <c r="J868" s="84">
        <v>-11</v>
      </c>
      <c r="K868" s="84" t="s">
        <v>57</v>
      </c>
      <c r="L868" s="84" t="s">
        <v>80</v>
      </c>
      <c r="M868" s="84" t="s">
        <v>81</v>
      </c>
      <c r="N868" s="84">
        <v>0</v>
      </c>
      <c r="O868" s="84">
        <v>0</v>
      </c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</row>
    <row r="869" spans="1:25" ht="21" hidden="1" customHeight="1">
      <c r="A869" s="77" t="s">
        <v>82</v>
      </c>
      <c r="N869" s="63">
        <v>0</v>
      </c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</row>
    <row r="870" spans="1:25" ht="21" hidden="1" customHeight="1">
      <c r="A870" s="129" t="s">
        <v>911</v>
      </c>
      <c r="B870" s="84" t="s">
        <v>138</v>
      </c>
      <c r="C870" s="84" t="s">
        <v>208</v>
      </c>
      <c r="D870" s="84" t="s">
        <v>56</v>
      </c>
      <c r="E870" s="130">
        <v>45822</v>
      </c>
      <c r="F870" s="130">
        <v>45838</v>
      </c>
      <c r="G870" s="130">
        <v>45838</v>
      </c>
      <c r="H870" s="84">
        <v>14</v>
      </c>
      <c r="I870" s="84">
        <v>1</v>
      </c>
      <c r="J870" s="84">
        <v>-11</v>
      </c>
      <c r="K870" s="84" t="s">
        <v>57</v>
      </c>
      <c r="L870" s="84" t="s">
        <v>133</v>
      </c>
      <c r="M870" s="84" t="s">
        <v>81</v>
      </c>
      <c r="N870" s="84">
        <v>0</v>
      </c>
      <c r="O870" s="84">
        <v>0</v>
      </c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</row>
    <row r="871" spans="1:25" ht="21" hidden="1" customHeight="1">
      <c r="A871" s="77" t="s">
        <v>418</v>
      </c>
      <c r="N871" s="63">
        <v>0</v>
      </c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</row>
    <row r="872" spans="1:25" ht="21" hidden="1" customHeight="1">
      <c r="A872" s="129" t="s">
        <v>912</v>
      </c>
      <c r="B872" s="84" t="s">
        <v>138</v>
      </c>
      <c r="C872" s="84" t="s">
        <v>896</v>
      </c>
      <c r="D872" s="84" t="s">
        <v>56</v>
      </c>
      <c r="E872" s="130">
        <v>45822</v>
      </c>
      <c r="F872" s="130">
        <v>45838</v>
      </c>
      <c r="G872" s="130">
        <v>45838</v>
      </c>
      <c r="H872" s="84">
        <v>14</v>
      </c>
      <c r="I872" s="84">
        <v>1</v>
      </c>
      <c r="J872" s="84">
        <v>-11</v>
      </c>
      <c r="K872" s="84" t="s">
        <v>57</v>
      </c>
      <c r="L872" s="84" t="s">
        <v>80</v>
      </c>
      <c r="M872" s="84" t="s">
        <v>81</v>
      </c>
      <c r="N872" s="84">
        <v>0</v>
      </c>
      <c r="O872" s="84">
        <v>0</v>
      </c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</row>
    <row r="873" spans="1:25" ht="21" hidden="1" customHeight="1">
      <c r="A873" s="77" t="s">
        <v>82</v>
      </c>
      <c r="N873" s="63">
        <v>0</v>
      </c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</row>
    <row r="874" spans="1:25" ht="21" hidden="1" customHeight="1">
      <c r="A874" s="129" t="s">
        <v>913</v>
      </c>
      <c r="B874" s="84" t="s">
        <v>138</v>
      </c>
      <c r="C874" s="84" t="s">
        <v>896</v>
      </c>
      <c r="D874" s="84" t="s">
        <v>56</v>
      </c>
      <c r="E874" s="130">
        <v>45822</v>
      </c>
      <c r="F874" s="130">
        <v>45838</v>
      </c>
      <c r="G874" s="130">
        <v>45838</v>
      </c>
      <c r="H874" s="84">
        <v>14</v>
      </c>
      <c r="I874" s="84">
        <v>1</v>
      </c>
      <c r="J874" s="84">
        <v>-11</v>
      </c>
      <c r="K874" s="84" t="s">
        <v>57</v>
      </c>
      <c r="L874" s="84" t="s">
        <v>133</v>
      </c>
      <c r="M874" s="84" t="s">
        <v>134</v>
      </c>
      <c r="N874" s="84">
        <v>0</v>
      </c>
      <c r="O874" s="84">
        <v>0</v>
      </c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</row>
    <row r="875" spans="1:25" ht="21" hidden="1" customHeight="1">
      <c r="A875" s="77" t="s">
        <v>914</v>
      </c>
      <c r="N875" s="63">
        <v>0</v>
      </c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</row>
    <row r="876" spans="1:25" ht="21" hidden="1" customHeight="1">
      <c r="A876" s="129" t="s">
        <v>915</v>
      </c>
      <c r="B876" s="84" t="s">
        <v>430</v>
      </c>
      <c r="C876" s="84" t="s">
        <v>431</v>
      </c>
      <c r="D876" s="84" t="s">
        <v>79</v>
      </c>
      <c r="E876" s="130">
        <v>45822</v>
      </c>
      <c r="F876" s="130">
        <v>45838</v>
      </c>
      <c r="G876" s="130">
        <v>45838</v>
      </c>
      <c r="H876" s="84">
        <v>15</v>
      </c>
      <c r="I876" s="84">
        <v>1</v>
      </c>
      <c r="J876" s="84">
        <v>-11</v>
      </c>
      <c r="K876" s="84" t="s">
        <v>94</v>
      </c>
      <c r="L876" s="84" t="s">
        <v>27</v>
      </c>
      <c r="M876" s="84" t="s">
        <v>28</v>
      </c>
      <c r="N876" s="84">
        <v>0</v>
      </c>
      <c r="O876" s="84">
        <v>0</v>
      </c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</row>
    <row r="877" spans="1:25" ht="21" hidden="1" customHeight="1">
      <c r="A877" s="77" t="s">
        <v>916</v>
      </c>
      <c r="N877" s="63">
        <v>0</v>
      </c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</row>
    <row r="878" spans="1:25" ht="21" hidden="1" customHeight="1">
      <c r="A878" s="129" t="s">
        <v>917</v>
      </c>
      <c r="B878" s="84" t="s">
        <v>629</v>
      </c>
      <c r="C878" s="84" t="s">
        <v>690</v>
      </c>
      <c r="D878" s="84" t="s">
        <v>631</v>
      </c>
      <c r="E878" s="130">
        <v>45824</v>
      </c>
      <c r="F878" s="130">
        <v>45838</v>
      </c>
      <c r="G878" s="130">
        <v>45838</v>
      </c>
      <c r="H878" s="84">
        <v>14</v>
      </c>
      <c r="I878" s="84">
        <v>4</v>
      </c>
      <c r="J878" s="84">
        <v>-11</v>
      </c>
      <c r="K878" s="84" t="s">
        <v>94</v>
      </c>
      <c r="L878" s="84" t="s">
        <v>27</v>
      </c>
      <c r="M878" s="84" t="s">
        <v>265</v>
      </c>
      <c r="N878" s="84" t="e">
        <v>#N/A</v>
      </c>
      <c r="O878" s="84">
        <v>0</v>
      </c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</row>
    <row r="879" spans="1:25" ht="21" hidden="1" customHeight="1">
      <c r="A879" s="77" t="s">
        <v>918</v>
      </c>
      <c r="N879" s="63" t="e">
        <v>#N/A</v>
      </c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</row>
    <row r="880" spans="1:25" ht="21" hidden="1" customHeight="1">
      <c r="A880" s="129" t="s">
        <v>919</v>
      </c>
      <c r="B880" s="84" t="s">
        <v>464</v>
      </c>
      <c r="C880" s="84" t="s">
        <v>920</v>
      </c>
      <c r="D880" s="84" t="s">
        <v>79</v>
      </c>
      <c r="E880" s="130">
        <v>45824</v>
      </c>
      <c r="F880" s="130">
        <v>45838</v>
      </c>
      <c r="G880" s="130">
        <v>45838</v>
      </c>
      <c r="H880" s="84">
        <v>14</v>
      </c>
      <c r="I880" s="84">
        <v>4</v>
      </c>
      <c r="J880" s="84">
        <v>-11</v>
      </c>
      <c r="K880" s="84" t="s">
        <v>128</v>
      </c>
      <c r="L880" s="84" t="s">
        <v>27</v>
      </c>
      <c r="M880" s="84" t="s">
        <v>265</v>
      </c>
      <c r="N880" s="84">
        <v>0</v>
      </c>
      <c r="O880" s="84">
        <v>0</v>
      </c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</row>
    <row r="881" spans="1:25" ht="21" hidden="1" customHeight="1">
      <c r="A881" s="77" t="s">
        <v>921</v>
      </c>
      <c r="N881" s="63">
        <v>0</v>
      </c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</row>
    <row r="882" spans="1:25" ht="21" hidden="1" customHeight="1">
      <c r="A882" s="129" t="s">
        <v>922</v>
      </c>
      <c r="B882" s="84" t="s">
        <v>434</v>
      </c>
      <c r="C882" s="84" t="s">
        <v>923</v>
      </c>
      <c r="D882" s="84" t="s">
        <v>79</v>
      </c>
      <c r="E882" s="130">
        <v>45824</v>
      </c>
      <c r="F882" s="130">
        <v>45838</v>
      </c>
      <c r="G882" s="130">
        <v>45838</v>
      </c>
      <c r="H882" s="84">
        <v>14</v>
      </c>
      <c r="I882" s="84">
        <v>1</v>
      </c>
      <c r="J882" s="84">
        <v>-11</v>
      </c>
      <c r="K882" s="84" t="s">
        <v>94</v>
      </c>
      <c r="L882" s="84" t="s">
        <v>258</v>
      </c>
      <c r="M882" s="84" t="s">
        <v>81</v>
      </c>
      <c r="N882" s="84">
        <v>0</v>
      </c>
      <c r="O882" s="84">
        <v>0</v>
      </c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</row>
    <row r="883" spans="1:25" ht="21" hidden="1" customHeight="1">
      <c r="A883" s="77" t="s">
        <v>310</v>
      </c>
      <c r="N883" s="63">
        <v>0</v>
      </c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spans="1:25" ht="21" hidden="1" customHeight="1">
      <c r="A884" s="129" t="s">
        <v>924</v>
      </c>
      <c r="B884" s="84" t="s">
        <v>68</v>
      </c>
      <c r="C884" s="84" t="s">
        <v>925</v>
      </c>
      <c r="D884" s="84" t="s">
        <v>56</v>
      </c>
      <c r="E884" s="130">
        <v>45826</v>
      </c>
      <c r="F884" s="130">
        <v>45838</v>
      </c>
      <c r="G884" s="130">
        <v>45838</v>
      </c>
      <c r="H884" s="84">
        <v>10</v>
      </c>
      <c r="I884" s="84">
        <v>1</v>
      </c>
      <c r="J884" s="84">
        <v>-11</v>
      </c>
      <c r="K884" s="84" t="s">
        <v>57</v>
      </c>
      <c r="L884" s="84" t="s">
        <v>27</v>
      </c>
      <c r="M884" s="84" t="s">
        <v>81</v>
      </c>
      <c r="N884" s="84" t="e">
        <v>#N/A</v>
      </c>
      <c r="O884" s="84">
        <v>0</v>
      </c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 spans="1:25" ht="21" hidden="1" customHeight="1">
      <c r="A885" s="77" t="s">
        <v>926</v>
      </c>
      <c r="N885" s="63">
        <v>0</v>
      </c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</row>
    <row r="886" spans="1:25" ht="21" hidden="1" customHeight="1">
      <c r="A886" s="129" t="s">
        <v>927</v>
      </c>
      <c r="B886" s="84" t="s">
        <v>68</v>
      </c>
      <c r="C886" s="84" t="s">
        <v>928</v>
      </c>
      <c r="D886" s="84" t="s">
        <v>56</v>
      </c>
      <c r="E886" s="130">
        <v>45826</v>
      </c>
      <c r="F886" s="130">
        <v>45838</v>
      </c>
      <c r="G886" s="130">
        <v>45838</v>
      </c>
      <c r="H886" s="84">
        <v>10</v>
      </c>
      <c r="I886" s="84">
        <v>1</v>
      </c>
      <c r="J886" s="84">
        <v>-11</v>
      </c>
      <c r="K886" s="84" t="s">
        <v>57</v>
      </c>
      <c r="L886" s="84" t="s">
        <v>27</v>
      </c>
      <c r="M886" s="84" t="s">
        <v>81</v>
      </c>
      <c r="N886" s="84" t="e">
        <v>#N/A</v>
      </c>
      <c r="O886" s="84">
        <v>0</v>
      </c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</row>
    <row r="887" spans="1:25" ht="21" hidden="1" customHeight="1">
      <c r="A887" s="77" t="s">
        <v>926</v>
      </c>
      <c r="N887" s="63">
        <v>0</v>
      </c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</row>
    <row r="888" spans="1:25" s="107" customFormat="1" ht="21" hidden="1" customHeight="1">
      <c r="A888" s="129" t="s">
        <v>929</v>
      </c>
      <c r="B888" s="84" t="s">
        <v>68</v>
      </c>
      <c r="C888" s="84" t="s">
        <v>930</v>
      </c>
      <c r="D888" s="84" t="s">
        <v>56</v>
      </c>
      <c r="E888" s="130">
        <v>45826</v>
      </c>
      <c r="F888" s="130">
        <v>45838</v>
      </c>
      <c r="G888" s="130">
        <v>45838</v>
      </c>
      <c r="H888" s="84">
        <v>10</v>
      </c>
      <c r="I888" s="84">
        <v>1</v>
      </c>
      <c r="J888" s="84">
        <v>-11</v>
      </c>
      <c r="K888" s="84" t="s">
        <v>57</v>
      </c>
      <c r="L888" s="84" t="s">
        <v>27</v>
      </c>
      <c r="M888" s="84" t="s">
        <v>81</v>
      </c>
      <c r="N888" s="84" t="e">
        <v>#N/A</v>
      </c>
      <c r="O888" s="84">
        <v>0</v>
      </c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</row>
    <row r="889" spans="1:25" ht="21" hidden="1" customHeight="1">
      <c r="A889" s="77" t="s">
        <v>926</v>
      </c>
      <c r="N889" s="63">
        <v>0</v>
      </c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</row>
    <row r="890" spans="1:25" s="107" customFormat="1" ht="21" hidden="1" customHeight="1">
      <c r="A890" s="129" t="s">
        <v>931</v>
      </c>
      <c r="B890" s="84" t="s">
        <v>104</v>
      </c>
      <c r="C890" s="84" t="s">
        <v>215</v>
      </c>
      <c r="D890" s="84" t="s">
        <v>56</v>
      </c>
      <c r="E890" s="130">
        <v>45826</v>
      </c>
      <c r="F890" s="130">
        <v>45838</v>
      </c>
      <c r="G890" s="130">
        <v>45838</v>
      </c>
      <c r="H890" s="84">
        <v>10</v>
      </c>
      <c r="I890" s="84">
        <v>1</v>
      </c>
      <c r="J890" s="84">
        <v>-11</v>
      </c>
      <c r="K890" s="84" t="s">
        <v>57</v>
      </c>
      <c r="L890" s="84" t="s">
        <v>27</v>
      </c>
      <c r="M890" s="84" t="s">
        <v>89</v>
      </c>
      <c r="N890" s="84" t="e">
        <v>#N/A</v>
      </c>
      <c r="O890" s="84">
        <v>0</v>
      </c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</row>
    <row r="891" spans="1:25" ht="21" hidden="1" customHeight="1">
      <c r="A891" s="77" t="s">
        <v>932</v>
      </c>
      <c r="N891" s="63" t="e">
        <v>#N/A</v>
      </c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</row>
    <row r="892" spans="1:25" ht="21" hidden="1" customHeight="1">
      <c r="A892" s="131" t="s">
        <v>933</v>
      </c>
      <c r="B892" s="92" t="s">
        <v>104</v>
      </c>
      <c r="C892" s="92" t="s">
        <v>525</v>
      </c>
      <c r="D892" s="92" t="s">
        <v>56</v>
      </c>
      <c r="E892" s="132">
        <v>45826</v>
      </c>
      <c r="F892" s="132">
        <v>45828</v>
      </c>
      <c r="G892" s="132">
        <v>45838</v>
      </c>
      <c r="H892" s="92" t="s">
        <v>479</v>
      </c>
      <c r="I892" s="92">
        <v>4</v>
      </c>
      <c r="J892" s="92">
        <v>-11</v>
      </c>
      <c r="K892" s="92" t="s">
        <v>57</v>
      </c>
      <c r="L892" s="92" t="s">
        <v>27</v>
      </c>
      <c r="M892" s="92" t="s">
        <v>81</v>
      </c>
      <c r="N892" s="92" t="e">
        <v>#N/A</v>
      </c>
      <c r="O892" s="92">
        <v>0</v>
      </c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</row>
    <row r="893" spans="1:25" ht="21" hidden="1" customHeight="1">
      <c r="A893" s="77" t="s">
        <v>934</v>
      </c>
      <c r="N893" s="63" t="e">
        <v>#N/A</v>
      </c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</row>
    <row r="894" spans="1:25" ht="21" hidden="1" customHeight="1">
      <c r="A894" s="129" t="s">
        <v>935</v>
      </c>
      <c r="B894" s="84" t="s">
        <v>527</v>
      </c>
      <c r="C894" s="84" t="s">
        <v>528</v>
      </c>
      <c r="D894" s="84" t="s">
        <v>56</v>
      </c>
      <c r="E894" s="130">
        <v>45826</v>
      </c>
      <c r="F894" s="130">
        <v>45838</v>
      </c>
      <c r="G894" s="130">
        <v>45838</v>
      </c>
      <c r="H894" s="84">
        <v>10</v>
      </c>
      <c r="I894" s="84">
        <v>3</v>
      </c>
      <c r="J894" s="84">
        <v>-11</v>
      </c>
      <c r="K894" s="84" t="s">
        <v>57</v>
      </c>
      <c r="L894" s="84" t="s">
        <v>27</v>
      </c>
      <c r="M894" s="84" t="s">
        <v>81</v>
      </c>
      <c r="N894" s="84" t="e">
        <v>#N/A</v>
      </c>
      <c r="O894" s="84">
        <v>0</v>
      </c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</row>
    <row r="895" spans="1:25" ht="21" hidden="1" customHeight="1">
      <c r="A895" s="77" t="s">
        <v>936</v>
      </c>
      <c r="N895" s="63" t="e">
        <v>#N/A</v>
      </c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</row>
    <row r="896" spans="1:25" s="107" customFormat="1" ht="21" hidden="1" customHeight="1">
      <c r="A896" s="129" t="s">
        <v>937</v>
      </c>
      <c r="B896" s="84" t="s">
        <v>527</v>
      </c>
      <c r="C896" s="84" t="s">
        <v>528</v>
      </c>
      <c r="D896" s="84" t="s">
        <v>56</v>
      </c>
      <c r="E896" s="130">
        <v>45826</v>
      </c>
      <c r="F896" s="130">
        <v>45838</v>
      </c>
      <c r="G896" s="130">
        <v>45838</v>
      </c>
      <c r="H896" s="84">
        <v>10</v>
      </c>
      <c r="I896" s="84">
        <v>1</v>
      </c>
      <c r="J896" s="84">
        <v>-11</v>
      </c>
      <c r="K896" s="84" t="s">
        <v>57</v>
      </c>
      <c r="L896" s="84" t="s">
        <v>27</v>
      </c>
      <c r="M896" s="84" t="s">
        <v>265</v>
      </c>
      <c r="N896" s="84" t="e">
        <v>#N/A</v>
      </c>
      <c r="O896" s="84">
        <v>0</v>
      </c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</row>
    <row r="897" spans="1:25" ht="21" hidden="1" customHeight="1">
      <c r="A897" s="77" t="s">
        <v>938</v>
      </c>
      <c r="N897" s="63" t="e">
        <v>#N/A</v>
      </c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</row>
    <row r="898" spans="1:25" ht="21" hidden="1" customHeight="1">
      <c r="A898" s="131" t="s">
        <v>939</v>
      </c>
      <c r="B898" s="92" t="s">
        <v>530</v>
      </c>
      <c r="C898" s="92" t="s">
        <v>531</v>
      </c>
      <c r="D898" s="92" t="s">
        <v>56</v>
      </c>
      <c r="E898" s="132">
        <v>45826</v>
      </c>
      <c r="F898" s="132">
        <v>45827</v>
      </c>
      <c r="G898" s="132">
        <v>45838</v>
      </c>
      <c r="H898" s="92" t="s">
        <v>412</v>
      </c>
      <c r="I898" s="92">
        <v>3</v>
      </c>
      <c r="J898" s="92">
        <v>-11</v>
      </c>
      <c r="K898" s="92" t="s">
        <v>128</v>
      </c>
      <c r="L898" s="92" t="s">
        <v>27</v>
      </c>
      <c r="M898" s="92" t="s">
        <v>81</v>
      </c>
      <c r="N898" s="92" t="e">
        <v>#N/A</v>
      </c>
      <c r="O898" s="92">
        <v>0</v>
      </c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</row>
    <row r="899" spans="1:25" ht="21" hidden="1" customHeight="1">
      <c r="A899" s="77" t="s">
        <v>940</v>
      </c>
      <c r="N899" s="63" t="e">
        <v>#N/A</v>
      </c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</row>
    <row r="900" spans="1:25" ht="21" hidden="1" customHeight="1">
      <c r="A900" s="129" t="s">
        <v>941</v>
      </c>
      <c r="B900" s="84" t="s">
        <v>942</v>
      </c>
      <c r="C900" s="84" t="s">
        <v>943</v>
      </c>
      <c r="D900" s="84" t="s">
        <v>79</v>
      </c>
      <c r="E900" s="130">
        <v>45826</v>
      </c>
      <c r="F900" s="130">
        <v>45838</v>
      </c>
      <c r="G900" s="130">
        <v>45838</v>
      </c>
      <c r="H900" s="84">
        <v>10</v>
      </c>
      <c r="I900" s="84">
        <v>10</v>
      </c>
      <c r="J900" s="84">
        <v>-11</v>
      </c>
      <c r="K900" s="84" t="s">
        <v>26</v>
      </c>
      <c r="L900" s="84" t="s">
        <v>27</v>
      </c>
      <c r="M900" s="84" t="s">
        <v>28</v>
      </c>
      <c r="N900" s="84" t="e">
        <v>#N/A</v>
      </c>
      <c r="O900" s="84">
        <v>0</v>
      </c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</row>
    <row r="901" spans="1:25" ht="21" hidden="1" customHeight="1">
      <c r="A901" s="77" t="s">
        <v>944</v>
      </c>
      <c r="N901" s="63" t="e">
        <v>#N/A</v>
      </c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</row>
    <row r="902" spans="1:25" ht="21" hidden="1" customHeight="1">
      <c r="A902" s="129" t="s">
        <v>945</v>
      </c>
      <c r="B902" s="84" t="s">
        <v>946</v>
      </c>
      <c r="C902" s="84" t="s">
        <v>947</v>
      </c>
      <c r="D902" s="84" t="s">
        <v>56</v>
      </c>
      <c r="E902" s="130">
        <v>45826</v>
      </c>
      <c r="F902" s="130">
        <v>45838</v>
      </c>
      <c r="G902" s="130">
        <v>45838</v>
      </c>
      <c r="H902" s="84">
        <v>10</v>
      </c>
      <c r="I902" s="84">
        <v>2</v>
      </c>
      <c r="J902" s="84">
        <v>-11</v>
      </c>
      <c r="K902" s="84" t="s">
        <v>57</v>
      </c>
      <c r="L902" s="84" t="s">
        <v>27</v>
      </c>
      <c r="M902" s="84" t="s">
        <v>134</v>
      </c>
      <c r="N902" s="84" t="e">
        <v>#N/A</v>
      </c>
      <c r="O902" s="84">
        <v>0</v>
      </c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</row>
    <row r="903" spans="1:25" ht="21" hidden="1" customHeight="1">
      <c r="A903" s="77" t="s">
        <v>948</v>
      </c>
      <c r="N903" s="63" t="e">
        <v>#N/A</v>
      </c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</row>
    <row r="904" spans="1:25" ht="21" hidden="1" customHeight="1">
      <c r="A904" s="129" t="s">
        <v>949</v>
      </c>
      <c r="B904" s="84" t="s">
        <v>519</v>
      </c>
      <c r="C904" s="84" t="s">
        <v>950</v>
      </c>
      <c r="D904" s="84" t="s">
        <v>134</v>
      </c>
      <c r="E904" s="130">
        <v>45826</v>
      </c>
      <c r="F904" s="130">
        <v>45838</v>
      </c>
      <c r="G904" s="130">
        <v>45838</v>
      </c>
      <c r="H904" s="84">
        <v>10</v>
      </c>
      <c r="I904" s="84">
        <v>16</v>
      </c>
      <c r="J904" s="84">
        <v>-11</v>
      </c>
      <c r="K904" s="84" t="s">
        <v>128</v>
      </c>
      <c r="L904" s="84" t="s">
        <v>27</v>
      </c>
      <c r="M904" s="84" t="s">
        <v>134</v>
      </c>
      <c r="N904" s="84" t="e">
        <v>#N/A</v>
      </c>
      <c r="O904" s="84">
        <v>0</v>
      </c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</row>
    <row r="905" spans="1:25" ht="21" hidden="1" customHeight="1">
      <c r="A905" s="77" t="s">
        <v>951</v>
      </c>
      <c r="N905" s="63" t="e">
        <v>#N/A</v>
      </c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</row>
    <row r="906" spans="1:25" ht="21" hidden="1" customHeight="1">
      <c r="A906" s="129" t="s">
        <v>952</v>
      </c>
      <c r="B906" s="84" t="s">
        <v>953</v>
      </c>
      <c r="C906" s="84" t="s">
        <v>954</v>
      </c>
      <c r="D906" s="84" t="s">
        <v>79</v>
      </c>
      <c r="E906" s="130">
        <v>45826</v>
      </c>
      <c r="F906" s="130">
        <v>45838</v>
      </c>
      <c r="G906" s="130">
        <v>45838</v>
      </c>
      <c r="H906" s="84">
        <v>10</v>
      </c>
      <c r="I906" s="84">
        <v>1</v>
      </c>
      <c r="J906" s="84">
        <v>-11</v>
      </c>
      <c r="K906" s="84" t="s">
        <v>128</v>
      </c>
      <c r="L906" s="84" t="s">
        <v>27</v>
      </c>
      <c r="M906" s="84" t="s">
        <v>81</v>
      </c>
      <c r="N906" s="84" t="e">
        <v>#N/A</v>
      </c>
      <c r="O906" s="84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</row>
    <row r="907" spans="1:25" ht="21" hidden="1" customHeight="1">
      <c r="A907" s="77" t="s">
        <v>955</v>
      </c>
      <c r="N907" s="63" t="e">
        <v>#N/A</v>
      </c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</row>
    <row r="908" spans="1:25" ht="21" hidden="1" customHeight="1">
      <c r="A908" s="129" t="s">
        <v>956</v>
      </c>
      <c r="B908" s="84" t="s">
        <v>617</v>
      </c>
      <c r="C908" s="84" t="s">
        <v>957</v>
      </c>
      <c r="D908" s="84" t="s">
        <v>79</v>
      </c>
      <c r="E908" s="130">
        <v>45826</v>
      </c>
      <c r="F908" s="130">
        <v>45838</v>
      </c>
      <c r="G908" s="130">
        <v>45838</v>
      </c>
      <c r="H908" s="84">
        <v>10</v>
      </c>
      <c r="I908" s="84">
        <v>1</v>
      </c>
      <c r="J908" s="84">
        <v>-11</v>
      </c>
      <c r="K908" s="84" t="s">
        <v>94</v>
      </c>
      <c r="L908" s="84" t="s">
        <v>27</v>
      </c>
      <c r="M908" s="84" t="s">
        <v>81</v>
      </c>
      <c r="N908" s="84" t="e">
        <v>#N/A</v>
      </c>
      <c r="O908" s="84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</row>
    <row r="909" spans="1:25" ht="21" hidden="1" customHeight="1">
      <c r="A909" s="77" t="s">
        <v>958</v>
      </c>
      <c r="N909" s="63" t="e">
        <v>#N/A</v>
      </c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</row>
    <row r="910" spans="1:25" ht="21" hidden="1" customHeight="1">
      <c r="A910" s="129" t="s">
        <v>959</v>
      </c>
      <c r="B910" s="84" t="s">
        <v>960</v>
      </c>
      <c r="C910" s="84" t="s">
        <v>961</v>
      </c>
      <c r="D910" s="84" t="s">
        <v>79</v>
      </c>
      <c r="E910" s="130">
        <v>45826</v>
      </c>
      <c r="F910" s="130">
        <v>45838</v>
      </c>
      <c r="G910" s="130">
        <v>45838</v>
      </c>
      <c r="H910" s="84">
        <v>10</v>
      </c>
      <c r="I910" s="84">
        <v>1</v>
      </c>
      <c r="J910" s="84">
        <v>-11</v>
      </c>
      <c r="K910" s="84" t="s">
        <v>94</v>
      </c>
      <c r="L910" s="84" t="s">
        <v>27</v>
      </c>
      <c r="M910" s="84" t="s">
        <v>265</v>
      </c>
      <c r="N910" s="84" t="e">
        <v>#N/A</v>
      </c>
      <c r="O910" s="84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</row>
    <row r="911" spans="1:25" ht="21" hidden="1" customHeight="1">
      <c r="A911" s="77" t="s">
        <v>962</v>
      </c>
      <c r="N911" s="63" t="e">
        <v>#N/A</v>
      </c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</row>
    <row r="912" spans="1:25" ht="21" hidden="1" customHeight="1">
      <c r="A912" s="129" t="s">
        <v>963</v>
      </c>
      <c r="B912" s="84" t="s">
        <v>964</v>
      </c>
      <c r="C912" s="84" t="s">
        <v>965</v>
      </c>
      <c r="D912" s="84" t="s">
        <v>79</v>
      </c>
      <c r="E912" s="130">
        <v>45826</v>
      </c>
      <c r="F912" s="130">
        <v>45838</v>
      </c>
      <c r="G912" s="130">
        <v>45838</v>
      </c>
      <c r="H912" s="84">
        <v>10</v>
      </c>
      <c r="I912" s="84">
        <v>1</v>
      </c>
      <c r="J912" s="84">
        <v>-11</v>
      </c>
      <c r="K912" s="84" t="s">
        <v>128</v>
      </c>
      <c r="L912" s="84" t="s">
        <v>27</v>
      </c>
      <c r="M912" s="84" t="s">
        <v>81</v>
      </c>
      <c r="N912" s="84" t="e">
        <v>#N/A</v>
      </c>
      <c r="O912" s="84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</row>
    <row r="913" spans="1:25" ht="21" hidden="1" customHeight="1">
      <c r="A913" s="77" t="s">
        <v>966</v>
      </c>
      <c r="N913" s="63" t="e">
        <v>#N/A</v>
      </c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</row>
    <row r="914" spans="1:25" ht="21" hidden="1" customHeight="1">
      <c r="A914" s="129" t="s">
        <v>967</v>
      </c>
      <c r="B914" s="84" t="s">
        <v>968</v>
      </c>
      <c r="C914" s="84" t="s">
        <v>969</v>
      </c>
      <c r="D914" s="84" t="s">
        <v>79</v>
      </c>
      <c r="E914" s="130">
        <v>45826</v>
      </c>
      <c r="F914" s="130">
        <v>45838</v>
      </c>
      <c r="G914" s="130">
        <v>45838</v>
      </c>
      <c r="H914" s="84">
        <v>10</v>
      </c>
      <c r="I914" s="84">
        <v>10</v>
      </c>
      <c r="J914" s="84">
        <v>-11</v>
      </c>
      <c r="K914" s="84" t="s">
        <v>128</v>
      </c>
      <c r="L914" s="84" t="s">
        <v>27</v>
      </c>
      <c r="M914" s="84" t="s">
        <v>81</v>
      </c>
      <c r="N914" s="84" t="e">
        <v>#N/A</v>
      </c>
      <c r="O914" s="84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</row>
    <row r="915" spans="1:25" ht="21" hidden="1" customHeight="1">
      <c r="A915" s="77" t="s">
        <v>159</v>
      </c>
      <c r="N915" s="63">
        <v>0</v>
      </c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</row>
    <row r="916" spans="1:25" ht="21" hidden="1" customHeight="1">
      <c r="A916" s="129" t="s">
        <v>970</v>
      </c>
      <c r="B916" s="84" t="s">
        <v>971</v>
      </c>
      <c r="C916" s="84" t="s">
        <v>972</v>
      </c>
      <c r="D916" s="84" t="s">
        <v>79</v>
      </c>
      <c r="E916" s="130">
        <v>45826</v>
      </c>
      <c r="F916" s="130">
        <v>45838</v>
      </c>
      <c r="G916" s="130">
        <v>45838</v>
      </c>
      <c r="H916" s="84">
        <v>10</v>
      </c>
      <c r="I916" s="84">
        <v>2</v>
      </c>
      <c r="J916" s="84">
        <v>-11</v>
      </c>
      <c r="K916" s="84" t="s">
        <v>128</v>
      </c>
      <c r="L916" s="84" t="s">
        <v>27</v>
      </c>
      <c r="M916" s="84" t="s">
        <v>134</v>
      </c>
      <c r="N916" s="84" t="e">
        <v>#N/A</v>
      </c>
      <c r="O916" s="84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</row>
    <row r="917" spans="1:25" ht="21" hidden="1" customHeight="1">
      <c r="A917" s="77" t="s">
        <v>226</v>
      </c>
      <c r="N917" s="63">
        <v>0</v>
      </c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</row>
    <row r="918" spans="1:25" ht="21" hidden="1" customHeight="1">
      <c r="A918" s="129" t="s">
        <v>1305</v>
      </c>
      <c r="B918" s="84" t="s">
        <v>355</v>
      </c>
      <c r="C918" s="84" t="s">
        <v>1306</v>
      </c>
      <c r="D918" s="84" t="s">
        <v>361</v>
      </c>
      <c r="E918" s="130">
        <v>45825</v>
      </c>
      <c r="F918" s="130">
        <v>45839</v>
      </c>
      <c r="G918" s="130">
        <v>45839</v>
      </c>
      <c r="H918" s="84">
        <v>14</v>
      </c>
      <c r="I918" s="84">
        <v>6</v>
      </c>
      <c r="J918" s="84">
        <v>-12</v>
      </c>
      <c r="K918" s="84" t="s">
        <v>172</v>
      </c>
      <c r="L918" s="84"/>
      <c r="M918" s="84"/>
      <c r="N918" s="84">
        <v>0</v>
      </c>
      <c r="O918" s="84">
        <v>0</v>
      </c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</row>
    <row r="919" spans="1:25" ht="21" hidden="1" customHeight="1">
      <c r="A919" s="129" t="s">
        <v>1307</v>
      </c>
      <c r="B919" s="84" t="s">
        <v>355</v>
      </c>
      <c r="C919" s="84" t="s">
        <v>363</v>
      </c>
      <c r="D919" s="84" t="s">
        <v>75</v>
      </c>
      <c r="E919" s="130">
        <v>45825</v>
      </c>
      <c r="F919" s="130">
        <v>45839</v>
      </c>
      <c r="G919" s="130">
        <v>45839</v>
      </c>
      <c r="H919" s="84">
        <v>14</v>
      </c>
      <c r="I919" s="84">
        <v>2</v>
      </c>
      <c r="J919" s="84">
        <v>-12</v>
      </c>
      <c r="K919" s="84" t="s">
        <v>172</v>
      </c>
      <c r="L919" s="84"/>
      <c r="M919" s="84"/>
      <c r="N919" s="84" t="e">
        <v>#N/A</v>
      </c>
      <c r="O919" s="84">
        <v>0</v>
      </c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</row>
    <row r="920" spans="1:25" ht="21" hidden="1" customHeight="1">
      <c r="A920" s="129" t="s">
        <v>973</v>
      </c>
      <c r="B920" s="84" t="s">
        <v>271</v>
      </c>
      <c r="C920" s="84" t="s">
        <v>272</v>
      </c>
      <c r="D920" s="84" t="s">
        <v>56</v>
      </c>
      <c r="E920" s="130">
        <v>45825</v>
      </c>
      <c r="F920" s="130">
        <v>45839</v>
      </c>
      <c r="G920" s="130">
        <v>45839</v>
      </c>
      <c r="H920" s="84">
        <v>14</v>
      </c>
      <c r="I920" s="84">
        <v>4</v>
      </c>
      <c r="J920" s="84">
        <v>-12</v>
      </c>
      <c r="K920" s="84" t="s">
        <v>94</v>
      </c>
      <c r="L920" s="84" t="s">
        <v>27</v>
      </c>
      <c r="M920" s="84" t="s">
        <v>81</v>
      </c>
      <c r="N920" s="84">
        <v>0</v>
      </c>
      <c r="O920" s="84">
        <v>0</v>
      </c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</row>
    <row r="921" spans="1:25" ht="21" hidden="1" customHeight="1">
      <c r="A921" s="77" t="s">
        <v>974</v>
      </c>
      <c r="N921" s="63" t="e">
        <v>#N/A</v>
      </c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</row>
    <row r="922" spans="1:25" ht="21" hidden="1" customHeight="1">
      <c r="A922" s="129" t="s">
        <v>975</v>
      </c>
      <c r="B922" s="84" t="s">
        <v>629</v>
      </c>
      <c r="C922" s="84" t="s">
        <v>690</v>
      </c>
      <c r="D922" s="84" t="s">
        <v>631</v>
      </c>
      <c r="E922" s="130">
        <v>45825</v>
      </c>
      <c r="F922" s="130">
        <v>45839</v>
      </c>
      <c r="G922" s="130">
        <v>45839</v>
      </c>
      <c r="H922" s="84">
        <v>14</v>
      </c>
      <c r="I922" s="84">
        <v>22</v>
      </c>
      <c r="J922" s="84">
        <v>-12</v>
      </c>
      <c r="K922" s="84" t="s">
        <v>94</v>
      </c>
      <c r="L922" s="84" t="s">
        <v>27</v>
      </c>
      <c r="M922" s="84" t="s">
        <v>265</v>
      </c>
      <c r="N922" s="84">
        <v>0</v>
      </c>
      <c r="O922" s="84">
        <v>0</v>
      </c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</row>
    <row r="923" spans="1:25" ht="21" hidden="1" customHeight="1">
      <c r="A923" s="77" t="s">
        <v>976</v>
      </c>
      <c r="N923" s="63">
        <v>0</v>
      </c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</row>
    <row r="924" spans="1:25" ht="21" hidden="1" customHeight="1">
      <c r="A924" s="129" t="s">
        <v>977</v>
      </c>
      <c r="B924" s="84" t="s">
        <v>684</v>
      </c>
      <c r="C924" s="84" t="s">
        <v>978</v>
      </c>
      <c r="D924" s="84" t="s">
        <v>79</v>
      </c>
      <c r="E924" s="130">
        <v>45825</v>
      </c>
      <c r="F924" s="130">
        <v>45839</v>
      </c>
      <c r="G924" s="130">
        <v>45839</v>
      </c>
      <c r="H924" s="84">
        <v>14</v>
      </c>
      <c r="I924" s="84">
        <v>1</v>
      </c>
      <c r="J924" s="84">
        <v>-12</v>
      </c>
      <c r="K924" s="84" t="s">
        <v>94</v>
      </c>
      <c r="L924" s="84" t="s">
        <v>258</v>
      </c>
      <c r="M924" s="84" t="s">
        <v>81</v>
      </c>
      <c r="N924" s="84">
        <v>0</v>
      </c>
      <c r="O924" s="84">
        <v>0</v>
      </c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</row>
    <row r="925" spans="1:25" ht="21" hidden="1" customHeight="1">
      <c r="A925" s="77" t="s">
        <v>310</v>
      </c>
      <c r="N925" s="63">
        <v>0</v>
      </c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</row>
    <row r="926" spans="1:25" ht="21" hidden="1" customHeight="1">
      <c r="A926" s="129" t="s">
        <v>979</v>
      </c>
      <c r="B926" s="84" t="s">
        <v>980</v>
      </c>
      <c r="C926" s="84" t="s">
        <v>981</v>
      </c>
      <c r="D926" s="84" t="s">
        <v>79</v>
      </c>
      <c r="E926" s="130">
        <v>45825</v>
      </c>
      <c r="F926" s="130">
        <v>45839</v>
      </c>
      <c r="G926" s="130">
        <v>45839</v>
      </c>
      <c r="H926" s="84">
        <v>14</v>
      </c>
      <c r="I926" s="84">
        <v>3</v>
      </c>
      <c r="J926" s="84">
        <v>-12</v>
      </c>
      <c r="K926" s="84" t="s">
        <v>94</v>
      </c>
      <c r="L926" s="84" t="s">
        <v>27</v>
      </c>
      <c r="M926" s="84" t="s">
        <v>134</v>
      </c>
      <c r="N926" s="84" t="e">
        <v>#N/A</v>
      </c>
      <c r="O926" s="84">
        <v>0</v>
      </c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</row>
    <row r="927" spans="1:25" ht="21" hidden="1" customHeight="1">
      <c r="A927" s="77" t="s">
        <v>982</v>
      </c>
      <c r="N927" s="63" t="e">
        <v>#N/A</v>
      </c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</row>
    <row r="928" spans="1:25" ht="21" hidden="1" customHeight="1">
      <c r="A928" s="129" t="s">
        <v>983</v>
      </c>
      <c r="B928" s="84" t="s">
        <v>294</v>
      </c>
      <c r="C928" s="84" t="s">
        <v>295</v>
      </c>
      <c r="D928" s="84" t="s">
        <v>79</v>
      </c>
      <c r="E928" s="130">
        <v>45825</v>
      </c>
      <c r="F928" s="130">
        <v>45839</v>
      </c>
      <c r="G928" s="130">
        <v>45839</v>
      </c>
      <c r="H928" s="84">
        <v>14</v>
      </c>
      <c r="I928" s="84">
        <v>7</v>
      </c>
      <c r="J928" s="84">
        <v>-12</v>
      </c>
      <c r="K928" s="84" t="s">
        <v>128</v>
      </c>
      <c r="L928" s="84" t="s">
        <v>27</v>
      </c>
      <c r="M928" s="84" t="s">
        <v>81</v>
      </c>
      <c r="N928" s="84" t="e">
        <v>#N/A</v>
      </c>
      <c r="O928" s="84">
        <v>0</v>
      </c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</row>
    <row r="929" spans="1:25" ht="21" hidden="1" customHeight="1">
      <c r="A929" s="77" t="s">
        <v>453</v>
      </c>
      <c r="N929" s="63">
        <v>0</v>
      </c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</row>
    <row r="930" spans="1:25" ht="21" hidden="1" customHeight="1">
      <c r="A930" s="129" t="s">
        <v>984</v>
      </c>
      <c r="B930" s="84" t="s">
        <v>294</v>
      </c>
      <c r="C930" s="84" t="s">
        <v>295</v>
      </c>
      <c r="D930" s="84" t="s">
        <v>79</v>
      </c>
      <c r="E930" s="130">
        <v>45825</v>
      </c>
      <c r="F930" s="130">
        <v>45839</v>
      </c>
      <c r="G930" s="130">
        <v>45839</v>
      </c>
      <c r="H930" s="84">
        <v>14</v>
      </c>
      <c r="I930" s="84">
        <v>5</v>
      </c>
      <c r="J930" s="84">
        <v>-12</v>
      </c>
      <c r="K930" s="84" t="s">
        <v>128</v>
      </c>
      <c r="L930" s="84" t="s">
        <v>27</v>
      </c>
      <c r="M930" s="84" t="s">
        <v>81</v>
      </c>
      <c r="N930" s="84" t="e">
        <v>#N/A</v>
      </c>
      <c r="O930" s="84">
        <v>0</v>
      </c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</row>
    <row r="931" spans="1:25" ht="21" hidden="1" customHeight="1">
      <c r="A931" s="77" t="s">
        <v>453</v>
      </c>
      <c r="N931" s="63">
        <v>0</v>
      </c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</row>
    <row r="932" spans="1:25" ht="21" hidden="1" customHeight="1">
      <c r="A932" s="129" t="s">
        <v>985</v>
      </c>
      <c r="B932" s="84" t="s">
        <v>294</v>
      </c>
      <c r="C932" s="84" t="s">
        <v>295</v>
      </c>
      <c r="D932" s="84" t="s">
        <v>79</v>
      </c>
      <c r="E932" s="130">
        <v>45825</v>
      </c>
      <c r="F932" s="130">
        <v>45839</v>
      </c>
      <c r="G932" s="130">
        <v>45839</v>
      </c>
      <c r="H932" s="84">
        <v>14</v>
      </c>
      <c r="I932" s="84">
        <v>6</v>
      </c>
      <c r="J932" s="84">
        <v>-12</v>
      </c>
      <c r="K932" s="84" t="s">
        <v>128</v>
      </c>
      <c r="L932" s="84" t="s">
        <v>27</v>
      </c>
      <c r="M932" s="84" t="s">
        <v>89</v>
      </c>
      <c r="N932" s="84" t="e">
        <v>#N/A</v>
      </c>
      <c r="O932" s="84">
        <v>0</v>
      </c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</row>
    <row r="933" spans="1:25" ht="21" hidden="1" customHeight="1">
      <c r="A933" s="77" t="s">
        <v>402</v>
      </c>
      <c r="N933" s="63">
        <v>0</v>
      </c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</row>
    <row r="934" spans="1:25" ht="21" hidden="1" customHeight="1">
      <c r="A934" s="129" t="s">
        <v>986</v>
      </c>
      <c r="B934" s="84" t="s">
        <v>434</v>
      </c>
      <c r="C934" s="84" t="s">
        <v>923</v>
      </c>
      <c r="D934" s="84" t="s">
        <v>79</v>
      </c>
      <c r="E934" s="130">
        <v>45826</v>
      </c>
      <c r="F934" s="130">
        <v>45840</v>
      </c>
      <c r="G934" s="130">
        <v>45840</v>
      </c>
      <c r="H934" s="84">
        <v>14</v>
      </c>
      <c r="I934" s="84">
        <v>1</v>
      </c>
      <c r="J934" s="84">
        <v>-13</v>
      </c>
      <c r="K934" s="84" t="s">
        <v>94</v>
      </c>
      <c r="L934" s="84" t="s">
        <v>27</v>
      </c>
      <c r="M934" s="84" t="s">
        <v>81</v>
      </c>
      <c r="N934" s="84" t="e">
        <v>#N/A</v>
      </c>
      <c r="O934" s="84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</row>
    <row r="935" spans="1:25" ht="21" hidden="1" customHeight="1">
      <c r="A935" s="77" t="s">
        <v>987</v>
      </c>
      <c r="N935" s="63">
        <v>0</v>
      </c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</row>
    <row r="936" spans="1:25" ht="21" hidden="1" customHeight="1">
      <c r="A936" s="129" t="s">
        <v>988</v>
      </c>
      <c r="B936" s="84" t="s">
        <v>989</v>
      </c>
      <c r="C936" s="84" t="s">
        <v>990</v>
      </c>
      <c r="D936" s="84" t="s">
        <v>79</v>
      </c>
      <c r="E936" s="130">
        <v>45826</v>
      </c>
      <c r="F936" s="130">
        <v>45840</v>
      </c>
      <c r="G936" s="130">
        <v>45840</v>
      </c>
      <c r="H936" s="84">
        <v>14</v>
      </c>
      <c r="I936" s="84">
        <v>1</v>
      </c>
      <c r="J936" s="84">
        <v>-13</v>
      </c>
      <c r="K936" s="84" t="s">
        <v>94</v>
      </c>
      <c r="L936" s="84" t="s">
        <v>27</v>
      </c>
      <c r="M936" s="84" t="s">
        <v>81</v>
      </c>
      <c r="N936" s="84" t="e">
        <v>#N/A</v>
      </c>
      <c r="O936" s="84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</row>
    <row r="937" spans="1:25" ht="21" hidden="1" customHeight="1">
      <c r="A937" s="77" t="s">
        <v>955</v>
      </c>
      <c r="N937" s="63" t="e">
        <v>#N/A</v>
      </c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</row>
    <row r="938" spans="1:25" ht="21" hidden="1" customHeight="1">
      <c r="A938" s="129" t="s">
        <v>991</v>
      </c>
      <c r="B938" s="84" t="s">
        <v>989</v>
      </c>
      <c r="C938" s="84" t="s">
        <v>990</v>
      </c>
      <c r="D938" s="84" t="s">
        <v>79</v>
      </c>
      <c r="E938" s="130">
        <v>45826</v>
      </c>
      <c r="F938" s="130">
        <v>45840</v>
      </c>
      <c r="G938" s="130">
        <v>45840</v>
      </c>
      <c r="H938" s="84">
        <v>14</v>
      </c>
      <c r="I938" s="84">
        <v>1</v>
      </c>
      <c r="J938" s="84">
        <v>-13</v>
      </c>
      <c r="K938" s="84" t="s">
        <v>94</v>
      </c>
      <c r="L938" s="84" t="s">
        <v>27</v>
      </c>
      <c r="M938" s="84" t="s">
        <v>70</v>
      </c>
      <c r="N938" s="84" t="e">
        <v>#N/A</v>
      </c>
      <c r="O938" s="84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</row>
    <row r="939" spans="1:25" ht="21" hidden="1" customHeight="1">
      <c r="A939" s="77" t="s">
        <v>992</v>
      </c>
      <c r="N939" s="63" t="e">
        <v>#N/A</v>
      </c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</row>
    <row r="940" spans="1:25" ht="21" hidden="1" customHeight="1">
      <c r="A940" s="129" t="s">
        <v>993</v>
      </c>
      <c r="B940" s="84" t="s">
        <v>271</v>
      </c>
      <c r="C940" s="84" t="s">
        <v>272</v>
      </c>
      <c r="D940" s="84" t="s">
        <v>56</v>
      </c>
      <c r="E940" s="130">
        <v>45827</v>
      </c>
      <c r="F940" s="130">
        <v>45841</v>
      </c>
      <c r="G940" s="130">
        <v>45841</v>
      </c>
      <c r="H940" s="84">
        <v>14</v>
      </c>
      <c r="I940" s="84">
        <v>4</v>
      </c>
      <c r="J940" s="84">
        <v>-14</v>
      </c>
      <c r="K940" s="84" t="s">
        <v>94</v>
      </c>
      <c r="L940" s="84" t="s">
        <v>27</v>
      </c>
      <c r="M940" s="84" t="s">
        <v>81</v>
      </c>
      <c r="N940" s="84">
        <v>0</v>
      </c>
      <c r="O940" s="84">
        <v>0</v>
      </c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</row>
    <row r="941" spans="1:25" ht="21" hidden="1" customHeight="1">
      <c r="A941" s="77" t="s">
        <v>786</v>
      </c>
      <c r="N941" s="63">
        <v>0</v>
      </c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</row>
    <row r="942" spans="1:25" ht="21" customHeight="1"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</row>
    <row r="943" spans="1:25" ht="21" customHeight="1">
      <c r="A943" s="77" t="s">
        <v>994</v>
      </c>
      <c r="B943" s="63">
        <v>372</v>
      </c>
      <c r="C943" s="63" t="s">
        <v>995</v>
      </c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</row>
    <row r="944" spans="1:25" ht="21" customHeight="1"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</row>
    <row r="945" spans="1:25" ht="21" customHeight="1">
      <c r="A945" s="77" t="s">
        <v>996</v>
      </c>
      <c r="B945" s="63">
        <v>90</v>
      </c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</row>
    <row r="946" spans="1:25" s="107" customFormat="1" ht="21" customHeight="1">
      <c r="A946" s="77" t="s">
        <v>997</v>
      </c>
      <c r="B946" s="63">
        <v>75</v>
      </c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</row>
    <row r="947" spans="1:25" ht="21" customHeight="1">
      <c r="A947" s="77" t="s">
        <v>998</v>
      </c>
      <c r="B947" s="63">
        <v>207</v>
      </c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</row>
    <row r="948" spans="1:25" s="107" customFormat="1" ht="21" customHeight="1">
      <c r="A948" s="77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</row>
    <row r="949" spans="1:25" ht="21" customHeight="1">
      <c r="A949" s="77" t="s">
        <v>999</v>
      </c>
      <c r="B949" s="63">
        <v>239</v>
      </c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</row>
    <row r="950" spans="1:25" ht="21" customHeight="1">
      <c r="A950" s="77" t="s">
        <v>1000</v>
      </c>
      <c r="B950" s="63">
        <v>92</v>
      </c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</row>
    <row r="951" spans="1:25" ht="21" customHeight="1">
      <c r="A951" s="77" t="s">
        <v>1001</v>
      </c>
      <c r="B951" s="63">
        <v>7</v>
      </c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</row>
    <row r="952" spans="1:25" ht="21" customHeight="1">
      <c r="A952" s="77" t="s">
        <v>1002</v>
      </c>
      <c r="B952" s="63">
        <v>19</v>
      </c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</row>
    <row r="953" spans="1:25" ht="21" customHeight="1">
      <c r="A953" s="77" t="s">
        <v>1003</v>
      </c>
      <c r="B953" s="63">
        <v>1</v>
      </c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</row>
    <row r="954" spans="1:25" ht="21" customHeight="1">
      <c r="A954" s="77" t="s">
        <v>1004</v>
      </c>
      <c r="B954" s="63">
        <v>3</v>
      </c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</row>
    <row r="955" spans="1:25" ht="21" customHeight="1">
      <c r="A955" s="77" t="s">
        <v>1005</v>
      </c>
      <c r="B955" s="63">
        <v>7</v>
      </c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</row>
    <row r="956" spans="1:25" ht="21" customHeight="1">
      <c r="A956" s="77" t="s">
        <v>1006</v>
      </c>
      <c r="B956" s="63">
        <v>1</v>
      </c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</row>
    <row r="957" spans="1:25" ht="21" customHeight="1">
      <c r="A957" s="77" t="s">
        <v>1007</v>
      </c>
      <c r="B957" s="63">
        <v>2</v>
      </c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</row>
    <row r="958" spans="1:25" s="107" customFormat="1" ht="21" customHeight="1">
      <c r="A958" s="77" t="s">
        <v>1008</v>
      </c>
      <c r="B958" s="63">
        <v>1</v>
      </c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</row>
    <row r="959" spans="1:25" ht="21" customHeight="1">
      <c r="A959" s="77" t="s">
        <v>1009</v>
      </c>
      <c r="B959" s="63">
        <v>0</v>
      </c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</row>
    <row r="960" spans="1:25" ht="21" customHeight="1"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</row>
    <row r="961" spans="16:25" ht="21" customHeight="1"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</row>
    <row r="962" spans="16:25" ht="21" customHeight="1"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</row>
    <row r="963" spans="16:25" ht="21" customHeight="1"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</row>
    <row r="964" spans="16:25" ht="21" customHeight="1"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</row>
    <row r="965" spans="16:25" ht="21" customHeight="1"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</row>
    <row r="966" spans="16:25" ht="21" customHeight="1"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</row>
    <row r="967" spans="16:25" ht="21" customHeight="1"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</row>
    <row r="968" spans="16:25" ht="21" customHeight="1"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</row>
    <row r="969" spans="16:25" ht="21" customHeight="1"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</row>
    <row r="970" spans="16:25" ht="21" customHeight="1"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</row>
    <row r="971" spans="16:25" ht="21" customHeight="1"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</row>
    <row r="972" spans="16:25" ht="21" customHeight="1"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</row>
    <row r="973" spans="16:25" ht="21" customHeight="1"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</row>
    <row r="974" spans="16:25" ht="21" customHeight="1"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</row>
    <row r="975" spans="16:25" ht="21" customHeight="1"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</row>
    <row r="976" spans="16:25" ht="21" customHeight="1"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</row>
    <row r="977" spans="16:25" ht="21" customHeight="1"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</row>
    <row r="978" spans="16:25" ht="21" customHeight="1"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</row>
    <row r="979" spans="16:25" ht="21" customHeight="1"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</row>
    <row r="980" spans="16:25" ht="21" customHeight="1"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</row>
    <row r="981" spans="16:25" ht="21" customHeight="1"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</row>
    <row r="982" spans="16:25" ht="21" customHeight="1"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</row>
    <row r="983" spans="16:25" ht="21" customHeight="1"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</row>
    <row r="984" spans="16:25" ht="21" customHeight="1"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</row>
    <row r="985" spans="16:25" ht="21" customHeight="1"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</row>
    <row r="986" spans="16:25" ht="21" customHeight="1"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</row>
    <row r="987" spans="16:25" ht="21" customHeight="1"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</row>
    <row r="988" spans="16:25" ht="21" customHeight="1"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</row>
    <row r="989" spans="16:25" ht="21" customHeight="1"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</row>
    <row r="990" spans="16:25" ht="21" customHeight="1"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</row>
    <row r="991" spans="16:25" ht="21" customHeight="1"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</row>
    <row r="992" spans="16:25" ht="21" customHeight="1"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</row>
    <row r="993" spans="16:25" ht="21" customHeight="1"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</row>
    <row r="994" spans="16:25" ht="21" customHeight="1"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</row>
    <row r="995" spans="16:25" ht="21" customHeight="1"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</row>
    <row r="996" spans="16:25" ht="21" customHeight="1"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</row>
    <row r="997" spans="16:25" ht="21" customHeight="1"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</row>
    <row r="998" spans="16:25" ht="21" customHeight="1"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</row>
    <row r="999" spans="16:25" ht="21" customHeight="1"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</row>
    <row r="1000" spans="16:25" ht="21" customHeight="1"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</row>
    <row r="1001" spans="16:25" ht="21" customHeight="1"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</row>
    <row r="1002" spans="16:25" ht="21" customHeight="1"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</row>
    <row r="1003" spans="16:25" ht="21" customHeight="1"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</row>
    <row r="1004" spans="16:25" ht="21" customHeight="1"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</row>
    <row r="1005" spans="16:25" ht="21" customHeight="1"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</row>
    <row r="1006" spans="16:25" ht="21" customHeight="1"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</row>
    <row r="1007" spans="16:25" ht="21" customHeight="1"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</row>
    <row r="1008" spans="16:25" ht="21" customHeight="1">
      <c r="P1008" s="105"/>
      <c r="Q1008" s="105"/>
      <c r="R1008" s="105"/>
      <c r="S1008" s="105"/>
      <c r="T1008" s="105"/>
      <c r="U1008" s="105"/>
      <c r="V1008" s="105"/>
      <c r="W1008" s="105"/>
      <c r="X1008" s="105"/>
      <c r="Y1008" s="105"/>
    </row>
    <row r="1009" spans="16:25" ht="21" customHeight="1">
      <c r="P1009" s="105"/>
      <c r="Q1009" s="105"/>
      <c r="R1009" s="105"/>
      <c r="S1009" s="105"/>
      <c r="T1009" s="105"/>
      <c r="U1009" s="105"/>
      <c r="V1009" s="105"/>
      <c r="W1009" s="105"/>
      <c r="X1009" s="105"/>
      <c r="Y1009" s="105"/>
    </row>
    <row r="1010" spans="16:25" ht="21" customHeight="1">
      <c r="P1010" s="105"/>
      <c r="Q1010" s="105"/>
      <c r="R1010" s="105"/>
      <c r="S1010" s="105"/>
      <c r="T1010" s="105"/>
      <c r="U1010" s="105"/>
      <c r="V1010" s="105"/>
      <c r="W1010" s="105"/>
      <c r="X1010" s="105"/>
      <c r="Y1010" s="105"/>
    </row>
    <row r="1011" spans="16:25" ht="21" customHeight="1">
      <c r="P1011" s="105"/>
      <c r="Q1011" s="105"/>
      <c r="R1011" s="105"/>
      <c r="S1011" s="105"/>
      <c r="T1011" s="105"/>
      <c r="U1011" s="105"/>
      <c r="V1011" s="105"/>
      <c r="W1011" s="105"/>
      <c r="X1011" s="105"/>
      <c r="Y1011" s="105"/>
    </row>
    <row r="1012" spans="16:25" ht="21" customHeight="1">
      <c r="P1012" s="105"/>
      <c r="Q1012" s="105"/>
      <c r="R1012" s="105"/>
      <c r="S1012" s="105"/>
      <c r="T1012" s="105"/>
      <c r="U1012" s="105"/>
      <c r="V1012" s="105"/>
      <c r="W1012" s="105"/>
      <c r="X1012" s="105"/>
      <c r="Y1012" s="105"/>
    </row>
    <row r="1013" spans="16:25" ht="21" customHeight="1">
      <c r="P1013" s="105"/>
      <c r="Q1013" s="105"/>
      <c r="R1013" s="105"/>
      <c r="S1013" s="105"/>
      <c r="T1013" s="105"/>
      <c r="U1013" s="105"/>
      <c r="V1013" s="105"/>
      <c r="W1013" s="105"/>
      <c r="X1013" s="105"/>
      <c r="Y1013" s="105"/>
    </row>
    <row r="1014" spans="16:25" ht="21" customHeight="1">
      <c r="P1014" s="105"/>
      <c r="Q1014" s="105"/>
      <c r="R1014" s="105"/>
      <c r="S1014" s="105"/>
      <c r="T1014" s="105"/>
      <c r="U1014" s="105"/>
      <c r="V1014" s="105"/>
      <c r="W1014" s="105"/>
      <c r="X1014" s="105"/>
      <c r="Y1014" s="105"/>
    </row>
    <row r="1015" spans="16:25" ht="21" customHeight="1">
      <c r="P1015" s="105"/>
      <c r="Q1015" s="105"/>
      <c r="R1015" s="105"/>
      <c r="S1015" s="105"/>
      <c r="T1015" s="105"/>
      <c r="U1015" s="105"/>
      <c r="V1015" s="105"/>
      <c r="W1015" s="105"/>
      <c r="X1015" s="105"/>
      <c r="Y1015" s="105"/>
    </row>
    <row r="1016" spans="16:25" ht="21" customHeight="1">
      <c r="P1016" s="105"/>
      <c r="Q1016" s="105"/>
      <c r="R1016" s="105"/>
      <c r="S1016" s="105"/>
      <c r="T1016" s="105"/>
      <c r="U1016" s="105"/>
      <c r="V1016" s="105"/>
      <c r="W1016" s="105"/>
      <c r="X1016" s="105"/>
      <c r="Y1016" s="105"/>
    </row>
    <row r="1017" spans="16:25" ht="21" customHeight="1">
      <c r="P1017" s="105"/>
      <c r="Q1017" s="105"/>
      <c r="R1017" s="105"/>
      <c r="S1017" s="105"/>
      <c r="T1017" s="105"/>
      <c r="U1017" s="105"/>
      <c r="V1017" s="105"/>
      <c r="W1017" s="105"/>
      <c r="X1017" s="105"/>
      <c r="Y1017" s="105"/>
    </row>
    <row r="1018" spans="16:25" ht="21" customHeight="1">
      <c r="P1018" s="105"/>
      <c r="Q1018" s="105"/>
      <c r="R1018" s="105"/>
      <c r="S1018" s="105"/>
      <c r="T1018" s="105"/>
      <c r="U1018" s="105"/>
      <c r="V1018" s="105"/>
      <c r="W1018" s="105"/>
      <c r="X1018" s="105"/>
      <c r="Y1018" s="105"/>
    </row>
    <row r="1019" spans="16:25" ht="21" customHeight="1">
      <c r="P1019" s="105"/>
      <c r="Q1019" s="105"/>
      <c r="R1019" s="105"/>
      <c r="S1019" s="105"/>
      <c r="T1019" s="105"/>
      <c r="U1019" s="105"/>
      <c r="V1019" s="105"/>
      <c r="W1019" s="105"/>
      <c r="X1019" s="105"/>
      <c r="Y1019" s="105"/>
    </row>
    <row r="1020" spans="16:25" ht="21" customHeight="1">
      <c r="P1020" s="105"/>
      <c r="Q1020" s="105"/>
      <c r="R1020" s="105"/>
      <c r="S1020" s="105"/>
      <c r="T1020" s="105"/>
      <c r="U1020" s="105"/>
      <c r="V1020" s="105"/>
      <c r="W1020" s="105"/>
      <c r="X1020" s="105"/>
      <c r="Y1020" s="105"/>
    </row>
    <row r="1021" spans="16:25" ht="21" customHeight="1">
      <c r="P1021" s="105"/>
      <c r="Q1021" s="105"/>
      <c r="R1021" s="105"/>
      <c r="S1021" s="105"/>
      <c r="T1021" s="105"/>
      <c r="U1021" s="105"/>
      <c r="V1021" s="105"/>
      <c r="W1021" s="105"/>
      <c r="X1021" s="105"/>
      <c r="Y1021" s="105"/>
    </row>
    <row r="1022" spans="16:25" ht="21" customHeight="1">
      <c r="P1022" s="105"/>
      <c r="Q1022" s="105"/>
      <c r="R1022" s="105"/>
      <c r="S1022" s="105"/>
      <c r="T1022" s="105"/>
      <c r="U1022" s="105"/>
      <c r="V1022" s="105"/>
      <c r="W1022" s="105"/>
      <c r="X1022" s="105"/>
      <c r="Y1022" s="105"/>
    </row>
    <row r="1023" spans="16:25" ht="21" customHeight="1">
      <c r="P1023" s="105"/>
      <c r="Q1023" s="105"/>
      <c r="R1023" s="105"/>
      <c r="S1023" s="105"/>
      <c r="T1023" s="105"/>
      <c r="U1023" s="105"/>
      <c r="V1023" s="105"/>
      <c r="W1023" s="105"/>
      <c r="X1023" s="105"/>
      <c r="Y1023" s="105"/>
    </row>
    <row r="1024" spans="16:25" ht="21" customHeight="1">
      <c r="P1024" s="105"/>
      <c r="Q1024" s="105"/>
      <c r="R1024" s="105"/>
      <c r="S1024" s="105"/>
      <c r="T1024" s="105"/>
      <c r="U1024" s="105"/>
      <c r="V1024" s="105"/>
      <c r="W1024" s="105"/>
      <c r="X1024" s="105"/>
      <c r="Y1024" s="105"/>
    </row>
    <row r="1025" spans="1:25" ht="21" customHeight="1">
      <c r="P1025" s="105"/>
      <c r="Q1025" s="105"/>
      <c r="R1025" s="105"/>
      <c r="S1025" s="105"/>
      <c r="T1025" s="105"/>
      <c r="U1025" s="105"/>
      <c r="V1025" s="105"/>
      <c r="W1025" s="105"/>
      <c r="X1025" s="105"/>
      <c r="Y1025" s="105"/>
    </row>
    <row r="1026" spans="1:25" ht="21" customHeight="1">
      <c r="P1026" s="105"/>
      <c r="Q1026" s="105"/>
      <c r="R1026" s="105"/>
      <c r="S1026" s="105"/>
      <c r="T1026" s="105"/>
      <c r="U1026" s="105"/>
      <c r="V1026" s="105"/>
      <c r="W1026" s="105"/>
      <c r="X1026" s="105"/>
      <c r="Y1026" s="105"/>
    </row>
    <row r="1027" spans="1:25" ht="21" customHeight="1">
      <c r="P1027" s="105"/>
      <c r="Q1027" s="105"/>
      <c r="R1027" s="105"/>
      <c r="S1027" s="105"/>
      <c r="T1027" s="105"/>
      <c r="U1027" s="105"/>
      <c r="V1027" s="105"/>
      <c r="W1027" s="105"/>
      <c r="X1027" s="105"/>
      <c r="Y1027" s="105"/>
    </row>
    <row r="1028" spans="1:25" s="107" customFormat="1" ht="21" customHeight="1">
      <c r="A1028" s="77"/>
      <c r="B1028" s="63"/>
      <c r="C1028" s="63"/>
      <c r="D1028" s="63"/>
      <c r="E1028" s="63"/>
      <c r="F1028" s="63"/>
      <c r="G1028" s="63"/>
      <c r="H1028" s="63"/>
      <c r="I1028" s="63"/>
      <c r="J1028" s="63"/>
      <c r="K1028" s="63"/>
      <c r="L1028" s="63"/>
      <c r="M1028" s="63"/>
      <c r="N1028" s="63"/>
      <c r="O1028" s="63"/>
      <c r="P1028" s="106"/>
      <c r="Q1028" s="106"/>
      <c r="R1028" s="106"/>
      <c r="S1028" s="106"/>
      <c r="T1028" s="106"/>
      <c r="U1028" s="106"/>
      <c r="V1028" s="106"/>
      <c r="W1028" s="106"/>
      <c r="X1028" s="106"/>
      <c r="Y1028" s="106"/>
    </row>
    <row r="1029" spans="1:25" ht="21" customHeight="1"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</row>
    <row r="1030" spans="1:25" ht="21" customHeight="1">
      <c r="P1030" s="105"/>
      <c r="Q1030" s="105"/>
      <c r="R1030" s="105"/>
      <c r="S1030" s="105"/>
      <c r="T1030" s="105"/>
      <c r="U1030" s="105"/>
      <c r="V1030" s="105"/>
      <c r="W1030" s="105"/>
      <c r="X1030" s="105"/>
      <c r="Y1030" s="105"/>
    </row>
    <row r="1031" spans="1:25" ht="21" customHeight="1">
      <c r="P1031" s="105"/>
      <c r="Q1031" s="105"/>
      <c r="R1031" s="105"/>
      <c r="S1031" s="105"/>
      <c r="T1031" s="105"/>
      <c r="U1031" s="105"/>
      <c r="V1031" s="105"/>
      <c r="W1031" s="105"/>
      <c r="X1031" s="105"/>
      <c r="Y1031" s="105"/>
    </row>
    <row r="1032" spans="1:25" ht="21" customHeight="1">
      <c r="P1032" s="105"/>
      <c r="Q1032" s="105"/>
      <c r="R1032" s="105"/>
      <c r="S1032" s="105"/>
      <c r="T1032" s="105"/>
      <c r="U1032" s="105"/>
      <c r="V1032" s="105"/>
      <c r="W1032" s="105"/>
      <c r="X1032" s="105"/>
      <c r="Y1032" s="105"/>
    </row>
    <row r="1033" spans="1:25" ht="21" customHeight="1">
      <c r="P1033" s="105"/>
      <c r="Q1033" s="105"/>
      <c r="R1033" s="105"/>
      <c r="S1033" s="105"/>
      <c r="T1033" s="105"/>
      <c r="U1033" s="105"/>
      <c r="V1033" s="105"/>
      <c r="W1033" s="105"/>
      <c r="X1033" s="105"/>
      <c r="Y1033" s="105"/>
    </row>
    <row r="1034" spans="1:25" ht="21" customHeight="1">
      <c r="P1034" s="105"/>
      <c r="Q1034" s="105"/>
      <c r="R1034" s="105"/>
      <c r="S1034" s="105"/>
      <c r="T1034" s="105"/>
      <c r="U1034" s="105"/>
      <c r="V1034" s="105"/>
      <c r="W1034" s="105"/>
      <c r="X1034" s="105"/>
      <c r="Y1034" s="105"/>
    </row>
    <row r="1035" spans="1:25" ht="21" customHeight="1">
      <c r="P1035" s="105"/>
      <c r="Q1035" s="105"/>
      <c r="R1035" s="105"/>
      <c r="S1035" s="105"/>
      <c r="T1035" s="105"/>
      <c r="U1035" s="105"/>
      <c r="V1035" s="105"/>
      <c r="W1035" s="105"/>
      <c r="X1035" s="105"/>
      <c r="Y1035" s="105"/>
    </row>
    <row r="1036" spans="1:25" ht="21" customHeight="1">
      <c r="P1036" s="105"/>
      <c r="Q1036" s="105"/>
      <c r="R1036" s="105"/>
      <c r="S1036" s="105"/>
      <c r="T1036" s="105"/>
      <c r="U1036" s="105"/>
      <c r="V1036" s="105"/>
      <c r="W1036" s="105"/>
      <c r="X1036" s="105"/>
      <c r="Y1036" s="105"/>
    </row>
    <row r="1037" spans="1:25" ht="21" customHeight="1">
      <c r="P1037" s="105"/>
      <c r="Q1037" s="105"/>
      <c r="R1037" s="105"/>
      <c r="S1037" s="105"/>
      <c r="T1037" s="105"/>
      <c r="U1037" s="105"/>
      <c r="V1037" s="105"/>
      <c r="W1037" s="105"/>
      <c r="X1037" s="105"/>
      <c r="Y1037" s="105"/>
    </row>
    <row r="1038" spans="1:25" ht="21" customHeight="1">
      <c r="P1038" s="105"/>
      <c r="Q1038" s="105"/>
      <c r="R1038" s="105"/>
      <c r="S1038" s="105"/>
      <c r="T1038" s="105"/>
      <c r="U1038" s="105"/>
      <c r="V1038" s="105"/>
      <c r="W1038" s="105"/>
      <c r="X1038" s="105"/>
      <c r="Y1038" s="105"/>
    </row>
    <row r="1039" spans="1:25" ht="21" customHeight="1">
      <c r="P1039" s="105"/>
      <c r="Q1039" s="105"/>
      <c r="R1039" s="105"/>
      <c r="S1039" s="105"/>
      <c r="T1039" s="105"/>
      <c r="U1039" s="105"/>
      <c r="V1039" s="105"/>
      <c r="W1039" s="105"/>
      <c r="X1039" s="105"/>
      <c r="Y1039" s="105"/>
    </row>
    <row r="1040" spans="1:25" ht="21" customHeight="1">
      <c r="P1040" s="105"/>
      <c r="Q1040" s="105"/>
      <c r="R1040" s="105"/>
      <c r="S1040" s="105"/>
      <c r="T1040" s="105"/>
      <c r="U1040" s="105"/>
      <c r="V1040" s="105"/>
      <c r="W1040" s="105"/>
      <c r="X1040" s="105"/>
      <c r="Y1040" s="105"/>
    </row>
    <row r="1041" spans="16:25" ht="21" customHeight="1">
      <c r="P1041" s="105"/>
      <c r="Q1041" s="105"/>
      <c r="R1041" s="105"/>
      <c r="S1041" s="105"/>
      <c r="T1041" s="105"/>
      <c r="U1041" s="105"/>
      <c r="V1041" s="105"/>
      <c r="W1041" s="105"/>
      <c r="X1041" s="105"/>
      <c r="Y1041" s="105"/>
    </row>
  </sheetData>
  <autoFilter ref="A1:Y941" xr:uid="{6032178E-D39E-431E-9DCA-42122B63DB20}">
    <filterColumn colId="11">
      <filters>
        <filter val="DON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N92"/>
  <sheetViews>
    <sheetView zoomScale="90" zoomScaleNormal="90" workbookViewId="0">
      <pane xSplit="1" ySplit="1" topLeftCell="B25" activePane="bottomRight" state="frozen"/>
      <selection pane="topRight" activeCell="Q9" sqref="Q9"/>
      <selection pane="bottomLeft" activeCell="Q9" sqref="Q9"/>
      <selection pane="bottomRight" activeCell="M38" sqref="M38"/>
    </sheetView>
  </sheetViews>
  <sheetFormatPr defaultRowHeight="21" customHeight="1"/>
  <cols>
    <col min="1" max="2" width="14.85546875" style="72" bestFit="1" customWidth="1"/>
    <col min="3" max="3" width="3.28515625" style="72" bestFit="1" customWidth="1"/>
    <col min="4" max="4" width="10.42578125" style="72" bestFit="1" customWidth="1"/>
    <col min="5" max="5" width="12.85546875" style="72" bestFit="1" customWidth="1"/>
    <col min="6" max="6" width="7.7109375" style="72" bestFit="1" customWidth="1"/>
    <col min="7" max="7" width="10" style="72" bestFit="1" customWidth="1"/>
    <col min="8" max="8" width="8.85546875" style="72" bestFit="1" customWidth="1"/>
    <col min="9" max="9" width="17.5703125" style="72" bestFit="1" customWidth="1"/>
    <col min="10" max="10" width="13.28515625" style="72" bestFit="1" customWidth="1"/>
    <col min="11" max="11" width="13" style="72" bestFit="1" customWidth="1"/>
    <col min="12" max="12" width="19.7109375" style="72" bestFit="1" customWidth="1"/>
    <col min="13" max="13" width="24.140625" style="72" bestFit="1" customWidth="1"/>
    <col min="14" max="14" width="17.5703125" style="72" bestFit="1" customWidth="1"/>
    <col min="15" max="16384" width="9.140625" style="72"/>
  </cols>
  <sheetData>
    <row r="1" spans="1:14" ht="21" customHeight="1">
      <c r="A1" s="70" t="s">
        <v>1308</v>
      </c>
      <c r="B1" s="70" t="s">
        <v>1308</v>
      </c>
      <c r="C1" s="70"/>
      <c r="D1" s="70" t="s">
        <v>1309</v>
      </c>
      <c r="E1" s="70" t="s">
        <v>1310</v>
      </c>
      <c r="F1" s="70" t="s">
        <v>3</v>
      </c>
      <c r="G1" s="70" t="s">
        <v>1311</v>
      </c>
      <c r="H1" s="70" t="s">
        <v>7</v>
      </c>
      <c r="I1" s="70" t="s">
        <v>1312</v>
      </c>
      <c r="J1" s="70" t="s">
        <v>1313</v>
      </c>
      <c r="K1" s="70" t="s">
        <v>5</v>
      </c>
      <c r="L1" s="70" t="s">
        <v>1314</v>
      </c>
      <c r="M1" s="70" t="s">
        <v>1315</v>
      </c>
      <c r="N1" s="70" t="s">
        <v>13</v>
      </c>
    </row>
    <row r="2" spans="1:14" ht="21" customHeight="1">
      <c r="A2" s="72" t="s">
        <v>1316</v>
      </c>
      <c r="B2" s="72" t="s">
        <v>293</v>
      </c>
      <c r="C2" s="72">
        <v>5</v>
      </c>
      <c r="E2" s="72" t="s">
        <v>294</v>
      </c>
      <c r="F2" s="72" t="s">
        <v>79</v>
      </c>
      <c r="G2" s="72" t="s">
        <v>1317</v>
      </c>
      <c r="H2" s="72">
        <v>7</v>
      </c>
      <c r="I2" s="73">
        <v>45840.649305555555</v>
      </c>
      <c r="J2" s="74">
        <v>45812</v>
      </c>
      <c r="K2" s="74">
        <v>45825</v>
      </c>
      <c r="L2" s="72" t="s">
        <v>1318</v>
      </c>
      <c r="M2" s="72" t="s">
        <v>1319</v>
      </c>
      <c r="N2" s="72" t="s">
        <v>1320</v>
      </c>
    </row>
    <row r="3" spans="1:14" ht="21" customHeight="1">
      <c r="A3" s="72" t="s">
        <v>1321</v>
      </c>
      <c r="B3" s="72" t="s">
        <v>321</v>
      </c>
      <c r="C3" s="72">
        <v>3</v>
      </c>
      <c r="E3" s="72" t="s">
        <v>294</v>
      </c>
      <c r="F3" s="72" t="s">
        <v>79</v>
      </c>
      <c r="G3" s="72" t="s">
        <v>1317</v>
      </c>
      <c r="H3" s="72">
        <v>14</v>
      </c>
      <c r="I3" s="73">
        <v>45832.538194444445</v>
      </c>
      <c r="J3" s="74">
        <v>45804</v>
      </c>
      <c r="K3" s="74">
        <v>45826</v>
      </c>
      <c r="L3" s="72" t="s">
        <v>1318</v>
      </c>
      <c r="M3" s="72" t="s">
        <v>1319</v>
      </c>
      <c r="N3" s="72" t="s">
        <v>1320</v>
      </c>
    </row>
    <row r="4" spans="1:14" ht="21" customHeight="1">
      <c r="A4" s="72" t="s">
        <v>1322</v>
      </c>
      <c r="B4" s="72" t="s">
        <v>321</v>
      </c>
      <c r="C4" s="72">
        <v>4</v>
      </c>
      <c r="E4" s="72" t="s">
        <v>294</v>
      </c>
      <c r="F4" s="72" t="s">
        <v>79</v>
      </c>
      <c r="G4" s="72" t="s">
        <v>1317</v>
      </c>
      <c r="H4" s="72">
        <v>14</v>
      </c>
      <c r="I4" s="73">
        <v>45832.541666666664</v>
      </c>
      <c r="J4" s="74">
        <v>45804</v>
      </c>
      <c r="K4" s="74">
        <v>45826</v>
      </c>
      <c r="L4" s="72" t="s">
        <v>1318</v>
      </c>
      <c r="M4" s="72" t="s">
        <v>1319</v>
      </c>
      <c r="N4" s="72" t="s">
        <v>1320</v>
      </c>
    </row>
    <row r="5" spans="1:14" ht="21" customHeight="1">
      <c r="A5" s="72" t="s">
        <v>1323</v>
      </c>
      <c r="B5" s="72" t="s">
        <v>321</v>
      </c>
      <c r="C5" s="72">
        <v>10</v>
      </c>
      <c r="E5" s="72" t="s">
        <v>294</v>
      </c>
      <c r="F5" s="72" t="s">
        <v>79</v>
      </c>
      <c r="G5" s="72" t="s">
        <v>1317</v>
      </c>
      <c r="H5" s="72">
        <v>14</v>
      </c>
      <c r="I5" s="73">
        <v>45832.708333333336</v>
      </c>
      <c r="J5" s="74">
        <v>45804</v>
      </c>
      <c r="K5" s="74">
        <v>45826</v>
      </c>
      <c r="L5" s="72" t="s">
        <v>1318</v>
      </c>
      <c r="M5" s="72" t="s">
        <v>1319</v>
      </c>
      <c r="N5" s="72" t="s">
        <v>1320</v>
      </c>
    </row>
    <row r="6" spans="1:14" ht="21" customHeight="1">
      <c r="A6" s="72" t="s">
        <v>1324</v>
      </c>
      <c r="B6" s="72" t="s">
        <v>321</v>
      </c>
      <c r="C6" s="72">
        <v>11</v>
      </c>
      <c r="E6" s="72" t="s">
        <v>294</v>
      </c>
      <c r="F6" s="72" t="s">
        <v>79</v>
      </c>
      <c r="G6" s="72" t="s">
        <v>1317</v>
      </c>
      <c r="H6" s="72">
        <v>14</v>
      </c>
      <c r="I6" s="73">
        <v>45832.711805555555</v>
      </c>
      <c r="J6" s="74">
        <v>45804</v>
      </c>
      <c r="K6" s="74">
        <v>45826</v>
      </c>
      <c r="L6" s="72" t="s">
        <v>1318</v>
      </c>
      <c r="M6" s="72" t="s">
        <v>1319</v>
      </c>
      <c r="N6" s="72" t="s">
        <v>1320</v>
      </c>
    </row>
    <row r="7" spans="1:14" ht="21" customHeight="1">
      <c r="A7" s="72" t="s">
        <v>1325</v>
      </c>
      <c r="B7" s="72" t="s">
        <v>321</v>
      </c>
      <c r="C7" s="72">
        <v>12</v>
      </c>
      <c r="E7" s="72" t="s">
        <v>294</v>
      </c>
      <c r="F7" s="72" t="s">
        <v>79</v>
      </c>
      <c r="G7" s="72" t="s">
        <v>1317</v>
      </c>
      <c r="H7" s="72">
        <v>14</v>
      </c>
      <c r="I7" s="73">
        <v>45832.715277777781</v>
      </c>
      <c r="J7" s="74">
        <v>45804</v>
      </c>
      <c r="K7" s="74">
        <v>45826</v>
      </c>
      <c r="L7" s="72" t="s">
        <v>1318</v>
      </c>
      <c r="M7" s="72" t="s">
        <v>1319</v>
      </c>
      <c r="N7" s="72" t="s">
        <v>1320</v>
      </c>
    </row>
    <row r="8" spans="1:14" ht="21" customHeight="1">
      <c r="A8" s="72" t="s">
        <v>1326</v>
      </c>
      <c r="B8" s="72" t="s">
        <v>522</v>
      </c>
      <c r="C8" s="72">
        <v>1</v>
      </c>
      <c r="E8" s="72" t="s">
        <v>104</v>
      </c>
      <c r="F8" s="72" t="s">
        <v>56</v>
      </c>
      <c r="G8" s="72" t="s">
        <v>1327</v>
      </c>
      <c r="H8" s="72">
        <v>10</v>
      </c>
      <c r="I8" s="73">
        <v>45832.333333333336</v>
      </c>
      <c r="J8" s="74">
        <v>45818</v>
      </c>
      <c r="K8" s="74">
        <v>45831</v>
      </c>
      <c r="L8" s="72" t="s">
        <v>1328</v>
      </c>
      <c r="N8" s="72">
        <v>0</v>
      </c>
    </row>
    <row r="9" spans="1:14" ht="21" customHeight="1">
      <c r="A9" s="72" t="s">
        <v>1329</v>
      </c>
      <c r="B9" s="72" t="s">
        <v>581</v>
      </c>
      <c r="C9" s="72">
        <v>1</v>
      </c>
      <c r="E9" s="72" t="s">
        <v>157</v>
      </c>
      <c r="F9" s="72" t="s">
        <v>79</v>
      </c>
      <c r="G9" s="72" t="s">
        <v>1327</v>
      </c>
      <c r="H9" s="72">
        <v>10</v>
      </c>
      <c r="I9" s="73">
        <v>45834.395833333336</v>
      </c>
      <c r="J9" s="74">
        <v>45820</v>
      </c>
      <c r="K9" s="74">
        <v>45831</v>
      </c>
      <c r="L9" s="72" t="s">
        <v>1330</v>
      </c>
      <c r="N9" s="72">
        <v>0</v>
      </c>
    </row>
    <row r="10" spans="1:14" ht="21" customHeight="1">
      <c r="A10" s="72" t="s">
        <v>1331</v>
      </c>
      <c r="B10" s="72" t="s">
        <v>635</v>
      </c>
      <c r="C10" s="72">
        <v>1</v>
      </c>
      <c r="D10" s="72" t="s">
        <v>1332</v>
      </c>
      <c r="E10" s="72" t="s">
        <v>87</v>
      </c>
      <c r="F10" s="72" t="s">
        <v>79</v>
      </c>
      <c r="G10" s="72" t="s">
        <v>1333</v>
      </c>
      <c r="H10" s="72">
        <v>6</v>
      </c>
      <c r="I10" s="73">
        <v>45834.513888888891</v>
      </c>
      <c r="J10" s="74">
        <v>45820</v>
      </c>
      <c r="K10" s="74">
        <v>45831</v>
      </c>
      <c r="L10" s="72" t="s">
        <v>1334</v>
      </c>
      <c r="N10" s="72">
        <v>0</v>
      </c>
    </row>
    <row r="11" spans="1:14" ht="21" customHeight="1">
      <c r="A11" s="72" t="s">
        <v>1335</v>
      </c>
      <c r="B11" s="72" t="s">
        <v>635</v>
      </c>
      <c r="C11" s="72">
        <v>2</v>
      </c>
      <c r="D11" s="72" t="s">
        <v>1332</v>
      </c>
      <c r="E11" s="72" t="s">
        <v>87</v>
      </c>
      <c r="F11" s="72" t="s">
        <v>79</v>
      </c>
      <c r="G11" s="72" t="s">
        <v>1333</v>
      </c>
      <c r="H11" s="72">
        <v>6</v>
      </c>
      <c r="I11" s="73">
        <v>45834.54583333333</v>
      </c>
      <c r="J11" s="74">
        <v>45820</v>
      </c>
      <c r="K11" s="74">
        <v>45831</v>
      </c>
      <c r="L11" s="72" t="s">
        <v>1334</v>
      </c>
      <c r="N11" s="72">
        <v>0</v>
      </c>
    </row>
    <row r="12" spans="1:14" ht="21" customHeight="1">
      <c r="A12" s="72" t="s">
        <v>1336</v>
      </c>
      <c r="B12" s="72" t="s">
        <v>635</v>
      </c>
      <c r="C12" s="72">
        <v>3</v>
      </c>
      <c r="D12" s="72" t="s">
        <v>1332</v>
      </c>
      <c r="E12" s="72" t="s">
        <v>87</v>
      </c>
      <c r="F12" s="72" t="s">
        <v>79</v>
      </c>
      <c r="G12" s="72" t="s">
        <v>1333</v>
      </c>
      <c r="H12" s="72">
        <v>6</v>
      </c>
      <c r="I12" s="73">
        <v>45834.571527777778</v>
      </c>
      <c r="J12" s="74">
        <v>45820</v>
      </c>
      <c r="K12" s="74">
        <v>45831</v>
      </c>
      <c r="L12" s="72" t="s">
        <v>1334</v>
      </c>
      <c r="N12" s="72">
        <v>0</v>
      </c>
    </row>
    <row r="13" spans="1:14" ht="21" customHeight="1">
      <c r="A13" s="72" t="s">
        <v>1337</v>
      </c>
      <c r="B13" s="72" t="s">
        <v>635</v>
      </c>
      <c r="C13" s="72">
        <v>4</v>
      </c>
      <c r="D13" s="72" t="s">
        <v>1332</v>
      </c>
      <c r="E13" s="72" t="s">
        <v>87</v>
      </c>
      <c r="F13" s="72" t="s">
        <v>79</v>
      </c>
      <c r="G13" s="72" t="s">
        <v>1333</v>
      </c>
      <c r="H13" s="72">
        <v>6</v>
      </c>
      <c r="I13" s="73">
        <v>45834.602777777778</v>
      </c>
      <c r="J13" s="74">
        <v>45820</v>
      </c>
      <c r="K13" s="74">
        <v>45831</v>
      </c>
      <c r="L13" s="72" t="s">
        <v>1334</v>
      </c>
      <c r="N13" s="72">
        <v>0</v>
      </c>
    </row>
    <row r="14" spans="1:14" ht="21" customHeight="1">
      <c r="A14" s="72" t="s">
        <v>1338</v>
      </c>
      <c r="B14" s="72" t="s">
        <v>635</v>
      </c>
      <c r="C14" s="72">
        <v>5</v>
      </c>
      <c r="D14" s="72" t="s">
        <v>1332</v>
      </c>
      <c r="E14" s="72" t="s">
        <v>87</v>
      </c>
      <c r="F14" s="72" t="s">
        <v>79</v>
      </c>
      <c r="G14" s="72" t="s">
        <v>1333</v>
      </c>
      <c r="H14" s="72">
        <v>6</v>
      </c>
      <c r="I14" s="73">
        <v>45834.571527777778</v>
      </c>
      <c r="J14" s="74">
        <v>45820</v>
      </c>
      <c r="K14" s="74">
        <v>45831</v>
      </c>
      <c r="L14" s="72" t="s">
        <v>1334</v>
      </c>
      <c r="N14" s="72">
        <v>0</v>
      </c>
    </row>
    <row r="15" spans="1:14" ht="21" customHeight="1">
      <c r="A15" s="72" t="s">
        <v>1339</v>
      </c>
      <c r="B15" s="72" t="s">
        <v>635</v>
      </c>
      <c r="C15" s="72">
        <v>6</v>
      </c>
      <c r="D15" s="72" t="s">
        <v>1332</v>
      </c>
      <c r="E15" s="72" t="s">
        <v>87</v>
      </c>
      <c r="F15" s="72" t="s">
        <v>79</v>
      </c>
      <c r="G15" s="72" t="s">
        <v>1340</v>
      </c>
      <c r="H15" s="72">
        <v>6</v>
      </c>
      <c r="I15" s="73">
        <v>45834.642361111109</v>
      </c>
      <c r="J15" s="74">
        <v>45820</v>
      </c>
      <c r="K15" s="74">
        <v>45831</v>
      </c>
      <c r="L15" s="72" t="s">
        <v>1334</v>
      </c>
      <c r="N15" s="72">
        <v>0</v>
      </c>
    </row>
    <row r="16" spans="1:14" ht="21" customHeight="1">
      <c r="A16" s="72" t="s">
        <v>1341</v>
      </c>
      <c r="B16" s="72" t="s">
        <v>635</v>
      </c>
      <c r="C16" s="72">
        <v>7</v>
      </c>
      <c r="D16" s="72" t="s">
        <v>1332</v>
      </c>
      <c r="E16" s="72" t="s">
        <v>87</v>
      </c>
      <c r="F16" s="72" t="s">
        <v>79</v>
      </c>
      <c r="G16" s="72" t="s">
        <v>1327</v>
      </c>
      <c r="H16" s="72">
        <v>6</v>
      </c>
      <c r="I16" s="73">
        <v>45834.649305555555</v>
      </c>
      <c r="J16" s="74">
        <v>45820</v>
      </c>
      <c r="K16" s="74">
        <v>45831</v>
      </c>
      <c r="L16" s="72" t="s">
        <v>1334</v>
      </c>
      <c r="N16" s="72">
        <v>0</v>
      </c>
    </row>
    <row r="17" spans="1:14" ht="21" customHeight="1">
      <c r="A17" s="72" t="s">
        <v>1342</v>
      </c>
      <c r="B17" s="72" t="s">
        <v>635</v>
      </c>
      <c r="C17" s="72">
        <v>8</v>
      </c>
      <c r="D17" s="72" t="s">
        <v>1332</v>
      </c>
      <c r="E17" s="72" t="s">
        <v>87</v>
      </c>
      <c r="F17" s="72" t="s">
        <v>79</v>
      </c>
      <c r="G17" s="72" t="s">
        <v>1343</v>
      </c>
      <c r="H17" s="72">
        <v>6</v>
      </c>
      <c r="I17" s="73">
        <v>45834</v>
      </c>
      <c r="J17" s="74">
        <v>45820</v>
      </c>
      <c r="K17" s="74">
        <v>45831</v>
      </c>
      <c r="L17" s="72" t="s">
        <v>1334</v>
      </c>
      <c r="N17" s="72">
        <v>0</v>
      </c>
    </row>
    <row r="18" spans="1:14" ht="21" customHeight="1">
      <c r="A18" s="72" t="s">
        <v>1344</v>
      </c>
      <c r="B18" s="72" t="s">
        <v>635</v>
      </c>
      <c r="C18" s="72" t="s">
        <v>1345</v>
      </c>
      <c r="D18" s="72" t="s">
        <v>1332</v>
      </c>
      <c r="E18" s="72" t="s">
        <v>87</v>
      </c>
      <c r="F18" s="72" t="s">
        <v>79</v>
      </c>
      <c r="G18" s="72" t="s">
        <v>1346</v>
      </c>
      <c r="H18" s="72">
        <v>6</v>
      </c>
      <c r="I18" s="73">
        <v>45834.513888888891</v>
      </c>
      <c r="J18" s="74">
        <v>45820</v>
      </c>
      <c r="K18" s="74">
        <v>45831</v>
      </c>
      <c r="L18" s="72" t="s">
        <v>1334</v>
      </c>
      <c r="N18" s="72">
        <v>0</v>
      </c>
    </row>
    <row r="19" spans="1:14" ht="21" customHeight="1">
      <c r="A19" s="72" t="s">
        <v>1347</v>
      </c>
      <c r="B19" s="72" t="s">
        <v>635</v>
      </c>
      <c r="C19" s="72" t="s">
        <v>1348</v>
      </c>
      <c r="D19" s="72" t="s">
        <v>1332</v>
      </c>
      <c r="E19" s="72" t="s">
        <v>87</v>
      </c>
      <c r="F19" s="72" t="s">
        <v>79</v>
      </c>
      <c r="G19" s="72" t="s">
        <v>1349</v>
      </c>
      <c r="H19" s="72">
        <v>6</v>
      </c>
      <c r="I19" s="73">
        <v>45834.513888888891</v>
      </c>
      <c r="J19" s="74">
        <v>45820</v>
      </c>
      <c r="K19" s="74">
        <v>45831</v>
      </c>
      <c r="L19" s="72" t="s">
        <v>1334</v>
      </c>
      <c r="N19" s="72">
        <v>0</v>
      </c>
    </row>
    <row r="20" spans="1:14" ht="21" customHeight="1">
      <c r="A20" s="72" t="s">
        <v>1350</v>
      </c>
      <c r="B20" s="72" t="s">
        <v>686</v>
      </c>
      <c r="C20" s="72">
        <v>3</v>
      </c>
      <c r="D20" s="72" t="s">
        <v>1332</v>
      </c>
      <c r="E20" s="72" t="s">
        <v>92</v>
      </c>
      <c r="F20" s="72" t="s">
        <v>79</v>
      </c>
      <c r="G20" s="72" t="s">
        <v>1317</v>
      </c>
      <c r="H20" s="72">
        <v>14</v>
      </c>
      <c r="I20" s="73">
        <v>45832.40625</v>
      </c>
      <c r="J20" s="74">
        <v>45818</v>
      </c>
      <c r="K20" s="74">
        <v>45832</v>
      </c>
      <c r="L20" s="72" t="s">
        <v>1351</v>
      </c>
      <c r="M20" s="72" t="s">
        <v>1352</v>
      </c>
      <c r="N20" s="72">
        <v>0</v>
      </c>
    </row>
    <row r="21" spans="1:14" ht="21" customHeight="1">
      <c r="A21" s="72" t="s">
        <v>1353</v>
      </c>
      <c r="B21" s="72" t="s">
        <v>686</v>
      </c>
      <c r="C21" s="72">
        <v>4</v>
      </c>
      <c r="D21" s="72" t="s">
        <v>1332</v>
      </c>
      <c r="E21" s="72" t="s">
        <v>92</v>
      </c>
      <c r="F21" s="72" t="s">
        <v>79</v>
      </c>
      <c r="G21" s="72" t="s">
        <v>1317</v>
      </c>
      <c r="H21" s="72">
        <v>14</v>
      </c>
      <c r="I21" s="73">
        <v>45832.416666666664</v>
      </c>
      <c r="J21" s="74">
        <v>45818</v>
      </c>
      <c r="K21" s="74">
        <v>45832</v>
      </c>
      <c r="L21" s="72" t="s">
        <v>1351</v>
      </c>
      <c r="M21" s="72" t="s">
        <v>1352</v>
      </c>
      <c r="N21" s="72">
        <v>0</v>
      </c>
    </row>
    <row r="22" spans="1:14" ht="21" customHeight="1">
      <c r="A22" s="72" t="s">
        <v>1354</v>
      </c>
      <c r="B22" s="72" t="s">
        <v>686</v>
      </c>
      <c r="C22" s="72">
        <v>5</v>
      </c>
      <c r="D22" s="72" t="s">
        <v>1332</v>
      </c>
      <c r="E22" s="72" t="s">
        <v>92</v>
      </c>
      <c r="F22" s="72" t="s">
        <v>79</v>
      </c>
      <c r="G22" s="72" t="s">
        <v>1317</v>
      </c>
      <c r="H22" s="72">
        <v>14</v>
      </c>
      <c r="I22" s="73">
        <v>45832.430555555555</v>
      </c>
      <c r="J22" s="74">
        <v>45818</v>
      </c>
      <c r="K22" s="74">
        <v>45832</v>
      </c>
      <c r="L22" s="72" t="s">
        <v>1351</v>
      </c>
      <c r="M22" s="72" t="s">
        <v>1352</v>
      </c>
      <c r="N22" s="72">
        <v>0</v>
      </c>
    </row>
    <row r="23" spans="1:14" ht="21" customHeight="1">
      <c r="A23" s="72" t="s">
        <v>1355</v>
      </c>
      <c r="B23" s="72" t="s">
        <v>686</v>
      </c>
      <c r="C23" s="72">
        <v>6</v>
      </c>
      <c r="D23" s="72" t="s">
        <v>1332</v>
      </c>
      <c r="E23" s="72" t="s">
        <v>92</v>
      </c>
      <c r="F23" s="72" t="s">
        <v>79</v>
      </c>
      <c r="G23" s="72" t="s">
        <v>1317</v>
      </c>
      <c r="H23" s="72">
        <v>14</v>
      </c>
      <c r="I23" s="73">
        <v>45832.4375</v>
      </c>
      <c r="J23" s="74">
        <v>45818</v>
      </c>
      <c r="K23" s="74">
        <v>45832</v>
      </c>
      <c r="L23" s="72" t="s">
        <v>1351</v>
      </c>
      <c r="M23" s="72" t="s">
        <v>1352</v>
      </c>
      <c r="N23" s="72">
        <v>0</v>
      </c>
    </row>
    <row r="24" spans="1:14" ht="21" customHeight="1">
      <c r="A24" s="72" t="s">
        <v>1356</v>
      </c>
      <c r="B24" s="72" t="s">
        <v>686</v>
      </c>
      <c r="C24" s="72">
        <v>7</v>
      </c>
      <c r="D24" s="72" t="s">
        <v>1332</v>
      </c>
      <c r="E24" s="72" t="s">
        <v>92</v>
      </c>
      <c r="F24" s="72" t="s">
        <v>79</v>
      </c>
      <c r="G24" s="72" t="s">
        <v>1317</v>
      </c>
      <c r="H24" s="72">
        <v>14</v>
      </c>
      <c r="I24" s="73">
        <v>45832</v>
      </c>
      <c r="J24" s="74">
        <v>45818</v>
      </c>
      <c r="K24" s="74">
        <v>45832</v>
      </c>
      <c r="L24" s="72" t="s">
        <v>1351</v>
      </c>
      <c r="M24" s="72" t="s">
        <v>1352</v>
      </c>
      <c r="N24" s="72">
        <v>0</v>
      </c>
    </row>
    <row r="25" spans="1:14" ht="21" customHeight="1">
      <c r="A25" s="72" t="s">
        <v>1357</v>
      </c>
      <c r="B25" s="72" t="s">
        <v>695</v>
      </c>
      <c r="C25" s="72">
        <v>3</v>
      </c>
      <c r="E25" s="72" t="s">
        <v>519</v>
      </c>
      <c r="F25" s="72" t="s">
        <v>56</v>
      </c>
      <c r="G25" s="72" t="s">
        <v>1333</v>
      </c>
      <c r="H25" s="72">
        <v>10</v>
      </c>
      <c r="I25" s="73">
        <v>45835.458333333336</v>
      </c>
      <c r="J25" s="74">
        <v>45821</v>
      </c>
      <c r="K25" s="74">
        <v>45832</v>
      </c>
      <c r="L25" s="72" t="s">
        <v>1358</v>
      </c>
    </row>
    <row r="26" spans="1:14" ht="21" customHeight="1">
      <c r="A26" s="72" t="s">
        <v>1359</v>
      </c>
      <c r="B26" s="72" t="s">
        <v>770</v>
      </c>
      <c r="C26" s="72">
        <v>1</v>
      </c>
      <c r="E26" s="72" t="s">
        <v>771</v>
      </c>
      <c r="F26" s="72" t="s">
        <v>79</v>
      </c>
      <c r="G26" s="72" t="s">
        <v>1333</v>
      </c>
      <c r="H26" s="72">
        <v>7</v>
      </c>
      <c r="I26" s="73">
        <v>45838.6</v>
      </c>
      <c r="J26" s="74">
        <v>45824</v>
      </c>
      <c r="K26" s="74">
        <v>45833</v>
      </c>
      <c r="L26" s="72" t="s">
        <v>1334</v>
      </c>
    </row>
    <row r="27" spans="1:14" ht="21" customHeight="1">
      <c r="A27" s="72" t="s">
        <v>1360</v>
      </c>
      <c r="B27" s="72" t="s">
        <v>770</v>
      </c>
      <c r="C27" s="72">
        <v>2</v>
      </c>
      <c r="E27" s="72" t="s">
        <v>771</v>
      </c>
      <c r="F27" s="72" t="s">
        <v>79</v>
      </c>
      <c r="G27" s="72" t="s">
        <v>1333</v>
      </c>
      <c r="H27" s="72">
        <v>7</v>
      </c>
      <c r="I27" s="73">
        <v>45838.649305555555</v>
      </c>
      <c r="J27" s="74">
        <v>45824</v>
      </c>
      <c r="K27" s="74">
        <v>45833</v>
      </c>
      <c r="L27" s="72" t="s">
        <v>1334</v>
      </c>
    </row>
    <row r="28" spans="1:14" ht="21" customHeight="1">
      <c r="A28" s="72" t="s">
        <v>1361</v>
      </c>
      <c r="B28" s="72" t="s">
        <v>770</v>
      </c>
      <c r="C28" s="72">
        <v>3</v>
      </c>
      <c r="E28" s="72" t="s">
        <v>771</v>
      </c>
      <c r="F28" s="72" t="s">
        <v>79</v>
      </c>
      <c r="G28" s="72" t="s">
        <v>1333</v>
      </c>
      <c r="H28" s="72">
        <v>7</v>
      </c>
      <c r="I28" s="73">
        <v>45838.688888888886</v>
      </c>
      <c r="J28" s="74">
        <v>45824</v>
      </c>
      <c r="K28" s="74">
        <v>45833</v>
      </c>
      <c r="L28" s="72" t="s">
        <v>1334</v>
      </c>
    </row>
    <row r="29" spans="1:14" ht="21" customHeight="1">
      <c r="A29" s="72" t="s">
        <v>1362</v>
      </c>
      <c r="B29" s="72" t="s">
        <v>770</v>
      </c>
      <c r="C29" s="72">
        <v>4</v>
      </c>
      <c r="E29" s="72" t="s">
        <v>771</v>
      </c>
      <c r="F29" s="72" t="s">
        <v>79</v>
      </c>
      <c r="G29" s="72" t="s">
        <v>1333</v>
      </c>
      <c r="H29" s="72">
        <v>7</v>
      </c>
      <c r="I29" s="73">
        <v>45838.726388888892</v>
      </c>
      <c r="J29" s="74">
        <v>45824</v>
      </c>
      <c r="K29" s="74">
        <v>45833</v>
      </c>
      <c r="L29" s="72" t="s">
        <v>1334</v>
      </c>
    </row>
    <row r="30" spans="1:14" ht="21" customHeight="1">
      <c r="A30" s="72" t="s">
        <v>1363</v>
      </c>
      <c r="B30" s="72" t="s">
        <v>770</v>
      </c>
      <c r="C30" s="72" t="s">
        <v>1364</v>
      </c>
      <c r="E30" s="72" t="s">
        <v>771</v>
      </c>
      <c r="F30" s="72" t="s">
        <v>79</v>
      </c>
      <c r="G30" s="72" t="s">
        <v>1346</v>
      </c>
      <c r="H30" s="72">
        <v>7</v>
      </c>
      <c r="I30" s="73">
        <v>45838.726388888892</v>
      </c>
      <c r="J30" s="74">
        <v>45824</v>
      </c>
      <c r="K30" s="74">
        <v>45833</v>
      </c>
      <c r="L30" s="72" t="s">
        <v>1334</v>
      </c>
    </row>
    <row r="31" spans="1:14" ht="21" customHeight="1">
      <c r="A31" s="72" t="s">
        <v>1365</v>
      </c>
      <c r="B31" s="72" t="s">
        <v>770</v>
      </c>
      <c r="C31" s="72" t="s">
        <v>1366</v>
      </c>
      <c r="E31" s="72" t="s">
        <v>771</v>
      </c>
      <c r="F31" s="72" t="s">
        <v>79</v>
      </c>
      <c r="G31" s="72" t="s">
        <v>1349</v>
      </c>
      <c r="H31" s="72">
        <v>7</v>
      </c>
      <c r="I31" s="73">
        <v>45838.726388888892</v>
      </c>
      <c r="J31" s="74">
        <v>45824</v>
      </c>
      <c r="K31" s="74">
        <v>45833</v>
      </c>
      <c r="L31" s="72" t="s">
        <v>1334</v>
      </c>
    </row>
    <row r="32" spans="1:14" ht="21" customHeight="1">
      <c r="A32" s="72" t="s">
        <v>1367</v>
      </c>
      <c r="B32" s="72" t="s">
        <v>770</v>
      </c>
      <c r="C32" s="72">
        <v>5</v>
      </c>
      <c r="E32" s="72" t="s">
        <v>771</v>
      </c>
      <c r="F32" s="72" t="s">
        <v>79</v>
      </c>
      <c r="G32" s="72" t="s">
        <v>1333</v>
      </c>
      <c r="H32" s="72">
        <v>7</v>
      </c>
      <c r="I32" s="73">
        <v>45839.393055555556</v>
      </c>
      <c r="J32" s="74">
        <v>45825</v>
      </c>
      <c r="K32" s="74">
        <v>45833</v>
      </c>
      <c r="L32" s="72" t="s">
        <v>1334</v>
      </c>
    </row>
    <row r="33" spans="1:14" ht="21" customHeight="1">
      <c r="A33" s="72" t="s">
        <v>1368</v>
      </c>
      <c r="B33" s="72" t="s">
        <v>770</v>
      </c>
      <c r="C33" s="72">
        <v>6</v>
      </c>
      <c r="E33" s="72" t="s">
        <v>771</v>
      </c>
      <c r="F33" s="72" t="s">
        <v>79</v>
      </c>
      <c r="G33" s="72" t="s">
        <v>1333</v>
      </c>
      <c r="H33" s="72">
        <v>7</v>
      </c>
      <c r="I33" s="73">
        <v>45839.426388888889</v>
      </c>
      <c r="J33" s="74">
        <v>45825</v>
      </c>
      <c r="K33" s="74">
        <v>45833</v>
      </c>
      <c r="L33" s="72" t="s">
        <v>1334</v>
      </c>
    </row>
    <row r="34" spans="1:14" ht="21" customHeight="1">
      <c r="A34" s="72" t="s">
        <v>1369</v>
      </c>
      <c r="B34" s="72" t="s">
        <v>770</v>
      </c>
      <c r="C34" s="72">
        <v>7</v>
      </c>
      <c r="E34" s="72" t="s">
        <v>771</v>
      </c>
      <c r="F34" s="72" t="s">
        <v>79</v>
      </c>
      <c r="G34" s="72" t="s">
        <v>1333</v>
      </c>
      <c r="H34" s="72">
        <v>7</v>
      </c>
      <c r="I34" s="73">
        <v>45839.465277777781</v>
      </c>
      <c r="J34" s="74">
        <v>45825</v>
      </c>
      <c r="K34" s="74">
        <v>45833</v>
      </c>
      <c r="L34" s="72" t="s">
        <v>1334</v>
      </c>
    </row>
    <row r="35" spans="1:14" ht="21" customHeight="1">
      <c r="A35" s="72" t="s">
        <v>1370</v>
      </c>
      <c r="B35" s="72" t="s">
        <v>770</v>
      </c>
      <c r="C35" s="72">
        <v>8</v>
      </c>
      <c r="E35" s="72" t="s">
        <v>771</v>
      </c>
      <c r="F35" s="72" t="s">
        <v>79</v>
      </c>
      <c r="G35" s="72" t="s">
        <v>1333</v>
      </c>
      <c r="H35" s="72">
        <v>7</v>
      </c>
      <c r="I35" s="73">
        <v>45839.498611111114</v>
      </c>
      <c r="J35" s="74">
        <v>45825</v>
      </c>
      <c r="K35" s="74">
        <v>45833</v>
      </c>
      <c r="L35" s="72" t="s">
        <v>1334</v>
      </c>
    </row>
    <row r="36" spans="1:14" ht="21" customHeight="1">
      <c r="A36" s="72" t="s">
        <v>1371</v>
      </c>
      <c r="B36" s="72" t="s">
        <v>770</v>
      </c>
      <c r="C36" s="72">
        <v>9</v>
      </c>
      <c r="E36" s="72" t="s">
        <v>771</v>
      </c>
      <c r="F36" s="72" t="s">
        <v>79</v>
      </c>
      <c r="G36" s="72" t="s">
        <v>1333</v>
      </c>
      <c r="H36" s="72">
        <v>7</v>
      </c>
      <c r="I36" s="73">
        <v>45839.550694444442</v>
      </c>
      <c r="J36" s="74">
        <v>45825</v>
      </c>
      <c r="K36" s="74">
        <v>45833</v>
      </c>
      <c r="L36" s="72" t="s">
        <v>1334</v>
      </c>
    </row>
    <row r="37" spans="1:14" ht="21" customHeight="1">
      <c r="A37" s="72" t="s">
        <v>1372</v>
      </c>
      <c r="B37" s="72" t="s">
        <v>770</v>
      </c>
      <c r="C37" s="72">
        <v>10</v>
      </c>
      <c r="E37" s="72" t="s">
        <v>771</v>
      </c>
      <c r="F37" s="72" t="s">
        <v>79</v>
      </c>
      <c r="G37" s="72" t="s">
        <v>1333</v>
      </c>
      <c r="H37" s="72">
        <v>7</v>
      </c>
      <c r="I37" s="73">
        <v>45839.586111111108</v>
      </c>
      <c r="J37" s="74">
        <v>45825</v>
      </c>
      <c r="K37" s="74">
        <v>45833</v>
      </c>
      <c r="L37" s="72" t="s">
        <v>1334</v>
      </c>
    </row>
    <row r="38" spans="1:14" ht="21" customHeight="1">
      <c r="A38" s="72" t="s">
        <v>1373</v>
      </c>
      <c r="B38" s="72" t="s">
        <v>770</v>
      </c>
      <c r="C38" s="72">
        <v>11</v>
      </c>
      <c r="E38" s="72" t="s">
        <v>771</v>
      </c>
      <c r="F38" s="72" t="s">
        <v>79</v>
      </c>
      <c r="G38" s="72" t="s">
        <v>1333</v>
      </c>
      <c r="H38" s="72">
        <v>7</v>
      </c>
      <c r="I38" s="73">
        <v>45839</v>
      </c>
      <c r="J38" s="74">
        <v>45825</v>
      </c>
      <c r="K38" s="74">
        <v>45833</v>
      </c>
      <c r="L38" s="72" t="s">
        <v>1334</v>
      </c>
    </row>
    <row r="39" spans="1:14" ht="21" customHeight="1">
      <c r="A39" s="72" t="s">
        <v>1374</v>
      </c>
      <c r="B39" s="72" t="s">
        <v>770</v>
      </c>
      <c r="C39" s="72">
        <v>12</v>
      </c>
      <c r="E39" s="72" t="s">
        <v>771</v>
      </c>
      <c r="F39" s="72" t="s">
        <v>79</v>
      </c>
      <c r="G39" s="72" t="s">
        <v>1333</v>
      </c>
      <c r="H39" s="72">
        <v>7</v>
      </c>
      <c r="I39" s="73">
        <v>45839.633333333331</v>
      </c>
      <c r="J39" s="74">
        <v>45825</v>
      </c>
      <c r="K39" s="74">
        <v>45833</v>
      </c>
      <c r="L39" s="72" t="s">
        <v>1334</v>
      </c>
    </row>
    <row r="40" spans="1:14" ht="21" customHeight="1">
      <c r="A40" s="72" t="s">
        <v>1375</v>
      </c>
      <c r="B40" s="72" t="s">
        <v>770</v>
      </c>
      <c r="C40" s="72">
        <v>13</v>
      </c>
      <c r="E40" s="72" t="s">
        <v>771</v>
      </c>
      <c r="F40" s="72" t="s">
        <v>79</v>
      </c>
      <c r="G40" s="72" t="s">
        <v>1376</v>
      </c>
      <c r="H40" s="72">
        <v>7</v>
      </c>
      <c r="I40" s="73">
        <v>45839.666666666664</v>
      </c>
      <c r="J40" s="74">
        <v>45825</v>
      </c>
      <c r="K40" s="74">
        <v>45833</v>
      </c>
      <c r="L40" s="72" t="s">
        <v>1334</v>
      </c>
    </row>
    <row r="41" spans="1:14" ht="21" customHeight="1">
      <c r="A41" s="72" t="s">
        <v>1377</v>
      </c>
      <c r="B41" s="72" t="s">
        <v>833</v>
      </c>
      <c r="C41" s="72">
        <v>4</v>
      </c>
      <c r="E41" s="72" t="s">
        <v>294</v>
      </c>
      <c r="F41" s="72" t="s">
        <v>79</v>
      </c>
      <c r="G41" s="72" t="s">
        <v>1327</v>
      </c>
      <c r="H41" s="72">
        <v>14</v>
      </c>
      <c r="I41" s="73">
        <v>45831.379861111112</v>
      </c>
      <c r="J41" s="74">
        <v>45817</v>
      </c>
      <c r="K41" s="74">
        <v>45835</v>
      </c>
      <c r="L41" s="72" t="s">
        <v>1334</v>
      </c>
      <c r="M41" s="72" t="s">
        <v>1378</v>
      </c>
      <c r="N41" s="72">
        <v>0</v>
      </c>
    </row>
    <row r="42" spans="1:14" ht="21" customHeight="1">
      <c r="A42" s="72" t="s">
        <v>1379</v>
      </c>
      <c r="B42" s="72" t="s">
        <v>833</v>
      </c>
      <c r="C42" s="72">
        <v>5</v>
      </c>
      <c r="E42" s="72" t="s">
        <v>294</v>
      </c>
      <c r="F42" s="72" t="s">
        <v>79</v>
      </c>
      <c r="G42" s="72" t="s">
        <v>1327</v>
      </c>
      <c r="H42" s="72">
        <v>14</v>
      </c>
      <c r="I42" s="73">
        <v>45831.489583333336</v>
      </c>
      <c r="J42" s="74">
        <v>45817</v>
      </c>
      <c r="K42" s="74">
        <v>45835</v>
      </c>
      <c r="L42" s="72" t="s">
        <v>1334</v>
      </c>
      <c r="M42" s="72" t="s">
        <v>1378</v>
      </c>
      <c r="N42" s="72">
        <v>0</v>
      </c>
    </row>
    <row r="43" spans="1:14" ht="21" customHeight="1">
      <c r="A43" s="72" t="s">
        <v>1380</v>
      </c>
      <c r="B43" s="72" t="s">
        <v>833</v>
      </c>
      <c r="C43" s="72">
        <v>6</v>
      </c>
      <c r="E43" s="72" t="s">
        <v>294</v>
      </c>
      <c r="F43" s="72" t="s">
        <v>79</v>
      </c>
      <c r="G43" s="72" t="s">
        <v>1327</v>
      </c>
      <c r="H43" s="72">
        <v>14</v>
      </c>
      <c r="I43" s="73">
        <v>45831.430555555555</v>
      </c>
      <c r="J43" s="74">
        <v>45817</v>
      </c>
      <c r="K43" s="74">
        <v>45835</v>
      </c>
      <c r="L43" s="72" t="s">
        <v>1334</v>
      </c>
      <c r="M43" s="72" t="s">
        <v>1378</v>
      </c>
      <c r="N43" s="72">
        <v>0</v>
      </c>
    </row>
    <row r="44" spans="1:14" ht="21" customHeight="1">
      <c r="A44" s="72" t="s">
        <v>1381</v>
      </c>
      <c r="B44" s="72" t="s">
        <v>833</v>
      </c>
      <c r="C44" s="72">
        <v>10</v>
      </c>
      <c r="E44" s="72" t="s">
        <v>294</v>
      </c>
      <c r="F44" s="72" t="s">
        <v>79</v>
      </c>
      <c r="G44" s="72" t="s">
        <v>1327</v>
      </c>
      <c r="H44" s="72">
        <v>14</v>
      </c>
      <c r="I44" s="73">
        <v>45832.379861111112</v>
      </c>
      <c r="J44" s="74">
        <v>45818</v>
      </c>
      <c r="K44" s="74">
        <v>45835</v>
      </c>
      <c r="L44" s="72" t="s">
        <v>1334</v>
      </c>
      <c r="M44" s="72" t="s">
        <v>1378</v>
      </c>
      <c r="N44" s="72">
        <v>0</v>
      </c>
    </row>
    <row r="45" spans="1:14" ht="21" customHeight="1">
      <c r="A45" s="72" t="s">
        <v>1382</v>
      </c>
      <c r="B45" s="72" t="s">
        <v>833</v>
      </c>
      <c r="C45" s="72">
        <v>12</v>
      </c>
      <c r="E45" s="72" t="s">
        <v>294</v>
      </c>
      <c r="F45" s="72" t="s">
        <v>79</v>
      </c>
      <c r="G45" s="72" t="s">
        <v>1327</v>
      </c>
      <c r="H45" s="72">
        <v>14</v>
      </c>
      <c r="I45" s="73">
        <v>45832.451388888891</v>
      </c>
      <c r="J45" s="74">
        <v>45818</v>
      </c>
      <c r="K45" s="74">
        <v>45835</v>
      </c>
      <c r="L45" s="72" t="s">
        <v>1334</v>
      </c>
      <c r="M45" s="72" t="s">
        <v>1378</v>
      </c>
      <c r="N45" s="72">
        <v>0</v>
      </c>
    </row>
    <row r="46" spans="1:14" ht="21" customHeight="1">
      <c r="A46" s="72" t="s">
        <v>1383</v>
      </c>
      <c r="B46" s="72" t="s">
        <v>833</v>
      </c>
      <c r="C46" s="72">
        <v>13</v>
      </c>
      <c r="E46" s="72" t="s">
        <v>294</v>
      </c>
      <c r="F46" s="72" t="s">
        <v>79</v>
      </c>
      <c r="G46" s="72" t="s">
        <v>1327</v>
      </c>
      <c r="H46" s="72">
        <v>14</v>
      </c>
      <c r="I46" s="73">
        <v>45832.46875</v>
      </c>
      <c r="J46" s="74">
        <v>45818</v>
      </c>
      <c r="K46" s="74">
        <v>45835</v>
      </c>
      <c r="L46" s="72" t="s">
        <v>1334</v>
      </c>
      <c r="M46" s="72" t="s">
        <v>1378</v>
      </c>
      <c r="N46" s="72">
        <v>0</v>
      </c>
    </row>
    <row r="47" spans="1:14" ht="21" customHeight="1">
      <c r="A47" s="72" t="s">
        <v>1384</v>
      </c>
      <c r="B47" s="72" t="s">
        <v>833</v>
      </c>
      <c r="C47" s="72">
        <v>21</v>
      </c>
      <c r="E47" s="72" t="s">
        <v>294</v>
      </c>
      <c r="F47" s="72" t="s">
        <v>79</v>
      </c>
      <c r="G47" s="72" t="s">
        <v>1327</v>
      </c>
      <c r="H47" s="72">
        <v>14</v>
      </c>
      <c r="I47" s="73">
        <v>45832.354166666664</v>
      </c>
      <c r="J47" s="74">
        <v>45818</v>
      </c>
      <c r="K47" s="74">
        <v>45835</v>
      </c>
      <c r="L47" s="72" t="s">
        <v>1334</v>
      </c>
      <c r="M47" s="72" t="s">
        <v>1378</v>
      </c>
      <c r="N47" s="72">
        <v>0</v>
      </c>
    </row>
    <row r="48" spans="1:14" ht="21" customHeight="1">
      <c r="A48" s="72" t="s">
        <v>1385</v>
      </c>
      <c r="B48" s="72" t="s">
        <v>833</v>
      </c>
      <c r="C48" s="72">
        <v>22</v>
      </c>
      <c r="E48" s="72" t="s">
        <v>294</v>
      </c>
      <c r="F48" s="72" t="s">
        <v>79</v>
      </c>
      <c r="G48" s="72" t="s">
        <v>1327</v>
      </c>
      <c r="H48" s="72">
        <v>14</v>
      </c>
      <c r="I48" s="73">
        <v>45832.399305555555</v>
      </c>
      <c r="J48" s="74">
        <v>45818</v>
      </c>
      <c r="K48" s="74">
        <v>45835</v>
      </c>
      <c r="L48" s="72" t="s">
        <v>1334</v>
      </c>
      <c r="M48" s="72" t="s">
        <v>1378</v>
      </c>
      <c r="N48" s="72">
        <v>0</v>
      </c>
    </row>
    <row r="49" spans="1:14" ht="21" customHeight="1">
      <c r="A49" s="72" t="s">
        <v>1386</v>
      </c>
      <c r="B49" s="72" t="s">
        <v>833</v>
      </c>
      <c r="C49" s="72">
        <v>23</v>
      </c>
      <c r="E49" s="72" t="s">
        <v>294</v>
      </c>
      <c r="F49" s="72" t="s">
        <v>79</v>
      </c>
      <c r="G49" s="72" t="s">
        <v>1327</v>
      </c>
      <c r="H49" s="72">
        <v>14</v>
      </c>
      <c r="I49" s="73">
        <v>45832.420138888891</v>
      </c>
      <c r="J49" s="74">
        <v>45818</v>
      </c>
      <c r="K49" s="74">
        <v>45835</v>
      </c>
      <c r="L49" s="72" t="s">
        <v>1334</v>
      </c>
      <c r="M49" s="72" t="s">
        <v>1378</v>
      </c>
      <c r="N49" s="72">
        <v>0</v>
      </c>
    </row>
    <row r="50" spans="1:14" ht="21" customHeight="1">
      <c r="A50" s="72" t="s">
        <v>1387</v>
      </c>
      <c r="B50" s="72" t="s">
        <v>843</v>
      </c>
      <c r="C50" s="72">
        <v>9</v>
      </c>
      <c r="E50" s="72" t="s">
        <v>844</v>
      </c>
      <c r="F50" s="72" t="s">
        <v>299</v>
      </c>
      <c r="G50" s="72" t="s">
        <v>1333</v>
      </c>
      <c r="H50" s="72">
        <v>14</v>
      </c>
      <c r="I50" s="73">
        <v>45832.652777777781</v>
      </c>
      <c r="J50" s="74">
        <v>45818</v>
      </c>
      <c r="K50" s="74">
        <v>45835</v>
      </c>
      <c r="L50" s="72" t="s">
        <v>1318</v>
      </c>
      <c r="M50" s="72" t="s">
        <v>1388</v>
      </c>
      <c r="N50" s="72">
        <v>0</v>
      </c>
    </row>
    <row r="51" spans="1:14" ht="21" customHeight="1">
      <c r="A51" s="72" t="s">
        <v>1389</v>
      </c>
      <c r="B51" s="72" t="s">
        <v>843</v>
      </c>
      <c r="C51" s="72">
        <v>10</v>
      </c>
      <c r="E51" s="72" t="s">
        <v>844</v>
      </c>
      <c r="F51" s="72" t="s">
        <v>299</v>
      </c>
      <c r="G51" s="72" t="s">
        <v>1333</v>
      </c>
      <c r="H51" s="72">
        <v>14</v>
      </c>
      <c r="I51" s="73">
        <v>45832.6875</v>
      </c>
      <c r="J51" s="74">
        <v>45818</v>
      </c>
      <c r="K51" s="74">
        <v>45835</v>
      </c>
      <c r="L51" s="72" t="s">
        <v>1318</v>
      </c>
      <c r="M51" s="72" t="s">
        <v>1388</v>
      </c>
      <c r="N51" s="72">
        <v>0</v>
      </c>
    </row>
    <row r="52" spans="1:14" ht="21" customHeight="1">
      <c r="A52" s="72" t="s">
        <v>1390</v>
      </c>
      <c r="B52" s="72" t="s">
        <v>843</v>
      </c>
      <c r="C52" s="72">
        <v>14</v>
      </c>
      <c r="E52" s="72" t="s">
        <v>844</v>
      </c>
      <c r="F52" s="72" t="s">
        <v>299</v>
      </c>
      <c r="G52" s="72" t="s">
        <v>1340</v>
      </c>
      <c r="H52" s="72">
        <v>14</v>
      </c>
      <c r="I52" s="73">
        <v>45832.701388888891</v>
      </c>
      <c r="J52" s="74">
        <v>45818</v>
      </c>
      <c r="K52" s="74">
        <v>45835</v>
      </c>
      <c r="L52" s="72" t="s">
        <v>1318</v>
      </c>
      <c r="M52" s="72" t="s">
        <v>1388</v>
      </c>
      <c r="N52" s="72">
        <v>0</v>
      </c>
    </row>
    <row r="53" spans="1:14" ht="21" customHeight="1">
      <c r="A53" s="72" t="s">
        <v>1391</v>
      </c>
      <c r="B53" s="72" t="s">
        <v>843</v>
      </c>
      <c r="C53" s="72">
        <v>1</v>
      </c>
      <c r="E53" s="72" t="s">
        <v>844</v>
      </c>
      <c r="F53" s="72" t="s">
        <v>299</v>
      </c>
      <c r="G53" s="72" t="s">
        <v>1333</v>
      </c>
      <c r="H53" s="72">
        <v>14</v>
      </c>
      <c r="I53" s="73">
        <v>45833.354166666664</v>
      </c>
      <c r="J53" s="74">
        <v>45819</v>
      </c>
      <c r="K53" s="74">
        <v>45835</v>
      </c>
      <c r="L53" s="72" t="s">
        <v>1318</v>
      </c>
      <c r="M53" s="72" t="s">
        <v>1388</v>
      </c>
      <c r="N53" s="72">
        <v>0</v>
      </c>
    </row>
    <row r="54" spans="1:14" ht="21" customHeight="1">
      <c r="A54" s="72" t="s">
        <v>1392</v>
      </c>
      <c r="B54" s="72" t="s">
        <v>843</v>
      </c>
      <c r="C54" s="72">
        <v>2</v>
      </c>
      <c r="E54" s="72" t="s">
        <v>844</v>
      </c>
      <c r="F54" s="72" t="s">
        <v>299</v>
      </c>
      <c r="G54" s="72" t="s">
        <v>1333</v>
      </c>
      <c r="H54" s="72">
        <v>14</v>
      </c>
      <c r="I54" s="73">
        <v>45833.395833333336</v>
      </c>
      <c r="J54" s="74">
        <v>45819</v>
      </c>
      <c r="K54" s="74">
        <v>45835</v>
      </c>
      <c r="L54" s="72" t="s">
        <v>1318</v>
      </c>
      <c r="M54" s="72" t="s">
        <v>1388</v>
      </c>
      <c r="N54" s="72">
        <v>0</v>
      </c>
    </row>
    <row r="55" spans="1:14" ht="21" customHeight="1">
      <c r="A55" s="72" t="s">
        <v>1393</v>
      </c>
      <c r="B55" s="72" t="s">
        <v>843</v>
      </c>
      <c r="C55" s="72">
        <v>3</v>
      </c>
      <c r="E55" s="72" t="s">
        <v>844</v>
      </c>
      <c r="F55" s="72" t="s">
        <v>299</v>
      </c>
      <c r="G55" s="72" t="s">
        <v>1333</v>
      </c>
      <c r="H55" s="72">
        <v>14</v>
      </c>
      <c r="I55" s="73">
        <v>45833</v>
      </c>
      <c r="J55" s="74">
        <v>45819</v>
      </c>
      <c r="K55" s="74">
        <v>45835</v>
      </c>
      <c r="L55" s="72" t="s">
        <v>1318</v>
      </c>
      <c r="M55" s="72" t="s">
        <v>1388</v>
      </c>
      <c r="N55" s="72">
        <v>0</v>
      </c>
    </row>
    <row r="56" spans="1:14" ht="21" customHeight="1">
      <c r="A56" s="72" t="s">
        <v>1394</v>
      </c>
      <c r="B56" s="72" t="s">
        <v>843</v>
      </c>
      <c r="C56" s="72">
        <v>4</v>
      </c>
      <c r="E56" s="72" t="s">
        <v>844</v>
      </c>
      <c r="F56" s="72" t="s">
        <v>299</v>
      </c>
      <c r="G56" s="72" t="s">
        <v>1333</v>
      </c>
      <c r="H56" s="72">
        <v>14</v>
      </c>
      <c r="I56" s="73">
        <v>45833.430555555555</v>
      </c>
      <c r="J56" s="74">
        <v>45819</v>
      </c>
      <c r="K56" s="74">
        <v>45835</v>
      </c>
      <c r="L56" s="72" t="s">
        <v>1318</v>
      </c>
      <c r="M56" s="72" t="s">
        <v>1388</v>
      </c>
      <c r="N56" s="72">
        <v>0</v>
      </c>
    </row>
    <row r="57" spans="1:14" ht="21" customHeight="1">
      <c r="A57" s="72" t="s">
        <v>1395</v>
      </c>
      <c r="B57" s="72" t="s">
        <v>843</v>
      </c>
      <c r="C57" s="72">
        <v>5</v>
      </c>
      <c r="E57" s="72" t="s">
        <v>844</v>
      </c>
      <c r="F57" s="72" t="s">
        <v>299</v>
      </c>
      <c r="G57" s="72" t="s">
        <v>1333</v>
      </c>
      <c r="H57" s="72">
        <v>14</v>
      </c>
      <c r="I57" s="73">
        <v>45833.458333333336</v>
      </c>
      <c r="J57" s="74">
        <v>45819</v>
      </c>
      <c r="K57" s="74">
        <v>45835</v>
      </c>
      <c r="L57" s="72" t="s">
        <v>1318</v>
      </c>
      <c r="M57" s="72" t="s">
        <v>1388</v>
      </c>
      <c r="N57" s="72">
        <v>0</v>
      </c>
    </row>
    <row r="58" spans="1:14" ht="21" customHeight="1">
      <c r="A58" s="72" t="s">
        <v>1396</v>
      </c>
      <c r="B58" s="72" t="s">
        <v>843</v>
      </c>
      <c r="C58" s="72">
        <v>6</v>
      </c>
      <c r="E58" s="72" t="s">
        <v>844</v>
      </c>
      <c r="F58" s="72" t="s">
        <v>299</v>
      </c>
      <c r="G58" s="72" t="s">
        <v>1333</v>
      </c>
      <c r="H58" s="72">
        <v>14</v>
      </c>
      <c r="I58" s="73">
        <v>45833.493055555555</v>
      </c>
      <c r="J58" s="74">
        <v>45819</v>
      </c>
      <c r="K58" s="74">
        <v>45835</v>
      </c>
      <c r="L58" s="72" t="s">
        <v>1318</v>
      </c>
      <c r="M58" s="72" t="s">
        <v>1388</v>
      </c>
      <c r="N58" s="72">
        <v>0</v>
      </c>
    </row>
    <row r="59" spans="1:14" ht="21" customHeight="1">
      <c r="A59" s="72" t="s">
        <v>1397</v>
      </c>
      <c r="B59" s="72" t="s">
        <v>843</v>
      </c>
      <c r="C59" s="72">
        <v>7</v>
      </c>
      <c r="E59" s="72" t="s">
        <v>844</v>
      </c>
      <c r="F59" s="72" t="s">
        <v>299</v>
      </c>
      <c r="G59" s="72" t="s">
        <v>1333</v>
      </c>
      <c r="H59" s="72">
        <v>14</v>
      </c>
      <c r="I59" s="73">
        <v>45833.586805555555</v>
      </c>
      <c r="J59" s="74">
        <v>45819</v>
      </c>
      <c r="K59" s="74">
        <v>45835</v>
      </c>
      <c r="L59" s="72" t="s">
        <v>1318</v>
      </c>
      <c r="M59" s="72" t="s">
        <v>1388</v>
      </c>
      <c r="N59" s="72">
        <v>0</v>
      </c>
    </row>
    <row r="60" spans="1:14" ht="21" customHeight="1">
      <c r="A60" s="72" t="s">
        <v>1398</v>
      </c>
      <c r="B60" s="72" t="s">
        <v>843</v>
      </c>
      <c r="C60" s="72">
        <v>8</v>
      </c>
      <c r="E60" s="72" t="s">
        <v>844</v>
      </c>
      <c r="F60" s="72" t="s">
        <v>299</v>
      </c>
      <c r="G60" s="72" t="s">
        <v>1333</v>
      </c>
      <c r="H60" s="72">
        <v>14</v>
      </c>
      <c r="I60" s="73">
        <v>45833.614583333336</v>
      </c>
      <c r="J60" s="74">
        <v>45819</v>
      </c>
      <c r="K60" s="74">
        <v>45835</v>
      </c>
      <c r="L60" s="72" t="s">
        <v>1318</v>
      </c>
      <c r="M60" s="72" t="s">
        <v>1388</v>
      </c>
      <c r="N60" s="72">
        <v>0</v>
      </c>
    </row>
    <row r="61" spans="1:14" ht="21" customHeight="1">
      <c r="A61" s="72" t="s">
        <v>1399</v>
      </c>
      <c r="B61" s="72" t="s">
        <v>843</v>
      </c>
      <c r="C61" s="72">
        <v>11</v>
      </c>
      <c r="E61" s="72" t="s">
        <v>844</v>
      </c>
      <c r="F61" s="72" t="s">
        <v>299</v>
      </c>
      <c r="G61" s="72" t="s">
        <v>1333</v>
      </c>
      <c r="H61" s="72">
        <v>14</v>
      </c>
      <c r="I61" s="73">
        <v>45833.645833333336</v>
      </c>
      <c r="J61" s="74">
        <v>45819</v>
      </c>
      <c r="K61" s="74">
        <v>45835</v>
      </c>
      <c r="L61" s="72" t="s">
        <v>1318</v>
      </c>
      <c r="M61" s="72" t="s">
        <v>1388</v>
      </c>
      <c r="N61" s="72">
        <v>0</v>
      </c>
    </row>
    <row r="62" spans="1:14" ht="21" customHeight="1">
      <c r="A62" s="72" t="s">
        <v>1400</v>
      </c>
      <c r="B62" s="72" t="s">
        <v>843</v>
      </c>
      <c r="C62" s="72">
        <v>12</v>
      </c>
      <c r="E62" s="72" t="s">
        <v>844</v>
      </c>
      <c r="F62" s="72" t="s">
        <v>299</v>
      </c>
      <c r="G62" s="72" t="s">
        <v>1333</v>
      </c>
      <c r="H62" s="72">
        <v>14</v>
      </c>
      <c r="I62" s="73">
        <v>45833.680555555555</v>
      </c>
      <c r="J62" s="74">
        <v>45819</v>
      </c>
      <c r="K62" s="74">
        <v>45835</v>
      </c>
      <c r="L62" s="72" t="s">
        <v>1318</v>
      </c>
      <c r="M62" s="72" t="s">
        <v>1388</v>
      </c>
      <c r="N62" s="72">
        <v>0</v>
      </c>
    </row>
    <row r="63" spans="1:14" ht="21" customHeight="1">
      <c r="A63" s="72" t="s">
        <v>1401</v>
      </c>
      <c r="B63" s="72" t="s">
        <v>843</v>
      </c>
      <c r="C63" s="72">
        <v>13</v>
      </c>
      <c r="E63" s="72" t="s">
        <v>844</v>
      </c>
      <c r="F63" s="72" t="s">
        <v>299</v>
      </c>
      <c r="G63" s="72" t="s">
        <v>1333</v>
      </c>
      <c r="H63" s="72">
        <v>14</v>
      </c>
      <c r="I63" s="73">
        <v>45833.715277777781</v>
      </c>
      <c r="J63" s="74">
        <v>45819</v>
      </c>
      <c r="K63" s="74">
        <v>45835</v>
      </c>
      <c r="L63" s="72" t="s">
        <v>1318</v>
      </c>
      <c r="M63" s="72" t="s">
        <v>1388</v>
      </c>
      <c r="N63" s="72">
        <v>0</v>
      </c>
    </row>
    <row r="64" spans="1:14" ht="21" customHeight="1">
      <c r="A64" s="72" t="s">
        <v>1402</v>
      </c>
      <c r="B64" s="72" t="s">
        <v>843</v>
      </c>
      <c r="C64" s="72">
        <v>15</v>
      </c>
      <c r="E64" s="72" t="s">
        <v>844</v>
      </c>
      <c r="F64" s="72" t="s">
        <v>299</v>
      </c>
      <c r="G64" s="72" t="s">
        <v>1340</v>
      </c>
      <c r="H64" s="72">
        <v>14</v>
      </c>
      <c r="I64" s="73">
        <v>45833.708333333336</v>
      </c>
      <c r="J64" s="74">
        <v>45819</v>
      </c>
      <c r="K64" s="74">
        <v>45835</v>
      </c>
      <c r="L64" s="72" t="s">
        <v>1318</v>
      </c>
      <c r="M64" s="72" t="s">
        <v>1388</v>
      </c>
      <c r="N64" s="72">
        <v>0</v>
      </c>
    </row>
    <row r="65" spans="1:14" ht="21" customHeight="1">
      <c r="A65" s="72" t="s">
        <v>1403</v>
      </c>
      <c r="B65" s="72" t="s">
        <v>843</v>
      </c>
      <c r="C65" s="72" t="s">
        <v>1345</v>
      </c>
      <c r="E65" s="72" t="s">
        <v>844</v>
      </c>
      <c r="F65" s="72" t="s">
        <v>299</v>
      </c>
      <c r="G65" s="72" t="s">
        <v>1346</v>
      </c>
      <c r="H65" s="72">
        <v>14</v>
      </c>
      <c r="I65" s="73">
        <v>45833.354166666664</v>
      </c>
      <c r="J65" s="74">
        <v>45819</v>
      </c>
      <c r="K65" s="74">
        <v>45835</v>
      </c>
      <c r="L65" s="72" t="s">
        <v>1318</v>
      </c>
      <c r="M65" s="72" t="s">
        <v>1388</v>
      </c>
      <c r="N65" s="72">
        <v>0</v>
      </c>
    </row>
    <row r="66" spans="1:14" ht="21" customHeight="1">
      <c r="A66" s="72" t="s">
        <v>1404</v>
      </c>
      <c r="B66" s="72" t="s">
        <v>843</v>
      </c>
      <c r="C66" s="72" t="s">
        <v>1348</v>
      </c>
      <c r="E66" s="72" t="s">
        <v>844</v>
      </c>
      <c r="F66" s="72" t="s">
        <v>299</v>
      </c>
      <c r="G66" s="72" t="s">
        <v>1349</v>
      </c>
      <c r="H66" s="72">
        <v>14</v>
      </c>
      <c r="I66" s="73">
        <v>45833.354166666664</v>
      </c>
      <c r="J66" s="74">
        <v>45819</v>
      </c>
      <c r="K66" s="74">
        <v>45835</v>
      </c>
      <c r="L66" s="72" t="s">
        <v>1318</v>
      </c>
      <c r="M66" s="72" t="s">
        <v>1388</v>
      </c>
      <c r="N66" s="72">
        <v>0</v>
      </c>
    </row>
    <row r="67" spans="1:14" ht="21" customHeight="1">
      <c r="A67" s="72" t="s">
        <v>1405</v>
      </c>
      <c r="B67" s="72" t="s">
        <v>847</v>
      </c>
      <c r="C67" s="72">
        <v>1</v>
      </c>
      <c r="E67" s="72" t="s">
        <v>294</v>
      </c>
      <c r="F67" s="72" t="s">
        <v>79</v>
      </c>
      <c r="G67" s="72" t="s">
        <v>1333</v>
      </c>
      <c r="H67" s="72">
        <v>14</v>
      </c>
      <c r="I67" s="73">
        <v>45833.357638888891</v>
      </c>
      <c r="J67" s="74">
        <v>45819</v>
      </c>
      <c r="K67" s="74">
        <v>45835</v>
      </c>
      <c r="L67" s="72" t="s">
        <v>1334</v>
      </c>
      <c r="M67" s="72" t="s">
        <v>1378</v>
      </c>
      <c r="N67" s="72">
        <v>0</v>
      </c>
    </row>
    <row r="68" spans="1:14" ht="21" customHeight="1">
      <c r="A68" s="72" t="s">
        <v>1406</v>
      </c>
      <c r="B68" s="72" t="s">
        <v>847</v>
      </c>
      <c r="C68" s="72">
        <v>2</v>
      </c>
      <c r="E68" s="72" t="s">
        <v>294</v>
      </c>
      <c r="F68" s="72" t="s">
        <v>79</v>
      </c>
      <c r="G68" s="72" t="s">
        <v>1333</v>
      </c>
      <c r="H68" s="72">
        <v>14</v>
      </c>
      <c r="I68" s="73">
        <v>45833.500694444447</v>
      </c>
      <c r="J68" s="74">
        <v>45819</v>
      </c>
      <c r="K68" s="74">
        <v>45835</v>
      </c>
      <c r="L68" s="72" t="s">
        <v>1334</v>
      </c>
      <c r="M68" s="72" t="s">
        <v>1378</v>
      </c>
      <c r="N68" s="72">
        <v>0</v>
      </c>
    </row>
    <row r="69" spans="1:14" ht="21" customHeight="1">
      <c r="A69" s="72" t="s">
        <v>1407</v>
      </c>
      <c r="B69" s="72" t="s">
        <v>847</v>
      </c>
      <c r="C69" s="72">
        <v>3</v>
      </c>
      <c r="E69" s="72" t="s">
        <v>294</v>
      </c>
      <c r="F69" s="72" t="s">
        <v>79</v>
      </c>
      <c r="G69" s="72" t="s">
        <v>1333</v>
      </c>
      <c r="H69" s="72">
        <v>14</v>
      </c>
      <c r="I69" s="73">
        <v>45833.416666666664</v>
      </c>
      <c r="J69" s="74">
        <v>45819</v>
      </c>
      <c r="K69" s="74">
        <v>45835</v>
      </c>
      <c r="L69" s="72" t="s">
        <v>1334</v>
      </c>
      <c r="M69" s="72" t="s">
        <v>1378</v>
      </c>
      <c r="N69" s="72">
        <v>0</v>
      </c>
    </row>
    <row r="70" spans="1:14" ht="21" customHeight="1">
      <c r="A70" s="72" t="s">
        <v>1408</v>
      </c>
      <c r="B70" s="72" t="s">
        <v>847</v>
      </c>
      <c r="C70" s="72">
        <v>4</v>
      </c>
      <c r="E70" s="72" t="s">
        <v>294</v>
      </c>
      <c r="F70" s="72" t="s">
        <v>79</v>
      </c>
      <c r="G70" s="72" t="s">
        <v>1333</v>
      </c>
      <c r="H70" s="72">
        <v>14</v>
      </c>
      <c r="I70" s="73">
        <v>45833.444444444445</v>
      </c>
      <c r="J70" s="74">
        <v>45819</v>
      </c>
      <c r="K70" s="74">
        <v>45835</v>
      </c>
      <c r="L70" s="72" t="s">
        <v>1334</v>
      </c>
      <c r="M70" s="72" t="s">
        <v>1378</v>
      </c>
      <c r="N70" s="72">
        <v>0</v>
      </c>
    </row>
    <row r="71" spans="1:14" ht="21" customHeight="1">
      <c r="A71" s="72" t="s">
        <v>1409</v>
      </c>
      <c r="B71" s="72" t="s">
        <v>847</v>
      </c>
      <c r="C71" s="72">
        <v>5</v>
      </c>
      <c r="E71" s="72" t="s">
        <v>294</v>
      </c>
      <c r="F71" s="72" t="s">
        <v>79</v>
      </c>
      <c r="G71" s="72" t="s">
        <v>1333</v>
      </c>
      <c r="H71" s="72">
        <v>14</v>
      </c>
      <c r="I71" s="73">
        <v>45833.465277777781</v>
      </c>
      <c r="J71" s="74">
        <v>45819</v>
      </c>
      <c r="K71" s="74">
        <v>45835</v>
      </c>
      <c r="L71" s="72" t="s">
        <v>1334</v>
      </c>
      <c r="M71" s="72" t="s">
        <v>1378</v>
      </c>
      <c r="N71" s="72">
        <v>0</v>
      </c>
    </row>
    <row r="72" spans="1:14" ht="21" customHeight="1">
      <c r="A72" s="72" t="s">
        <v>1410</v>
      </c>
      <c r="B72" s="72" t="s">
        <v>847</v>
      </c>
      <c r="C72" s="72">
        <v>6</v>
      </c>
      <c r="E72" s="72" t="s">
        <v>294</v>
      </c>
      <c r="F72" s="72" t="s">
        <v>79</v>
      </c>
      <c r="G72" s="72" t="s">
        <v>1333</v>
      </c>
      <c r="H72" s="72">
        <v>14</v>
      </c>
      <c r="I72" s="73">
        <v>45833.486111111109</v>
      </c>
      <c r="J72" s="74">
        <v>45819</v>
      </c>
      <c r="K72" s="74">
        <v>45835</v>
      </c>
      <c r="L72" s="72" t="s">
        <v>1334</v>
      </c>
      <c r="M72" s="72" t="s">
        <v>1378</v>
      </c>
      <c r="N72" s="72">
        <v>0</v>
      </c>
    </row>
    <row r="73" spans="1:14" ht="21" customHeight="1">
      <c r="A73" s="72" t="s">
        <v>1411</v>
      </c>
      <c r="B73" s="72" t="s">
        <v>847</v>
      </c>
      <c r="C73" s="72">
        <v>7</v>
      </c>
      <c r="E73" s="72" t="s">
        <v>294</v>
      </c>
      <c r="F73" s="72" t="s">
        <v>79</v>
      </c>
      <c r="G73" s="72" t="s">
        <v>1333</v>
      </c>
      <c r="H73" s="72">
        <v>14</v>
      </c>
      <c r="I73" s="73">
        <v>45833.5</v>
      </c>
      <c r="J73" s="74">
        <v>45819</v>
      </c>
      <c r="K73" s="74">
        <v>45835</v>
      </c>
      <c r="L73" s="72" t="s">
        <v>1334</v>
      </c>
      <c r="M73" s="72" t="s">
        <v>1378</v>
      </c>
      <c r="N73" s="72">
        <v>0</v>
      </c>
    </row>
    <row r="74" spans="1:14" ht="21" customHeight="1">
      <c r="A74" s="72" t="s">
        <v>1412</v>
      </c>
      <c r="B74" s="72" t="s">
        <v>847</v>
      </c>
      <c r="C74" s="72">
        <v>8</v>
      </c>
      <c r="E74" s="72" t="s">
        <v>294</v>
      </c>
      <c r="F74" s="72" t="s">
        <v>79</v>
      </c>
      <c r="G74" s="72" t="s">
        <v>1340</v>
      </c>
      <c r="H74" s="72">
        <v>14</v>
      </c>
      <c r="I74" s="73">
        <v>45833.520833333336</v>
      </c>
      <c r="J74" s="74">
        <v>45819</v>
      </c>
      <c r="K74" s="74">
        <v>45835</v>
      </c>
      <c r="L74" s="72" t="s">
        <v>1334</v>
      </c>
      <c r="M74" s="72" t="s">
        <v>1378</v>
      </c>
      <c r="N74" s="72">
        <v>0</v>
      </c>
    </row>
    <row r="75" spans="1:14" ht="21" customHeight="1">
      <c r="A75" s="72" t="s">
        <v>1413</v>
      </c>
      <c r="B75" s="72" t="s">
        <v>847</v>
      </c>
      <c r="C75" s="72">
        <v>9</v>
      </c>
      <c r="E75" s="72" t="s">
        <v>294</v>
      </c>
      <c r="F75" s="72" t="s">
        <v>79</v>
      </c>
      <c r="G75" s="72" t="s">
        <v>1340</v>
      </c>
      <c r="H75" s="72">
        <v>14</v>
      </c>
      <c r="I75" s="73">
        <v>45833.527777777781</v>
      </c>
      <c r="J75" s="74">
        <v>45819</v>
      </c>
      <c r="K75" s="74">
        <v>45835</v>
      </c>
      <c r="L75" s="72" t="s">
        <v>1334</v>
      </c>
      <c r="M75" s="72" t="s">
        <v>1378</v>
      </c>
      <c r="N75" s="72">
        <v>0</v>
      </c>
    </row>
    <row r="76" spans="1:14" ht="21" customHeight="1">
      <c r="A76" s="72" t="s">
        <v>1414</v>
      </c>
      <c r="B76" s="72" t="s">
        <v>847</v>
      </c>
      <c r="C76" s="72">
        <v>10</v>
      </c>
      <c r="E76" s="72" t="s">
        <v>294</v>
      </c>
      <c r="F76" s="72" t="s">
        <v>79</v>
      </c>
      <c r="G76" s="72" t="s">
        <v>1333</v>
      </c>
      <c r="H76" s="72">
        <v>14</v>
      </c>
      <c r="I76" s="73">
        <v>45833.513888888891</v>
      </c>
      <c r="J76" s="74">
        <v>45819</v>
      </c>
      <c r="K76" s="74">
        <v>45835</v>
      </c>
      <c r="L76" s="72" t="s">
        <v>1334</v>
      </c>
      <c r="M76" s="72" t="s">
        <v>1378</v>
      </c>
      <c r="N76" s="72">
        <v>0</v>
      </c>
    </row>
    <row r="77" spans="1:14" ht="21" customHeight="1">
      <c r="A77" s="72" t="s">
        <v>1415</v>
      </c>
      <c r="B77" s="72" t="s">
        <v>847</v>
      </c>
      <c r="C77" s="72">
        <v>11</v>
      </c>
      <c r="E77" s="72" t="s">
        <v>294</v>
      </c>
      <c r="F77" s="72" t="s">
        <v>79</v>
      </c>
      <c r="G77" s="72" t="s">
        <v>1343</v>
      </c>
      <c r="H77" s="72">
        <v>14</v>
      </c>
      <c r="I77" s="73">
        <v>45833.527777777781</v>
      </c>
      <c r="J77" s="74">
        <v>45819</v>
      </c>
      <c r="K77" s="74">
        <v>45835</v>
      </c>
      <c r="L77" s="72" t="s">
        <v>1334</v>
      </c>
      <c r="M77" s="72" t="s">
        <v>1378</v>
      </c>
      <c r="N77" s="72">
        <v>0</v>
      </c>
    </row>
    <row r="78" spans="1:14" ht="21" customHeight="1">
      <c r="A78" s="72" t="s">
        <v>1416</v>
      </c>
      <c r="B78" s="72" t="s">
        <v>847</v>
      </c>
      <c r="C78" s="72" t="s">
        <v>1345</v>
      </c>
      <c r="E78" s="72" t="s">
        <v>294</v>
      </c>
      <c r="F78" s="72" t="s">
        <v>79</v>
      </c>
      <c r="G78" s="72" t="s">
        <v>1346</v>
      </c>
      <c r="H78" s="72">
        <v>14</v>
      </c>
      <c r="I78" s="73">
        <v>45833.357638888891</v>
      </c>
      <c r="J78" s="74">
        <v>45819</v>
      </c>
      <c r="K78" s="74">
        <v>45835</v>
      </c>
      <c r="L78" s="72" t="s">
        <v>1334</v>
      </c>
      <c r="M78" s="72" t="s">
        <v>1378</v>
      </c>
      <c r="N78" s="72">
        <v>0</v>
      </c>
    </row>
    <row r="79" spans="1:14" ht="21" customHeight="1">
      <c r="A79" s="72" t="s">
        <v>1417</v>
      </c>
      <c r="B79" s="72" t="s">
        <v>847</v>
      </c>
      <c r="C79" s="72" t="s">
        <v>1348</v>
      </c>
      <c r="E79" s="72" t="s">
        <v>294</v>
      </c>
      <c r="F79" s="72" t="s">
        <v>79</v>
      </c>
      <c r="G79" s="72" t="s">
        <v>1349</v>
      </c>
      <c r="H79" s="72">
        <v>14</v>
      </c>
      <c r="I79" s="73">
        <v>45833.357638888891</v>
      </c>
      <c r="J79" s="74">
        <v>45819</v>
      </c>
      <c r="K79" s="74">
        <v>45835</v>
      </c>
      <c r="L79" s="72" t="s">
        <v>1334</v>
      </c>
      <c r="M79" s="72" t="s">
        <v>1378</v>
      </c>
      <c r="N79" s="72">
        <v>0</v>
      </c>
    </row>
    <row r="80" spans="1:14" ht="21" customHeight="1">
      <c r="A80" s="72" t="s">
        <v>1418</v>
      </c>
      <c r="B80" s="72" t="s">
        <v>843</v>
      </c>
      <c r="C80" s="72">
        <v>16</v>
      </c>
      <c r="E80" s="72" t="s">
        <v>844</v>
      </c>
      <c r="F80" s="72" t="s">
        <v>299</v>
      </c>
      <c r="G80" s="72" t="s">
        <v>1340</v>
      </c>
      <c r="H80" s="72">
        <v>14</v>
      </c>
      <c r="I80" s="73">
        <v>45834.625</v>
      </c>
      <c r="J80" s="74">
        <v>45820</v>
      </c>
      <c r="K80" s="74">
        <v>45835</v>
      </c>
      <c r="L80" s="72" t="s">
        <v>1318</v>
      </c>
      <c r="M80" s="72" t="s">
        <v>1388</v>
      </c>
      <c r="N80" s="72">
        <v>0</v>
      </c>
    </row>
    <row r="81" spans="1:14" ht="21" customHeight="1">
      <c r="A81" s="72" t="s">
        <v>1419</v>
      </c>
      <c r="B81" s="72" t="s">
        <v>843</v>
      </c>
      <c r="C81" s="72">
        <v>18</v>
      </c>
      <c r="E81" s="72" t="s">
        <v>844</v>
      </c>
      <c r="F81" s="72" t="s">
        <v>299</v>
      </c>
      <c r="G81" s="72" t="s">
        <v>1333</v>
      </c>
      <c r="H81" s="72">
        <v>14</v>
      </c>
      <c r="I81" s="73">
        <v>45834.34375</v>
      </c>
      <c r="J81" s="74">
        <v>45820</v>
      </c>
      <c r="K81" s="74">
        <v>45835</v>
      </c>
      <c r="L81" s="72" t="s">
        <v>1318</v>
      </c>
      <c r="M81" s="72" t="s">
        <v>1388</v>
      </c>
      <c r="N81" s="72">
        <v>0</v>
      </c>
    </row>
    <row r="82" spans="1:14" ht="21" customHeight="1">
      <c r="A82" s="72" t="s">
        <v>1420</v>
      </c>
      <c r="B82" s="72" t="s">
        <v>843</v>
      </c>
      <c r="C82" s="72">
        <v>19</v>
      </c>
      <c r="E82" s="72" t="s">
        <v>844</v>
      </c>
      <c r="F82" s="72" t="s">
        <v>299</v>
      </c>
      <c r="G82" s="72" t="s">
        <v>1333</v>
      </c>
      <c r="H82" s="72">
        <v>14</v>
      </c>
      <c r="I82" s="73">
        <v>45834.375</v>
      </c>
      <c r="J82" s="74">
        <v>45820</v>
      </c>
      <c r="K82" s="74">
        <v>45835</v>
      </c>
      <c r="L82" s="72" t="s">
        <v>1318</v>
      </c>
      <c r="M82" s="72" t="s">
        <v>1388</v>
      </c>
      <c r="N82" s="72">
        <v>0</v>
      </c>
    </row>
    <row r="83" spans="1:14" ht="21" customHeight="1">
      <c r="A83" s="72" t="s">
        <v>1421</v>
      </c>
      <c r="B83" s="72" t="s">
        <v>843</v>
      </c>
      <c r="C83" s="72">
        <v>20</v>
      </c>
      <c r="E83" s="72" t="s">
        <v>844</v>
      </c>
      <c r="F83" s="72" t="s">
        <v>299</v>
      </c>
      <c r="G83" s="72" t="s">
        <v>1333</v>
      </c>
      <c r="H83" s="72">
        <v>14</v>
      </c>
      <c r="I83" s="73">
        <v>45834.402777777781</v>
      </c>
      <c r="J83" s="74">
        <v>45820</v>
      </c>
      <c r="K83" s="74">
        <v>45835</v>
      </c>
      <c r="L83" s="72" t="s">
        <v>1318</v>
      </c>
      <c r="M83" s="72" t="s">
        <v>1388</v>
      </c>
      <c r="N83" s="72">
        <v>0</v>
      </c>
    </row>
    <row r="84" spans="1:14" ht="21" customHeight="1">
      <c r="A84" s="72" t="s">
        <v>1422</v>
      </c>
      <c r="B84" s="72" t="s">
        <v>843</v>
      </c>
      <c r="C84" s="72">
        <v>21</v>
      </c>
      <c r="E84" s="72" t="s">
        <v>844</v>
      </c>
      <c r="F84" s="72" t="s">
        <v>299</v>
      </c>
      <c r="G84" s="72" t="s">
        <v>1333</v>
      </c>
      <c r="H84" s="72">
        <v>14</v>
      </c>
      <c r="I84" s="73">
        <v>45834.451388888891</v>
      </c>
      <c r="J84" s="74">
        <v>45820</v>
      </c>
      <c r="K84" s="74">
        <v>45835</v>
      </c>
      <c r="L84" s="72" t="s">
        <v>1318</v>
      </c>
      <c r="M84" s="72" t="s">
        <v>1388</v>
      </c>
      <c r="N84" s="72">
        <v>0</v>
      </c>
    </row>
    <row r="85" spans="1:14" ht="21" customHeight="1">
      <c r="A85" s="72" t="s">
        <v>1423</v>
      </c>
      <c r="B85" s="72" t="s">
        <v>843</v>
      </c>
      <c r="C85" s="72">
        <v>22</v>
      </c>
      <c r="E85" s="72" t="s">
        <v>844</v>
      </c>
      <c r="F85" s="72" t="s">
        <v>299</v>
      </c>
      <c r="G85" s="72" t="s">
        <v>1333</v>
      </c>
      <c r="H85" s="72">
        <v>14</v>
      </c>
      <c r="I85" s="73">
        <v>45834.486111111109</v>
      </c>
      <c r="J85" s="74">
        <v>45820</v>
      </c>
      <c r="K85" s="74">
        <v>45835</v>
      </c>
      <c r="L85" s="72" t="s">
        <v>1318</v>
      </c>
      <c r="M85" s="72" t="s">
        <v>1388</v>
      </c>
      <c r="N85" s="72">
        <v>0</v>
      </c>
    </row>
    <row r="86" spans="1:14" ht="21" customHeight="1">
      <c r="A86" s="72" t="s">
        <v>1424</v>
      </c>
      <c r="B86" s="72" t="s">
        <v>843</v>
      </c>
      <c r="C86" s="72">
        <v>23</v>
      </c>
      <c r="E86" s="72" t="s">
        <v>844</v>
      </c>
      <c r="F86" s="72" t="s">
        <v>299</v>
      </c>
      <c r="G86" s="72" t="s">
        <v>1333</v>
      </c>
      <c r="H86" s="72">
        <v>14</v>
      </c>
      <c r="I86" s="73">
        <v>45834.513888888891</v>
      </c>
      <c r="J86" s="74">
        <v>45820</v>
      </c>
      <c r="K86" s="74">
        <v>45835</v>
      </c>
      <c r="L86" s="72" t="s">
        <v>1318</v>
      </c>
      <c r="M86" s="72" t="s">
        <v>1388</v>
      </c>
      <c r="N86" s="72">
        <v>0</v>
      </c>
    </row>
    <row r="87" spans="1:14" ht="21" customHeight="1">
      <c r="A87" s="72" t="s">
        <v>1425</v>
      </c>
      <c r="B87" s="72" t="s">
        <v>843</v>
      </c>
      <c r="C87" s="72">
        <v>24</v>
      </c>
      <c r="E87" s="72" t="s">
        <v>844</v>
      </c>
      <c r="F87" s="72" t="s">
        <v>299</v>
      </c>
      <c r="G87" s="72" t="s">
        <v>1333</v>
      </c>
      <c r="H87" s="72">
        <v>14</v>
      </c>
      <c r="I87" s="73">
        <v>45834.677083333336</v>
      </c>
      <c r="J87" s="74">
        <v>45820</v>
      </c>
      <c r="K87" s="74">
        <v>45835</v>
      </c>
      <c r="L87" s="72" t="s">
        <v>1318</v>
      </c>
      <c r="M87" s="72" t="s">
        <v>1388</v>
      </c>
      <c r="N87" s="72">
        <v>0</v>
      </c>
    </row>
    <row r="88" spans="1:14" ht="21" customHeight="1">
      <c r="A88" s="72" t="s">
        <v>1426</v>
      </c>
      <c r="B88" s="72" t="s">
        <v>843</v>
      </c>
      <c r="C88" s="72">
        <v>25</v>
      </c>
      <c r="E88" s="72" t="s">
        <v>844</v>
      </c>
      <c r="F88" s="72" t="s">
        <v>299</v>
      </c>
      <c r="G88" s="72" t="s">
        <v>1333</v>
      </c>
      <c r="H88" s="72">
        <v>14</v>
      </c>
      <c r="I88" s="73">
        <v>45834.711805555555</v>
      </c>
      <c r="J88" s="74">
        <v>45820</v>
      </c>
      <c r="K88" s="74">
        <v>45835</v>
      </c>
      <c r="L88" s="72" t="s">
        <v>1318</v>
      </c>
      <c r="M88" s="72" t="s">
        <v>1388</v>
      </c>
      <c r="N88" s="72">
        <v>0</v>
      </c>
    </row>
    <row r="89" spans="1:14" ht="21" customHeight="1">
      <c r="A89" s="72" t="s">
        <v>1427</v>
      </c>
      <c r="B89" s="72" t="s">
        <v>843</v>
      </c>
      <c r="C89" s="72">
        <v>17</v>
      </c>
      <c r="E89" s="72" t="s">
        <v>844</v>
      </c>
      <c r="F89" s="72" t="s">
        <v>299</v>
      </c>
      <c r="G89" s="72" t="s">
        <v>1340</v>
      </c>
      <c r="H89" s="72">
        <v>14</v>
      </c>
      <c r="I89" s="73">
        <v>45835.395833333336</v>
      </c>
      <c r="J89" s="74">
        <v>45821</v>
      </c>
      <c r="K89" s="74">
        <v>45835</v>
      </c>
      <c r="L89" s="72" t="s">
        <v>1318</v>
      </c>
      <c r="M89" s="72" t="s">
        <v>1388</v>
      </c>
      <c r="N89" s="72">
        <v>0</v>
      </c>
    </row>
    <row r="90" spans="1:14" ht="21" customHeight="1">
      <c r="A90" s="72" t="s">
        <v>1428</v>
      </c>
      <c r="B90" s="72" t="s">
        <v>843</v>
      </c>
      <c r="C90" s="72">
        <v>26</v>
      </c>
      <c r="E90" s="72" t="s">
        <v>844</v>
      </c>
      <c r="F90" s="72" t="s">
        <v>299</v>
      </c>
      <c r="G90" s="72" t="s">
        <v>1333</v>
      </c>
      <c r="H90" s="72">
        <v>14</v>
      </c>
      <c r="I90" s="73">
        <v>45835.368055555555</v>
      </c>
      <c r="J90" s="74">
        <v>45821</v>
      </c>
      <c r="K90" s="74">
        <v>45835</v>
      </c>
      <c r="L90" s="72" t="s">
        <v>1318</v>
      </c>
      <c r="M90" s="72" t="s">
        <v>1388</v>
      </c>
      <c r="N90" s="72">
        <v>0</v>
      </c>
    </row>
    <row r="91" spans="1:14" ht="21" customHeight="1">
      <c r="A91" s="72" t="s">
        <v>1429</v>
      </c>
      <c r="B91" s="72" t="s">
        <v>843</v>
      </c>
      <c r="C91" s="72">
        <v>27</v>
      </c>
      <c r="E91" s="72" t="s">
        <v>844</v>
      </c>
      <c r="F91" s="72" t="s">
        <v>299</v>
      </c>
      <c r="G91" s="72" t="s">
        <v>1333</v>
      </c>
      <c r="H91" s="72">
        <v>14</v>
      </c>
      <c r="I91" s="73">
        <v>45835.336805555555</v>
      </c>
      <c r="J91" s="74">
        <v>45821</v>
      </c>
      <c r="K91" s="74">
        <v>45835</v>
      </c>
      <c r="L91" s="72" t="s">
        <v>1318</v>
      </c>
      <c r="M91" s="72" t="s">
        <v>1388</v>
      </c>
      <c r="N91" s="72">
        <v>0</v>
      </c>
    </row>
    <row r="92" spans="1:14" ht="21" customHeight="1">
      <c r="A92" s="72" t="s">
        <v>1430</v>
      </c>
      <c r="B92" s="72" t="s">
        <v>931</v>
      </c>
      <c r="C92" s="72">
        <v>1</v>
      </c>
      <c r="E92" s="72" t="s">
        <v>104</v>
      </c>
      <c r="F92" s="72" t="s">
        <v>56</v>
      </c>
      <c r="G92" s="72" t="s">
        <v>1327</v>
      </c>
      <c r="H92" s="72">
        <v>10</v>
      </c>
      <c r="I92" s="73">
        <v>45839.3125</v>
      </c>
      <c r="J92" s="74">
        <v>45825</v>
      </c>
      <c r="K92" s="74">
        <v>45838</v>
      </c>
      <c r="L92" s="72" t="s">
        <v>1328</v>
      </c>
    </row>
  </sheetData>
  <autoFilter ref="A1:N92" xr:uid="{00000000-0001-0000-08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N164"/>
  <sheetViews>
    <sheetView zoomScale="90" zoomScaleNormal="90" workbookViewId="0">
      <pane xSplit="1" ySplit="1" topLeftCell="B73" activePane="bottomRight" state="frozen"/>
      <selection pane="topRight" activeCell="Q9" sqref="Q9"/>
      <selection pane="bottomLeft" activeCell="Q9" sqref="Q9"/>
      <selection pane="bottomRight" activeCell="N86" sqref="N86"/>
    </sheetView>
  </sheetViews>
  <sheetFormatPr defaultRowHeight="21" customHeight="1"/>
  <cols>
    <col min="1" max="2" width="14.85546875" style="72" bestFit="1" customWidth="1"/>
    <col min="3" max="3" width="3.5703125" style="72" bestFit="1" customWidth="1"/>
    <col min="4" max="4" width="10.42578125" style="72" bestFit="1" customWidth="1"/>
    <col min="5" max="5" width="12.85546875" style="72" bestFit="1" customWidth="1"/>
    <col min="6" max="6" width="7.7109375" style="72" bestFit="1" customWidth="1"/>
    <col min="7" max="7" width="10" style="72" bestFit="1" customWidth="1"/>
    <col min="8" max="8" width="8.85546875" style="72" bestFit="1" customWidth="1"/>
    <col min="9" max="9" width="13.5703125" style="72" bestFit="1" customWidth="1"/>
    <col min="10" max="10" width="13.28515625" style="72" bestFit="1" customWidth="1"/>
    <col min="11" max="11" width="13" style="72" bestFit="1" customWidth="1"/>
    <col min="12" max="12" width="19.5703125" style="72" bestFit="1" customWidth="1"/>
    <col min="13" max="13" width="46.42578125" style="72" bestFit="1" customWidth="1"/>
    <col min="14" max="14" width="32.7109375" style="72" bestFit="1" customWidth="1"/>
    <col min="15" max="16384" width="9.140625" style="72"/>
  </cols>
  <sheetData>
    <row r="1" spans="1:14" ht="21" customHeight="1">
      <c r="A1" s="70" t="s">
        <v>1308</v>
      </c>
      <c r="B1" s="70" t="s">
        <v>1308</v>
      </c>
      <c r="C1" s="70"/>
      <c r="D1" s="70" t="s">
        <v>1309</v>
      </c>
      <c r="E1" s="70" t="s">
        <v>1310</v>
      </c>
      <c r="F1" s="70" t="s">
        <v>3</v>
      </c>
      <c r="G1" s="70" t="s">
        <v>1311</v>
      </c>
      <c r="H1" s="70" t="s">
        <v>7</v>
      </c>
      <c r="I1" s="70" t="s">
        <v>1431</v>
      </c>
      <c r="J1" s="70" t="s">
        <v>1313</v>
      </c>
      <c r="K1" s="70" t="s">
        <v>5</v>
      </c>
      <c r="L1" s="70" t="s">
        <v>1314</v>
      </c>
      <c r="M1" s="70" t="s">
        <v>1315</v>
      </c>
      <c r="N1" s="70" t="s">
        <v>13</v>
      </c>
    </row>
    <row r="2" spans="1:14" ht="21" customHeight="1">
      <c r="A2" s="72" t="s">
        <v>1432</v>
      </c>
      <c r="B2" s="72" t="s">
        <v>222</v>
      </c>
      <c r="C2" s="72">
        <v>14</v>
      </c>
      <c r="E2" s="72" t="s">
        <v>157</v>
      </c>
      <c r="F2" s="72" t="s">
        <v>79</v>
      </c>
      <c r="G2" s="72" t="s">
        <v>1433</v>
      </c>
      <c r="H2" s="72">
        <v>10</v>
      </c>
      <c r="I2" s="74">
        <v>45814</v>
      </c>
      <c r="J2" s="74">
        <v>45811</v>
      </c>
      <c r="K2" s="74">
        <v>45824</v>
      </c>
      <c r="L2" s="72" t="s">
        <v>1434</v>
      </c>
      <c r="M2" s="72" t="s">
        <v>1435</v>
      </c>
      <c r="N2" s="72" t="s">
        <v>1436</v>
      </c>
    </row>
    <row r="3" spans="1:14" ht="21" customHeight="1">
      <c r="A3" s="72" t="s">
        <v>1437</v>
      </c>
      <c r="B3" s="72" t="s">
        <v>222</v>
      </c>
      <c r="C3" s="72">
        <v>15</v>
      </c>
      <c r="E3" s="72" t="s">
        <v>157</v>
      </c>
      <c r="F3" s="72" t="s">
        <v>79</v>
      </c>
      <c r="G3" s="72" t="s">
        <v>1433</v>
      </c>
      <c r="H3" s="72">
        <v>10</v>
      </c>
      <c r="I3" s="74">
        <v>45814</v>
      </c>
      <c r="J3" s="74">
        <v>45811</v>
      </c>
      <c r="K3" s="74">
        <v>45824</v>
      </c>
      <c r="L3" s="72" t="s">
        <v>1434</v>
      </c>
      <c r="M3" s="72" t="s">
        <v>1435</v>
      </c>
      <c r="N3" s="72" t="s">
        <v>1436</v>
      </c>
    </row>
    <row r="4" spans="1:14" ht="21" customHeight="1">
      <c r="A4" s="72" t="s">
        <v>1438</v>
      </c>
      <c r="B4" s="72" t="s">
        <v>232</v>
      </c>
      <c r="C4" s="72">
        <v>1</v>
      </c>
      <c r="E4" s="72" t="s">
        <v>233</v>
      </c>
      <c r="F4" s="72" t="s">
        <v>56</v>
      </c>
      <c r="G4" s="72" t="s">
        <v>1439</v>
      </c>
      <c r="H4" s="72">
        <v>10</v>
      </c>
      <c r="I4" s="74">
        <v>45815</v>
      </c>
      <c r="J4" s="74">
        <v>45812</v>
      </c>
      <c r="K4" s="74">
        <v>45824</v>
      </c>
      <c r="L4" s="72" t="s">
        <v>1434</v>
      </c>
      <c r="M4" s="72" t="s">
        <v>1435</v>
      </c>
      <c r="N4" s="72" t="s">
        <v>1436</v>
      </c>
    </row>
    <row r="5" spans="1:14" ht="21" customHeight="1">
      <c r="A5" s="72" t="s">
        <v>1440</v>
      </c>
      <c r="B5" s="72" t="s">
        <v>232</v>
      </c>
      <c r="C5" s="72">
        <v>2</v>
      </c>
      <c r="E5" s="72" t="s">
        <v>233</v>
      </c>
      <c r="F5" s="72" t="s">
        <v>56</v>
      </c>
      <c r="G5" s="72" t="s">
        <v>1439</v>
      </c>
      <c r="H5" s="72">
        <v>10</v>
      </c>
      <c r="I5" s="74">
        <v>45815</v>
      </c>
      <c r="J5" s="74">
        <v>45812</v>
      </c>
      <c r="K5" s="74">
        <v>45824</v>
      </c>
      <c r="L5" s="72" t="s">
        <v>1434</v>
      </c>
      <c r="M5" s="72" t="s">
        <v>1435</v>
      </c>
      <c r="N5" s="72" t="s">
        <v>1436</v>
      </c>
    </row>
    <row r="6" spans="1:14" ht="21" customHeight="1">
      <c r="A6" s="72" t="s">
        <v>1441</v>
      </c>
      <c r="B6" s="72" t="s">
        <v>232</v>
      </c>
      <c r="C6" s="72">
        <v>4</v>
      </c>
      <c r="E6" s="72" t="s">
        <v>233</v>
      </c>
      <c r="F6" s="72" t="s">
        <v>56</v>
      </c>
      <c r="G6" s="72" t="s">
        <v>1439</v>
      </c>
      <c r="H6" s="72">
        <v>10</v>
      </c>
      <c r="I6" s="74">
        <v>45815</v>
      </c>
      <c r="J6" s="74">
        <v>45812</v>
      </c>
      <c r="K6" s="74">
        <v>45824</v>
      </c>
      <c r="L6" s="72" t="s">
        <v>1434</v>
      </c>
      <c r="M6" s="72" t="s">
        <v>1435</v>
      </c>
      <c r="N6" s="72" t="s">
        <v>1436</v>
      </c>
    </row>
    <row r="7" spans="1:14" ht="21" customHeight="1">
      <c r="A7" s="72" t="s">
        <v>1442</v>
      </c>
      <c r="B7" s="72" t="s">
        <v>232</v>
      </c>
      <c r="C7" s="72">
        <v>6</v>
      </c>
      <c r="E7" s="72" t="s">
        <v>233</v>
      </c>
      <c r="F7" s="72" t="s">
        <v>56</v>
      </c>
      <c r="G7" s="72" t="s">
        <v>1439</v>
      </c>
      <c r="H7" s="72">
        <v>10</v>
      </c>
      <c r="I7" s="74">
        <v>45815</v>
      </c>
      <c r="J7" s="74">
        <v>45812</v>
      </c>
      <c r="K7" s="74">
        <v>45824</v>
      </c>
      <c r="L7" s="72" t="s">
        <v>1434</v>
      </c>
      <c r="M7" s="72" t="s">
        <v>1435</v>
      </c>
      <c r="N7" s="72" t="s">
        <v>1436</v>
      </c>
    </row>
    <row r="8" spans="1:14" ht="21" customHeight="1">
      <c r="A8" s="72" t="s">
        <v>1443</v>
      </c>
      <c r="B8" s="72" t="s">
        <v>232</v>
      </c>
      <c r="C8" s="72">
        <v>7</v>
      </c>
      <c r="E8" s="72" t="s">
        <v>233</v>
      </c>
      <c r="F8" s="72" t="s">
        <v>56</v>
      </c>
      <c r="G8" s="72" t="s">
        <v>1439</v>
      </c>
      <c r="H8" s="72">
        <v>10</v>
      </c>
      <c r="I8" s="74">
        <v>45815</v>
      </c>
      <c r="J8" s="74">
        <v>45812</v>
      </c>
      <c r="K8" s="74">
        <v>45824</v>
      </c>
      <c r="L8" s="72" t="s">
        <v>1434</v>
      </c>
      <c r="M8" s="72" t="s">
        <v>1435</v>
      </c>
      <c r="N8" s="72" t="s">
        <v>1436</v>
      </c>
    </row>
    <row r="9" spans="1:14" ht="21" customHeight="1">
      <c r="A9" s="72" t="s">
        <v>1444</v>
      </c>
      <c r="B9" s="72" t="s">
        <v>236</v>
      </c>
      <c r="C9" s="72">
        <v>2</v>
      </c>
      <c r="E9" s="72" t="s">
        <v>233</v>
      </c>
      <c r="F9" s="72" t="s">
        <v>56</v>
      </c>
      <c r="G9" s="72" t="s">
        <v>1439</v>
      </c>
      <c r="H9" s="72">
        <v>10</v>
      </c>
      <c r="I9" s="74">
        <v>45815</v>
      </c>
      <c r="J9" s="74">
        <v>45812</v>
      </c>
      <c r="K9" s="74">
        <v>45824</v>
      </c>
      <c r="L9" s="72" t="s">
        <v>1434</v>
      </c>
      <c r="M9" s="72" t="s">
        <v>1435</v>
      </c>
      <c r="N9" s="72" t="s">
        <v>1436</v>
      </c>
    </row>
    <row r="10" spans="1:14" ht="21" customHeight="1">
      <c r="A10" s="72" t="s">
        <v>1445</v>
      </c>
      <c r="B10" s="72" t="s">
        <v>236</v>
      </c>
      <c r="C10" s="72">
        <v>4</v>
      </c>
      <c r="E10" s="72" t="s">
        <v>233</v>
      </c>
      <c r="F10" s="72" t="s">
        <v>56</v>
      </c>
      <c r="G10" s="72" t="s">
        <v>1439</v>
      </c>
      <c r="H10" s="72">
        <v>10</v>
      </c>
      <c r="I10" s="74">
        <v>45815</v>
      </c>
      <c r="J10" s="74">
        <v>45812</v>
      </c>
      <c r="K10" s="74">
        <v>45824</v>
      </c>
      <c r="L10" s="72" t="s">
        <v>1434</v>
      </c>
      <c r="M10" s="72" t="s">
        <v>1435</v>
      </c>
      <c r="N10" s="72" t="s">
        <v>1436</v>
      </c>
    </row>
    <row r="11" spans="1:14" ht="21" customHeight="1">
      <c r="A11" s="72" t="s">
        <v>1446</v>
      </c>
      <c r="B11" s="72" t="s">
        <v>236</v>
      </c>
      <c r="C11" s="72">
        <v>5</v>
      </c>
      <c r="E11" s="72" t="s">
        <v>233</v>
      </c>
      <c r="F11" s="72" t="s">
        <v>56</v>
      </c>
      <c r="G11" s="72" t="s">
        <v>1439</v>
      </c>
      <c r="H11" s="72">
        <v>10</v>
      </c>
      <c r="I11" s="74">
        <v>45815</v>
      </c>
      <c r="J11" s="74">
        <v>45812</v>
      </c>
      <c r="K11" s="74">
        <v>45824</v>
      </c>
      <c r="L11" s="72" t="s">
        <v>1434</v>
      </c>
      <c r="M11" s="72" t="s">
        <v>1435</v>
      </c>
      <c r="N11" s="72" t="s">
        <v>1436</v>
      </c>
    </row>
    <row r="12" spans="1:14" ht="21" customHeight="1">
      <c r="A12" s="72" t="s">
        <v>1447</v>
      </c>
      <c r="B12" s="72" t="s">
        <v>236</v>
      </c>
      <c r="C12" s="72">
        <v>10</v>
      </c>
      <c r="E12" s="72" t="s">
        <v>233</v>
      </c>
      <c r="F12" s="72" t="s">
        <v>56</v>
      </c>
      <c r="G12" s="72" t="s">
        <v>1439</v>
      </c>
      <c r="H12" s="72">
        <v>10</v>
      </c>
      <c r="I12" s="74">
        <v>45815</v>
      </c>
      <c r="J12" s="74">
        <v>45812</v>
      </c>
      <c r="K12" s="74">
        <v>45824</v>
      </c>
      <c r="L12" s="72" t="s">
        <v>1434</v>
      </c>
      <c r="M12" s="72" t="s">
        <v>1448</v>
      </c>
      <c r="N12" s="72" t="s">
        <v>1449</v>
      </c>
    </row>
    <row r="13" spans="1:14" ht="21" customHeight="1">
      <c r="A13" s="72" t="s">
        <v>1450</v>
      </c>
      <c r="B13" s="72" t="s">
        <v>236</v>
      </c>
      <c r="C13" s="72">
        <v>11</v>
      </c>
      <c r="E13" s="72" t="s">
        <v>233</v>
      </c>
      <c r="F13" s="72" t="s">
        <v>56</v>
      </c>
      <c r="G13" s="72" t="s">
        <v>1439</v>
      </c>
      <c r="H13" s="72">
        <v>10</v>
      </c>
      <c r="I13" s="74">
        <v>45815</v>
      </c>
      <c r="J13" s="74">
        <v>45812</v>
      </c>
      <c r="K13" s="74">
        <v>45824</v>
      </c>
      <c r="L13" s="72" t="s">
        <v>1434</v>
      </c>
      <c r="M13" s="72" t="s">
        <v>1448</v>
      </c>
      <c r="N13" s="72" t="s">
        <v>1449</v>
      </c>
    </row>
    <row r="14" spans="1:14" ht="21" customHeight="1">
      <c r="A14" s="72" t="s">
        <v>1451</v>
      </c>
      <c r="B14" s="72" t="s">
        <v>236</v>
      </c>
      <c r="C14" s="72">
        <v>12</v>
      </c>
      <c r="E14" s="72" t="s">
        <v>233</v>
      </c>
      <c r="F14" s="72" t="s">
        <v>56</v>
      </c>
      <c r="G14" s="72" t="s">
        <v>1439</v>
      </c>
      <c r="H14" s="72">
        <v>10</v>
      </c>
      <c r="I14" s="74">
        <v>45815</v>
      </c>
      <c r="J14" s="74">
        <v>45812</v>
      </c>
      <c r="K14" s="74">
        <v>45824</v>
      </c>
      <c r="L14" s="72" t="s">
        <v>1434</v>
      </c>
      <c r="M14" s="72" t="s">
        <v>1448</v>
      </c>
      <c r="N14" s="72" t="s">
        <v>1449</v>
      </c>
    </row>
    <row r="15" spans="1:14" ht="21" customHeight="1">
      <c r="A15" s="72" t="s">
        <v>1452</v>
      </c>
      <c r="B15" s="72" t="s">
        <v>236</v>
      </c>
      <c r="C15" s="72">
        <v>13</v>
      </c>
      <c r="E15" s="72" t="s">
        <v>233</v>
      </c>
      <c r="F15" s="72" t="s">
        <v>56</v>
      </c>
      <c r="G15" s="72" t="s">
        <v>1439</v>
      </c>
      <c r="H15" s="72">
        <v>10</v>
      </c>
      <c r="I15" s="74">
        <v>45815</v>
      </c>
      <c r="J15" s="74">
        <v>45812</v>
      </c>
      <c r="K15" s="74">
        <v>45824</v>
      </c>
      <c r="L15" s="72" t="s">
        <v>1434</v>
      </c>
      <c r="M15" s="72" t="s">
        <v>1448</v>
      </c>
      <c r="N15" s="72" t="s">
        <v>1449</v>
      </c>
    </row>
    <row r="16" spans="1:14" ht="21" customHeight="1">
      <c r="A16" s="72" t="s">
        <v>1453</v>
      </c>
      <c r="B16" s="72" t="s">
        <v>236</v>
      </c>
      <c r="C16" s="72">
        <v>15</v>
      </c>
      <c r="E16" s="72" t="s">
        <v>233</v>
      </c>
      <c r="F16" s="72" t="s">
        <v>56</v>
      </c>
      <c r="G16" s="72" t="s">
        <v>1439</v>
      </c>
      <c r="H16" s="72">
        <v>10</v>
      </c>
      <c r="I16" s="74">
        <v>45815</v>
      </c>
      <c r="J16" s="74">
        <v>45812</v>
      </c>
      <c r="K16" s="74">
        <v>45824</v>
      </c>
      <c r="L16" s="72" t="s">
        <v>1434</v>
      </c>
      <c r="M16" s="72" t="s">
        <v>1448</v>
      </c>
      <c r="N16" s="72" t="s">
        <v>1449</v>
      </c>
    </row>
    <row r="17" spans="1:14" ht="21" customHeight="1">
      <c r="A17" s="72" t="s">
        <v>1454</v>
      </c>
      <c r="B17" s="72" t="s">
        <v>236</v>
      </c>
      <c r="C17" s="72">
        <v>16</v>
      </c>
      <c r="E17" s="72" t="s">
        <v>233</v>
      </c>
      <c r="F17" s="72" t="s">
        <v>56</v>
      </c>
      <c r="G17" s="72" t="s">
        <v>1439</v>
      </c>
      <c r="H17" s="72">
        <v>10</v>
      </c>
      <c r="I17" s="74">
        <v>45815</v>
      </c>
      <c r="J17" s="74">
        <v>45812</v>
      </c>
      <c r="K17" s="74">
        <v>45824</v>
      </c>
      <c r="L17" s="72" t="s">
        <v>1434</v>
      </c>
      <c r="M17" s="72" t="s">
        <v>1448</v>
      </c>
      <c r="N17" s="72" t="s">
        <v>1449</v>
      </c>
    </row>
    <row r="18" spans="1:14" ht="21" customHeight="1">
      <c r="A18" s="72" t="s">
        <v>1455</v>
      </c>
      <c r="B18" s="72" t="s">
        <v>236</v>
      </c>
      <c r="C18" s="72">
        <v>17</v>
      </c>
      <c r="E18" s="72" t="s">
        <v>233</v>
      </c>
      <c r="F18" s="72" t="s">
        <v>56</v>
      </c>
      <c r="G18" s="72" t="s">
        <v>1439</v>
      </c>
      <c r="H18" s="72">
        <v>10</v>
      </c>
      <c r="I18" s="74">
        <v>45815</v>
      </c>
      <c r="J18" s="74">
        <v>45812</v>
      </c>
      <c r="K18" s="74">
        <v>45824</v>
      </c>
      <c r="L18" s="72" t="s">
        <v>1434</v>
      </c>
      <c r="M18" s="72" t="s">
        <v>1448</v>
      </c>
      <c r="N18" s="72" t="s">
        <v>1449</v>
      </c>
    </row>
    <row r="19" spans="1:14" ht="21" customHeight="1">
      <c r="A19" s="72" t="s">
        <v>1456</v>
      </c>
      <c r="B19" s="72" t="s">
        <v>236</v>
      </c>
      <c r="C19" s="72">
        <v>18</v>
      </c>
      <c r="E19" s="72" t="s">
        <v>233</v>
      </c>
      <c r="F19" s="72" t="s">
        <v>56</v>
      </c>
      <c r="G19" s="72" t="s">
        <v>1439</v>
      </c>
      <c r="H19" s="72">
        <v>10</v>
      </c>
      <c r="I19" s="74">
        <v>45815</v>
      </c>
      <c r="J19" s="74">
        <v>45812</v>
      </c>
      <c r="K19" s="74">
        <v>45824</v>
      </c>
      <c r="L19" s="72" t="s">
        <v>1434</v>
      </c>
      <c r="M19" s="72" t="s">
        <v>1448</v>
      </c>
      <c r="N19" s="72" t="s">
        <v>1449</v>
      </c>
    </row>
    <row r="20" spans="1:14" ht="21" customHeight="1">
      <c r="A20" s="72" t="s">
        <v>1457</v>
      </c>
      <c r="B20" s="72" t="s">
        <v>236</v>
      </c>
      <c r="C20" s="72">
        <v>19</v>
      </c>
      <c r="E20" s="72" t="s">
        <v>233</v>
      </c>
      <c r="F20" s="72" t="s">
        <v>56</v>
      </c>
      <c r="G20" s="72" t="s">
        <v>1439</v>
      </c>
      <c r="H20" s="72">
        <v>10</v>
      </c>
      <c r="I20" s="74">
        <v>45815</v>
      </c>
      <c r="J20" s="74">
        <v>45812</v>
      </c>
      <c r="K20" s="74">
        <v>45824</v>
      </c>
      <c r="L20" s="72" t="s">
        <v>1434</v>
      </c>
      <c r="M20" s="72" t="s">
        <v>1448</v>
      </c>
      <c r="N20" s="72" t="s">
        <v>1449</v>
      </c>
    </row>
    <row r="21" spans="1:14" ht="21" customHeight="1">
      <c r="A21" s="72" t="s">
        <v>1458</v>
      </c>
      <c r="B21" s="72" t="s">
        <v>236</v>
      </c>
      <c r="C21" s="72">
        <v>20</v>
      </c>
      <c r="E21" s="72" t="s">
        <v>233</v>
      </c>
      <c r="F21" s="72" t="s">
        <v>56</v>
      </c>
      <c r="G21" s="72" t="s">
        <v>1439</v>
      </c>
      <c r="H21" s="72">
        <v>10</v>
      </c>
      <c r="I21" s="74">
        <v>45815</v>
      </c>
      <c r="J21" s="74">
        <v>45812</v>
      </c>
      <c r="K21" s="74">
        <v>45824</v>
      </c>
      <c r="L21" s="72" t="s">
        <v>1434</v>
      </c>
      <c r="M21" s="72" t="s">
        <v>1448</v>
      </c>
      <c r="N21" s="72" t="s">
        <v>1449</v>
      </c>
    </row>
    <row r="22" spans="1:14" ht="21" customHeight="1">
      <c r="A22" s="72" t="s">
        <v>1459</v>
      </c>
      <c r="B22" s="72" t="s">
        <v>232</v>
      </c>
      <c r="C22" s="72">
        <v>8</v>
      </c>
      <c r="E22" s="72" t="s">
        <v>233</v>
      </c>
      <c r="F22" s="72" t="s">
        <v>56</v>
      </c>
      <c r="G22" s="72" t="s">
        <v>1439</v>
      </c>
      <c r="H22" s="72">
        <v>10</v>
      </c>
      <c r="I22" s="74">
        <v>45816</v>
      </c>
      <c r="J22" s="74">
        <v>45813</v>
      </c>
      <c r="K22" s="74">
        <v>45824</v>
      </c>
      <c r="L22" s="72" t="s">
        <v>1434</v>
      </c>
      <c r="M22" s="72" t="s">
        <v>1460</v>
      </c>
      <c r="N22" s="72">
        <v>0</v>
      </c>
    </row>
    <row r="23" spans="1:14" ht="21" customHeight="1">
      <c r="A23" s="72" t="s">
        <v>1461</v>
      </c>
      <c r="B23" s="72" t="s">
        <v>232</v>
      </c>
      <c r="C23" s="72">
        <v>10</v>
      </c>
      <c r="E23" s="72" t="s">
        <v>233</v>
      </c>
      <c r="F23" s="72" t="s">
        <v>56</v>
      </c>
      <c r="G23" s="72" t="s">
        <v>1439</v>
      </c>
      <c r="H23" s="72">
        <v>10</v>
      </c>
      <c r="I23" s="74">
        <v>45816</v>
      </c>
      <c r="J23" s="74">
        <v>45813</v>
      </c>
      <c r="K23" s="74">
        <v>45824</v>
      </c>
      <c r="L23" s="72" t="s">
        <v>1434</v>
      </c>
      <c r="M23" s="72" t="s">
        <v>1435</v>
      </c>
      <c r="N23" s="72" t="s">
        <v>1436</v>
      </c>
    </row>
    <row r="24" spans="1:14" ht="21" customHeight="1">
      <c r="A24" s="72" t="s">
        <v>1462</v>
      </c>
      <c r="B24" s="72" t="s">
        <v>207</v>
      </c>
      <c r="C24" s="72">
        <v>1</v>
      </c>
      <c r="E24" s="72" t="s">
        <v>138</v>
      </c>
      <c r="F24" s="72" t="s">
        <v>56</v>
      </c>
      <c r="G24" s="72" t="s">
        <v>1463</v>
      </c>
      <c r="H24" s="72">
        <v>14</v>
      </c>
      <c r="I24" s="74">
        <v>45822</v>
      </c>
      <c r="J24" s="74">
        <v>45805</v>
      </c>
      <c r="K24" s="74">
        <v>45824</v>
      </c>
      <c r="L24" s="72" t="s">
        <v>1464</v>
      </c>
      <c r="N24" s="72">
        <v>0</v>
      </c>
    </row>
    <row r="25" spans="1:14" ht="21" customHeight="1">
      <c r="A25" s="72" t="s">
        <v>1465</v>
      </c>
      <c r="B25" s="72" t="s">
        <v>346</v>
      </c>
      <c r="C25" s="72">
        <v>1</v>
      </c>
      <c r="E25" s="72" t="s">
        <v>347</v>
      </c>
      <c r="F25" s="72" t="s">
        <v>25</v>
      </c>
      <c r="G25" s="72" t="s">
        <v>1433</v>
      </c>
      <c r="H25" s="72">
        <v>1</v>
      </c>
      <c r="I25" s="74">
        <v>45796</v>
      </c>
      <c r="J25" s="74">
        <v>45756</v>
      </c>
      <c r="K25" s="74">
        <v>45826</v>
      </c>
      <c r="L25" s="72" t="s">
        <v>1466</v>
      </c>
      <c r="M25" s="72" t="s">
        <v>1467</v>
      </c>
      <c r="N25" s="72" t="s">
        <v>1436</v>
      </c>
    </row>
    <row r="26" spans="1:14" ht="21" customHeight="1">
      <c r="A26" s="72" t="s">
        <v>1468</v>
      </c>
      <c r="B26" s="72" t="s">
        <v>346</v>
      </c>
      <c r="C26" s="72">
        <v>3</v>
      </c>
      <c r="E26" s="72" t="s">
        <v>347</v>
      </c>
      <c r="F26" s="72" t="s">
        <v>25</v>
      </c>
      <c r="G26" s="72" t="s">
        <v>1433</v>
      </c>
      <c r="H26" s="72">
        <v>1</v>
      </c>
      <c r="I26" s="74">
        <v>45797</v>
      </c>
      <c r="J26" s="74">
        <v>45757</v>
      </c>
      <c r="K26" s="74">
        <v>45826</v>
      </c>
      <c r="L26" s="72" t="s">
        <v>1466</v>
      </c>
      <c r="M26" s="72" t="s">
        <v>1467</v>
      </c>
      <c r="N26" s="72" t="s">
        <v>1436</v>
      </c>
    </row>
    <row r="27" spans="1:14" ht="21" customHeight="1">
      <c r="A27" s="72" t="s">
        <v>1469</v>
      </c>
      <c r="B27" s="72" t="s">
        <v>346</v>
      </c>
      <c r="C27" s="72">
        <v>2</v>
      </c>
      <c r="E27" s="72" t="s">
        <v>347</v>
      </c>
      <c r="F27" s="72" t="s">
        <v>25</v>
      </c>
      <c r="G27" s="72" t="s">
        <v>1433</v>
      </c>
      <c r="H27" s="72">
        <v>1</v>
      </c>
      <c r="I27" s="74">
        <v>45798</v>
      </c>
      <c r="J27" s="74">
        <v>45758</v>
      </c>
      <c r="K27" s="74">
        <v>45826</v>
      </c>
      <c r="L27" s="72" t="s">
        <v>1466</v>
      </c>
      <c r="M27" s="72" t="s">
        <v>1467</v>
      </c>
      <c r="N27" s="72" t="s">
        <v>1436</v>
      </c>
    </row>
    <row r="28" spans="1:14" ht="21" customHeight="1">
      <c r="A28" s="72" t="s">
        <v>1470</v>
      </c>
      <c r="B28" s="72" t="s">
        <v>346</v>
      </c>
      <c r="C28" s="72">
        <v>4</v>
      </c>
      <c r="E28" s="72" t="s">
        <v>347</v>
      </c>
      <c r="F28" s="72" t="s">
        <v>25</v>
      </c>
      <c r="G28" s="72" t="s">
        <v>1433</v>
      </c>
      <c r="H28" s="72">
        <v>1</v>
      </c>
      <c r="I28" s="74">
        <v>45798</v>
      </c>
      <c r="J28" s="74">
        <v>45758</v>
      </c>
      <c r="K28" s="74">
        <v>45826</v>
      </c>
      <c r="L28" s="72" t="s">
        <v>1466</v>
      </c>
      <c r="M28" s="72" t="s">
        <v>1467</v>
      </c>
      <c r="N28" s="72" t="s">
        <v>1436</v>
      </c>
    </row>
    <row r="29" spans="1:14" ht="21" customHeight="1">
      <c r="A29" s="72" t="s">
        <v>1471</v>
      </c>
      <c r="B29" s="72" t="s">
        <v>346</v>
      </c>
      <c r="C29" s="72">
        <v>5</v>
      </c>
      <c r="E29" s="72" t="s">
        <v>347</v>
      </c>
      <c r="F29" s="72" t="s">
        <v>25</v>
      </c>
      <c r="G29" s="72" t="s">
        <v>1433</v>
      </c>
      <c r="H29" s="72">
        <v>1</v>
      </c>
      <c r="I29" s="74">
        <v>45801</v>
      </c>
      <c r="J29" s="74">
        <v>45761</v>
      </c>
      <c r="K29" s="74">
        <v>45826</v>
      </c>
      <c r="L29" s="72" t="s">
        <v>1466</v>
      </c>
      <c r="M29" s="72" t="s">
        <v>1467</v>
      </c>
      <c r="N29" s="72" t="s">
        <v>1436</v>
      </c>
    </row>
    <row r="30" spans="1:14" ht="21" customHeight="1">
      <c r="A30" s="72" t="s">
        <v>1472</v>
      </c>
      <c r="B30" s="72" t="s">
        <v>346</v>
      </c>
      <c r="C30" s="72">
        <v>6</v>
      </c>
      <c r="E30" s="72" t="s">
        <v>347</v>
      </c>
      <c r="F30" s="72" t="s">
        <v>25</v>
      </c>
      <c r="G30" s="72" t="s">
        <v>1433</v>
      </c>
      <c r="H30" s="72">
        <v>1</v>
      </c>
      <c r="I30" s="74">
        <v>45802</v>
      </c>
      <c r="J30" s="74">
        <v>45762</v>
      </c>
      <c r="K30" s="74">
        <v>45826</v>
      </c>
      <c r="L30" s="72" t="s">
        <v>1466</v>
      </c>
      <c r="M30" s="72" t="s">
        <v>1467</v>
      </c>
      <c r="N30" s="72" t="s">
        <v>1436</v>
      </c>
    </row>
    <row r="31" spans="1:14" ht="21" customHeight="1">
      <c r="A31" s="72" t="s">
        <v>1473</v>
      </c>
      <c r="B31" s="72" t="s">
        <v>344</v>
      </c>
      <c r="C31" s="72">
        <v>1</v>
      </c>
      <c r="E31" s="72" t="s">
        <v>97</v>
      </c>
      <c r="F31" s="72" t="s">
        <v>25</v>
      </c>
      <c r="G31" s="72" t="s">
        <v>1433</v>
      </c>
      <c r="H31" s="72">
        <v>1</v>
      </c>
      <c r="I31" s="74">
        <v>45826</v>
      </c>
      <c r="J31" s="74">
        <v>45821</v>
      </c>
      <c r="K31" s="74">
        <v>45826</v>
      </c>
      <c r="L31" s="72" t="s">
        <v>1474</v>
      </c>
      <c r="N31" s="72">
        <v>0</v>
      </c>
    </row>
    <row r="32" spans="1:14" ht="21" customHeight="1">
      <c r="A32" s="72" t="s">
        <v>1475</v>
      </c>
      <c r="B32" s="72" t="s">
        <v>349</v>
      </c>
      <c r="C32" s="72">
        <v>1</v>
      </c>
      <c r="E32" s="72" t="s">
        <v>347</v>
      </c>
      <c r="F32" s="72" t="s">
        <v>25</v>
      </c>
      <c r="G32" s="72" t="s">
        <v>1433</v>
      </c>
      <c r="H32" s="72">
        <v>1</v>
      </c>
      <c r="I32" s="74">
        <v>45826</v>
      </c>
      <c r="J32" s="74">
        <v>45814</v>
      </c>
      <c r="K32" s="74">
        <v>45826</v>
      </c>
      <c r="L32" s="72" t="s">
        <v>1466</v>
      </c>
      <c r="M32" s="72" t="s">
        <v>1467</v>
      </c>
      <c r="N32" s="72" t="s">
        <v>1436</v>
      </c>
    </row>
    <row r="33" spans="1:14" ht="21" customHeight="1">
      <c r="A33" s="72" t="s">
        <v>1476</v>
      </c>
      <c r="B33" s="72" t="s">
        <v>399</v>
      </c>
      <c r="C33" s="72">
        <v>1</v>
      </c>
      <c r="E33" s="72" t="s">
        <v>400</v>
      </c>
      <c r="F33" s="72" t="s">
        <v>79</v>
      </c>
      <c r="G33" s="72" t="s">
        <v>1327</v>
      </c>
      <c r="H33" s="72">
        <v>7</v>
      </c>
      <c r="I33" s="74">
        <v>45821</v>
      </c>
      <c r="J33" s="74">
        <v>45818</v>
      </c>
      <c r="K33" s="74">
        <v>45827</v>
      </c>
      <c r="L33" s="72" t="s">
        <v>1477</v>
      </c>
      <c r="N33" s="72">
        <v>0</v>
      </c>
    </row>
    <row r="34" spans="1:14" ht="21" customHeight="1">
      <c r="A34" s="72" t="s">
        <v>1478</v>
      </c>
      <c r="B34" s="72" t="s">
        <v>377</v>
      </c>
      <c r="C34" s="72">
        <v>3</v>
      </c>
      <c r="E34" s="72" t="s">
        <v>375</v>
      </c>
      <c r="F34" s="72" t="s">
        <v>79</v>
      </c>
      <c r="G34" s="72" t="s">
        <v>1317</v>
      </c>
      <c r="H34" s="72">
        <v>14</v>
      </c>
      <c r="I34" s="74">
        <v>45825</v>
      </c>
      <c r="J34" s="74">
        <v>45812</v>
      </c>
      <c r="K34" s="74">
        <v>45827</v>
      </c>
      <c r="L34" s="72" t="s">
        <v>1479</v>
      </c>
      <c r="M34" s="72" t="s">
        <v>1480</v>
      </c>
      <c r="N34" s="72" t="s">
        <v>1481</v>
      </c>
    </row>
    <row r="35" spans="1:14" ht="21" customHeight="1">
      <c r="A35" s="72" t="s">
        <v>1482</v>
      </c>
      <c r="B35" s="72" t="s">
        <v>377</v>
      </c>
      <c r="C35" s="72">
        <v>4</v>
      </c>
      <c r="E35" s="72" t="s">
        <v>375</v>
      </c>
      <c r="F35" s="72" t="s">
        <v>79</v>
      </c>
      <c r="G35" s="72" t="s">
        <v>1317</v>
      </c>
      <c r="H35" s="72">
        <v>14</v>
      </c>
      <c r="I35" s="74">
        <v>45825</v>
      </c>
      <c r="J35" s="74">
        <v>45812</v>
      </c>
      <c r="K35" s="74">
        <v>45827</v>
      </c>
      <c r="L35" s="72" t="s">
        <v>1479</v>
      </c>
      <c r="M35" s="72" t="s">
        <v>1480</v>
      </c>
      <c r="N35" s="72" t="s">
        <v>1481</v>
      </c>
    </row>
    <row r="36" spans="1:14" ht="21" customHeight="1">
      <c r="A36" s="72" t="s">
        <v>1483</v>
      </c>
      <c r="B36" s="72" t="s">
        <v>377</v>
      </c>
      <c r="C36" s="72">
        <v>5</v>
      </c>
      <c r="E36" s="72" t="s">
        <v>375</v>
      </c>
      <c r="F36" s="72" t="s">
        <v>79</v>
      </c>
      <c r="G36" s="72" t="s">
        <v>1317</v>
      </c>
      <c r="H36" s="72">
        <v>14</v>
      </c>
      <c r="I36" s="74">
        <v>45825</v>
      </c>
      <c r="J36" s="74">
        <v>45812</v>
      </c>
      <c r="K36" s="74">
        <v>45827</v>
      </c>
      <c r="L36" s="72" t="s">
        <v>1479</v>
      </c>
      <c r="M36" s="72" t="s">
        <v>1484</v>
      </c>
      <c r="N36" s="72" t="s">
        <v>1481</v>
      </c>
    </row>
    <row r="37" spans="1:14" ht="21" customHeight="1">
      <c r="A37" s="72" t="s">
        <v>1485</v>
      </c>
      <c r="B37" s="72" t="s">
        <v>377</v>
      </c>
      <c r="C37" s="72">
        <v>6</v>
      </c>
      <c r="E37" s="72" t="s">
        <v>375</v>
      </c>
      <c r="F37" s="72" t="s">
        <v>79</v>
      </c>
      <c r="G37" s="72" t="s">
        <v>1317</v>
      </c>
      <c r="H37" s="72">
        <v>14</v>
      </c>
      <c r="I37" s="74">
        <v>45825</v>
      </c>
      <c r="J37" s="74">
        <v>45812</v>
      </c>
      <c r="K37" s="74">
        <v>45827</v>
      </c>
      <c r="L37" s="72" t="s">
        <v>1479</v>
      </c>
      <c r="M37" s="72" t="s">
        <v>1484</v>
      </c>
      <c r="N37" s="72" t="s">
        <v>1481</v>
      </c>
    </row>
    <row r="38" spans="1:14" ht="21" customHeight="1">
      <c r="A38" s="72" t="s">
        <v>1486</v>
      </c>
      <c r="B38" s="72" t="s">
        <v>377</v>
      </c>
      <c r="C38" s="72">
        <v>7</v>
      </c>
      <c r="E38" s="72" t="s">
        <v>375</v>
      </c>
      <c r="F38" s="72" t="s">
        <v>79</v>
      </c>
      <c r="G38" s="72" t="s">
        <v>1317</v>
      </c>
      <c r="H38" s="72">
        <v>14</v>
      </c>
      <c r="I38" s="74">
        <v>45825</v>
      </c>
      <c r="J38" s="74">
        <v>45812</v>
      </c>
      <c r="K38" s="74">
        <v>45827</v>
      </c>
      <c r="L38" s="72" t="s">
        <v>1479</v>
      </c>
      <c r="M38" s="72" t="s">
        <v>1484</v>
      </c>
      <c r="N38" s="72" t="s">
        <v>1481</v>
      </c>
    </row>
    <row r="39" spans="1:14" ht="21" customHeight="1">
      <c r="A39" s="72" t="s">
        <v>1487</v>
      </c>
      <c r="B39" s="72" t="s">
        <v>419</v>
      </c>
      <c r="C39" s="72">
        <v>1</v>
      </c>
      <c r="D39" s="72" t="s">
        <v>1332</v>
      </c>
      <c r="E39" s="72" t="s">
        <v>117</v>
      </c>
      <c r="F39" s="72" t="s">
        <v>79</v>
      </c>
      <c r="G39" s="72" t="s">
        <v>1327</v>
      </c>
      <c r="H39" s="72">
        <v>6</v>
      </c>
      <c r="I39" s="74">
        <v>45827</v>
      </c>
      <c r="J39" s="74">
        <v>45821</v>
      </c>
      <c r="K39" s="74">
        <v>45827</v>
      </c>
      <c r="L39" s="72" t="s">
        <v>1488</v>
      </c>
      <c r="M39" s="72" t="s">
        <v>1489</v>
      </c>
      <c r="N39" s="72" t="s">
        <v>1436</v>
      </c>
    </row>
    <row r="40" spans="1:14" ht="21" customHeight="1">
      <c r="A40" s="72" t="s">
        <v>1490</v>
      </c>
      <c r="B40" s="72" t="s">
        <v>483</v>
      </c>
      <c r="C40" s="72">
        <v>1</v>
      </c>
      <c r="E40" s="72" t="s">
        <v>400</v>
      </c>
      <c r="F40" s="72" t="s">
        <v>79</v>
      </c>
      <c r="G40" s="72" t="s">
        <v>1327</v>
      </c>
      <c r="H40" s="72">
        <v>7</v>
      </c>
      <c r="I40" s="74">
        <v>45822</v>
      </c>
      <c r="J40" s="74">
        <v>45819</v>
      </c>
      <c r="K40" s="74">
        <v>45828</v>
      </c>
      <c r="L40" s="72" t="s">
        <v>1491</v>
      </c>
      <c r="N40" s="72">
        <v>0</v>
      </c>
    </row>
    <row r="41" spans="1:14" ht="21" customHeight="1">
      <c r="A41" s="72" t="s">
        <v>1492</v>
      </c>
      <c r="B41" s="72" t="s">
        <v>494</v>
      </c>
      <c r="C41" s="72">
        <v>1</v>
      </c>
      <c r="E41" s="72" t="s">
        <v>495</v>
      </c>
      <c r="F41" s="72" t="s">
        <v>79</v>
      </c>
      <c r="G41" s="72" t="s">
        <v>1317</v>
      </c>
      <c r="H41" s="72">
        <v>7</v>
      </c>
      <c r="I41" s="74">
        <v>45827</v>
      </c>
      <c r="J41" s="74">
        <v>45821</v>
      </c>
      <c r="K41" s="74">
        <v>45828</v>
      </c>
      <c r="L41" s="72" t="s">
        <v>1493</v>
      </c>
      <c r="M41" s="72" t="s">
        <v>1467</v>
      </c>
      <c r="N41" s="72" t="s">
        <v>1494</v>
      </c>
    </row>
    <row r="42" spans="1:14" ht="21" customHeight="1">
      <c r="A42" s="72" t="s">
        <v>1495</v>
      </c>
      <c r="B42" s="72" t="s">
        <v>494</v>
      </c>
      <c r="C42" s="72">
        <v>2</v>
      </c>
      <c r="E42" s="72" t="s">
        <v>495</v>
      </c>
      <c r="F42" s="72" t="s">
        <v>79</v>
      </c>
      <c r="G42" s="72" t="s">
        <v>1317</v>
      </c>
      <c r="H42" s="72">
        <v>7</v>
      </c>
      <c r="I42" s="74">
        <v>45827</v>
      </c>
      <c r="J42" s="74">
        <v>45821</v>
      </c>
      <c r="K42" s="74">
        <v>45828</v>
      </c>
      <c r="L42" s="72" t="s">
        <v>1493</v>
      </c>
      <c r="M42" s="72" t="s">
        <v>1467</v>
      </c>
      <c r="N42" s="72" t="s">
        <v>1494</v>
      </c>
    </row>
    <row r="43" spans="1:14" ht="21" customHeight="1">
      <c r="A43" s="72" t="s">
        <v>1496</v>
      </c>
      <c r="B43" s="72" t="s">
        <v>494</v>
      </c>
      <c r="C43" s="72">
        <v>3</v>
      </c>
      <c r="E43" s="72" t="s">
        <v>495</v>
      </c>
      <c r="F43" s="72" t="s">
        <v>79</v>
      </c>
      <c r="G43" s="72" t="s">
        <v>1317</v>
      </c>
      <c r="H43" s="72">
        <v>7</v>
      </c>
      <c r="I43" s="74">
        <v>45827</v>
      </c>
      <c r="J43" s="74">
        <v>45821</v>
      </c>
      <c r="K43" s="74">
        <v>45828</v>
      </c>
      <c r="L43" s="72" t="s">
        <v>1493</v>
      </c>
      <c r="M43" s="72" t="s">
        <v>1467</v>
      </c>
      <c r="N43" s="72" t="s">
        <v>1494</v>
      </c>
    </row>
    <row r="44" spans="1:14" ht="21" customHeight="1">
      <c r="A44" s="72" t="s">
        <v>1497</v>
      </c>
      <c r="B44" s="72" t="s">
        <v>494</v>
      </c>
      <c r="C44" s="72">
        <v>4</v>
      </c>
      <c r="E44" s="72" t="s">
        <v>495</v>
      </c>
      <c r="F44" s="72" t="s">
        <v>79</v>
      </c>
      <c r="G44" s="72" t="s">
        <v>1317</v>
      </c>
      <c r="H44" s="72">
        <v>7</v>
      </c>
      <c r="I44" s="74">
        <v>45827</v>
      </c>
      <c r="J44" s="74">
        <v>45821</v>
      </c>
      <c r="K44" s="74">
        <v>45828</v>
      </c>
      <c r="L44" s="72" t="s">
        <v>1493</v>
      </c>
      <c r="M44" s="72" t="s">
        <v>1467</v>
      </c>
      <c r="N44" s="72" t="s">
        <v>1494</v>
      </c>
    </row>
    <row r="45" spans="1:14" ht="21" customHeight="1">
      <c r="A45" s="72" t="s">
        <v>1329</v>
      </c>
      <c r="B45" s="72" t="s">
        <v>581</v>
      </c>
      <c r="C45" s="72">
        <v>1</v>
      </c>
      <c r="E45" s="72" t="s">
        <v>157</v>
      </c>
      <c r="F45" s="72" t="s">
        <v>79</v>
      </c>
      <c r="G45" s="72" t="s">
        <v>1327</v>
      </c>
      <c r="H45" s="72">
        <v>10</v>
      </c>
      <c r="I45" s="74">
        <v>45823</v>
      </c>
      <c r="J45" s="74">
        <v>45820</v>
      </c>
      <c r="K45" s="74">
        <v>45831</v>
      </c>
      <c r="L45" s="72" t="s">
        <v>1498</v>
      </c>
      <c r="N45" s="72">
        <v>0</v>
      </c>
    </row>
    <row r="46" spans="1:14" ht="21" customHeight="1">
      <c r="A46" s="72" t="s">
        <v>1499</v>
      </c>
      <c r="B46" s="72" t="s">
        <v>584</v>
      </c>
      <c r="C46" s="72">
        <v>3</v>
      </c>
      <c r="E46" s="72" t="s">
        <v>585</v>
      </c>
      <c r="F46" s="72" t="s">
        <v>56</v>
      </c>
      <c r="G46" s="72" t="s">
        <v>1327</v>
      </c>
      <c r="H46" s="72">
        <v>10</v>
      </c>
      <c r="I46" s="74">
        <v>45823</v>
      </c>
      <c r="J46" s="74">
        <v>45820</v>
      </c>
      <c r="K46" s="74">
        <v>45831</v>
      </c>
      <c r="L46" s="72" t="s">
        <v>1434</v>
      </c>
      <c r="M46" s="72" t="s">
        <v>1500</v>
      </c>
      <c r="N46" s="72" t="s">
        <v>1436</v>
      </c>
    </row>
    <row r="47" spans="1:14" ht="21" customHeight="1">
      <c r="A47" s="72" t="s">
        <v>1501</v>
      </c>
      <c r="B47" s="72" t="s">
        <v>584</v>
      </c>
      <c r="C47" s="72">
        <v>4</v>
      </c>
      <c r="E47" s="72" t="s">
        <v>585</v>
      </c>
      <c r="F47" s="72" t="s">
        <v>56</v>
      </c>
      <c r="G47" s="72" t="s">
        <v>1327</v>
      </c>
      <c r="H47" s="72">
        <v>10</v>
      </c>
      <c r="I47" s="74">
        <v>45823</v>
      </c>
      <c r="J47" s="74">
        <v>45820</v>
      </c>
      <c r="K47" s="74">
        <v>45831</v>
      </c>
      <c r="L47" s="72" t="s">
        <v>1434</v>
      </c>
      <c r="M47" s="72" t="s">
        <v>1500</v>
      </c>
      <c r="N47" s="72" t="s">
        <v>1436</v>
      </c>
    </row>
    <row r="48" spans="1:14" ht="21" customHeight="1">
      <c r="A48" s="72" t="s">
        <v>1502</v>
      </c>
      <c r="B48" s="72" t="s">
        <v>584</v>
      </c>
      <c r="C48" s="72">
        <v>6</v>
      </c>
      <c r="E48" s="72" t="s">
        <v>585</v>
      </c>
      <c r="F48" s="72" t="s">
        <v>56</v>
      </c>
      <c r="G48" s="72" t="s">
        <v>1327</v>
      </c>
      <c r="H48" s="72">
        <v>10</v>
      </c>
      <c r="I48" s="74">
        <v>45823</v>
      </c>
      <c r="J48" s="74">
        <v>45820</v>
      </c>
      <c r="K48" s="74">
        <v>45831</v>
      </c>
      <c r="L48" s="72" t="s">
        <v>1434</v>
      </c>
      <c r="M48" s="72" t="s">
        <v>1500</v>
      </c>
      <c r="N48" s="72" t="s">
        <v>1436</v>
      </c>
    </row>
    <row r="49" spans="1:14" ht="21" customHeight="1">
      <c r="A49" s="72" t="s">
        <v>1503</v>
      </c>
      <c r="B49" s="72" t="s">
        <v>584</v>
      </c>
      <c r="C49" s="72">
        <v>7</v>
      </c>
      <c r="E49" s="72" t="s">
        <v>585</v>
      </c>
      <c r="F49" s="72" t="s">
        <v>56</v>
      </c>
      <c r="G49" s="72" t="s">
        <v>1327</v>
      </c>
      <c r="H49" s="72">
        <v>10</v>
      </c>
      <c r="I49" s="74">
        <v>45823</v>
      </c>
      <c r="J49" s="74">
        <v>45820</v>
      </c>
      <c r="K49" s="74">
        <v>45831</v>
      </c>
      <c r="L49" s="72" t="s">
        <v>1434</v>
      </c>
      <c r="M49" s="72" t="s">
        <v>1500</v>
      </c>
      <c r="N49" s="72" t="s">
        <v>1436</v>
      </c>
    </row>
    <row r="50" spans="1:14" ht="21" customHeight="1">
      <c r="A50" s="72" t="s">
        <v>1504</v>
      </c>
      <c r="B50" s="72" t="s">
        <v>584</v>
      </c>
      <c r="C50" s="72">
        <v>8</v>
      </c>
      <c r="E50" s="72" t="s">
        <v>585</v>
      </c>
      <c r="F50" s="72" t="s">
        <v>56</v>
      </c>
      <c r="G50" s="72" t="s">
        <v>1327</v>
      </c>
      <c r="H50" s="72">
        <v>10</v>
      </c>
      <c r="I50" s="74">
        <v>45823</v>
      </c>
      <c r="J50" s="74">
        <v>45820</v>
      </c>
      <c r="K50" s="74">
        <v>45831</v>
      </c>
      <c r="L50" s="72" t="s">
        <v>1434</v>
      </c>
      <c r="M50" s="72" t="s">
        <v>1500</v>
      </c>
      <c r="N50" s="72" t="s">
        <v>1436</v>
      </c>
    </row>
    <row r="51" spans="1:14" ht="21" customHeight="1">
      <c r="A51" s="72" t="s">
        <v>1505</v>
      </c>
      <c r="B51" s="72" t="s">
        <v>584</v>
      </c>
      <c r="C51" s="72">
        <v>10</v>
      </c>
      <c r="E51" s="72" t="s">
        <v>585</v>
      </c>
      <c r="F51" s="72" t="s">
        <v>56</v>
      </c>
      <c r="G51" s="72" t="s">
        <v>1327</v>
      </c>
      <c r="H51" s="72">
        <v>10</v>
      </c>
      <c r="I51" s="74">
        <v>45823</v>
      </c>
      <c r="J51" s="74">
        <v>45820</v>
      </c>
      <c r="K51" s="74">
        <v>45831</v>
      </c>
      <c r="L51" s="72" t="s">
        <v>1434</v>
      </c>
      <c r="M51" s="72" t="s">
        <v>1500</v>
      </c>
      <c r="N51" s="72" t="s">
        <v>1436</v>
      </c>
    </row>
    <row r="52" spans="1:14" ht="21" customHeight="1">
      <c r="A52" s="72" t="s">
        <v>1506</v>
      </c>
      <c r="B52" s="72" t="s">
        <v>584</v>
      </c>
      <c r="C52" s="72">
        <v>11</v>
      </c>
      <c r="E52" s="72" t="s">
        <v>585</v>
      </c>
      <c r="F52" s="72" t="s">
        <v>56</v>
      </c>
      <c r="G52" s="72" t="s">
        <v>1327</v>
      </c>
      <c r="H52" s="72">
        <v>10</v>
      </c>
      <c r="I52" s="74">
        <v>45823</v>
      </c>
      <c r="J52" s="74">
        <v>45820</v>
      </c>
      <c r="K52" s="74">
        <v>45831</v>
      </c>
      <c r="L52" s="72" t="s">
        <v>1434</v>
      </c>
      <c r="M52" s="72" t="s">
        <v>1500</v>
      </c>
      <c r="N52" s="72" t="s">
        <v>1436</v>
      </c>
    </row>
    <row r="53" spans="1:14" ht="21" customHeight="1">
      <c r="A53" s="72" t="s">
        <v>1507</v>
      </c>
      <c r="B53" s="72" t="s">
        <v>584</v>
      </c>
      <c r="C53" s="72">
        <v>12</v>
      </c>
      <c r="E53" s="72" t="s">
        <v>585</v>
      </c>
      <c r="F53" s="72" t="s">
        <v>56</v>
      </c>
      <c r="G53" s="72" t="s">
        <v>1327</v>
      </c>
      <c r="H53" s="72">
        <v>10</v>
      </c>
      <c r="I53" s="74">
        <v>45823</v>
      </c>
      <c r="J53" s="74">
        <v>45820</v>
      </c>
      <c r="K53" s="74">
        <v>45831</v>
      </c>
      <c r="L53" s="72" t="s">
        <v>1434</v>
      </c>
      <c r="M53" s="72" t="s">
        <v>1500</v>
      </c>
      <c r="N53" s="72" t="s">
        <v>1436</v>
      </c>
    </row>
    <row r="54" spans="1:14" ht="21" customHeight="1">
      <c r="A54" s="72" t="s">
        <v>1508</v>
      </c>
      <c r="B54" s="72" t="s">
        <v>533</v>
      </c>
      <c r="C54" s="72">
        <v>9</v>
      </c>
      <c r="E54" s="72" t="s">
        <v>519</v>
      </c>
      <c r="F54" s="72" t="s">
        <v>56</v>
      </c>
      <c r="G54" s="72" t="s">
        <v>1333</v>
      </c>
      <c r="H54" s="72">
        <v>10</v>
      </c>
      <c r="I54" s="74">
        <v>45830</v>
      </c>
      <c r="J54" s="74">
        <v>45818</v>
      </c>
      <c r="K54" s="74">
        <v>45831</v>
      </c>
      <c r="L54" s="72" t="s">
        <v>1509</v>
      </c>
      <c r="M54" s="72" t="s">
        <v>1510</v>
      </c>
      <c r="N54" s="72">
        <v>0</v>
      </c>
    </row>
    <row r="55" spans="1:14" ht="21" customHeight="1">
      <c r="A55" s="72" t="s">
        <v>1511</v>
      </c>
      <c r="B55" s="72" t="s">
        <v>533</v>
      </c>
      <c r="C55" s="72">
        <v>10</v>
      </c>
      <c r="E55" s="72" t="s">
        <v>519</v>
      </c>
      <c r="F55" s="72" t="s">
        <v>56</v>
      </c>
      <c r="G55" s="72" t="s">
        <v>1333</v>
      </c>
      <c r="H55" s="72">
        <v>10</v>
      </c>
      <c r="I55" s="74">
        <v>45830</v>
      </c>
      <c r="J55" s="74">
        <v>45818</v>
      </c>
      <c r="K55" s="74">
        <v>45831</v>
      </c>
      <c r="L55" s="72" t="s">
        <v>1509</v>
      </c>
      <c r="M55" s="72" t="s">
        <v>1510</v>
      </c>
      <c r="N55" s="72">
        <v>0</v>
      </c>
    </row>
    <row r="56" spans="1:14" ht="21" customHeight="1">
      <c r="A56" s="72" t="s">
        <v>1512</v>
      </c>
      <c r="B56" s="72" t="s">
        <v>533</v>
      </c>
      <c r="C56" s="72">
        <v>11</v>
      </c>
      <c r="E56" s="72" t="s">
        <v>519</v>
      </c>
      <c r="F56" s="72" t="s">
        <v>56</v>
      </c>
      <c r="G56" s="72" t="s">
        <v>1333</v>
      </c>
      <c r="H56" s="72">
        <v>10</v>
      </c>
      <c r="I56" s="74">
        <v>45830</v>
      </c>
      <c r="J56" s="74">
        <v>45818</v>
      </c>
      <c r="K56" s="74">
        <v>45831</v>
      </c>
      <c r="L56" s="72" t="s">
        <v>1509</v>
      </c>
      <c r="M56" s="72" t="s">
        <v>1510</v>
      </c>
      <c r="N56" s="72">
        <v>0</v>
      </c>
    </row>
    <row r="57" spans="1:14" ht="21" customHeight="1">
      <c r="A57" s="72" t="s">
        <v>1513</v>
      </c>
      <c r="B57" s="72" t="s">
        <v>543</v>
      </c>
      <c r="C57" s="72">
        <v>1</v>
      </c>
      <c r="E57" s="72" t="s">
        <v>519</v>
      </c>
      <c r="F57" s="72" t="s">
        <v>56</v>
      </c>
      <c r="G57" s="72" t="s">
        <v>1333</v>
      </c>
      <c r="H57" s="72">
        <v>10</v>
      </c>
      <c r="I57" s="74">
        <v>45830</v>
      </c>
      <c r="J57" s="74">
        <v>45818</v>
      </c>
      <c r="K57" s="74">
        <v>45831</v>
      </c>
      <c r="L57" s="72" t="s">
        <v>1509</v>
      </c>
      <c r="M57" s="72" t="s">
        <v>1510</v>
      </c>
      <c r="N57" s="72">
        <v>0</v>
      </c>
    </row>
    <row r="58" spans="1:14" ht="21" customHeight="1">
      <c r="A58" s="72" t="s">
        <v>1514</v>
      </c>
      <c r="B58" s="72" t="s">
        <v>565</v>
      </c>
      <c r="C58" s="72">
        <v>1</v>
      </c>
      <c r="E58" s="72" t="s">
        <v>519</v>
      </c>
      <c r="F58" s="72" t="s">
        <v>56</v>
      </c>
      <c r="G58" s="72" t="s">
        <v>1333</v>
      </c>
      <c r="H58" s="72">
        <v>10</v>
      </c>
      <c r="I58" s="74">
        <v>45830</v>
      </c>
      <c r="J58" s="74">
        <v>45819</v>
      </c>
      <c r="K58" s="74">
        <v>45831</v>
      </c>
      <c r="L58" s="72" t="s">
        <v>1509</v>
      </c>
      <c r="M58" s="72" t="s">
        <v>1510</v>
      </c>
      <c r="N58" s="72">
        <v>0</v>
      </c>
    </row>
    <row r="59" spans="1:14" ht="21" customHeight="1">
      <c r="A59" s="72" t="s">
        <v>1515</v>
      </c>
      <c r="B59" s="72" t="s">
        <v>565</v>
      </c>
      <c r="C59" s="72">
        <v>2</v>
      </c>
      <c r="E59" s="72" t="s">
        <v>519</v>
      </c>
      <c r="F59" s="72" t="s">
        <v>56</v>
      </c>
      <c r="G59" s="72" t="s">
        <v>1333</v>
      </c>
      <c r="H59" s="72">
        <v>10</v>
      </c>
      <c r="I59" s="74">
        <v>45830</v>
      </c>
      <c r="J59" s="74">
        <v>45819</v>
      </c>
      <c r="K59" s="74">
        <v>45831</v>
      </c>
      <c r="L59" s="72" t="s">
        <v>1516</v>
      </c>
      <c r="M59" s="72" t="s">
        <v>1517</v>
      </c>
      <c r="N59" s="72">
        <v>0</v>
      </c>
    </row>
    <row r="60" spans="1:14" ht="21" customHeight="1">
      <c r="A60" s="72" t="s">
        <v>1518</v>
      </c>
      <c r="B60" s="72" t="s">
        <v>565</v>
      </c>
      <c r="C60" s="72">
        <v>3</v>
      </c>
      <c r="E60" s="72" t="s">
        <v>519</v>
      </c>
      <c r="F60" s="72" t="s">
        <v>56</v>
      </c>
      <c r="G60" s="72" t="s">
        <v>1333</v>
      </c>
      <c r="H60" s="72">
        <v>10</v>
      </c>
      <c r="I60" s="74">
        <v>45830</v>
      </c>
      <c r="J60" s="74">
        <v>45819</v>
      </c>
      <c r="K60" s="74">
        <v>45831</v>
      </c>
      <c r="L60" s="72" t="s">
        <v>1516</v>
      </c>
      <c r="M60" s="72" t="s">
        <v>1517</v>
      </c>
      <c r="N60" s="72">
        <v>0</v>
      </c>
    </row>
    <row r="61" spans="1:14" ht="21" customHeight="1">
      <c r="A61" s="72" t="s">
        <v>1519</v>
      </c>
      <c r="B61" s="72" t="s">
        <v>565</v>
      </c>
      <c r="C61" s="72">
        <v>4</v>
      </c>
      <c r="E61" s="72" t="s">
        <v>519</v>
      </c>
      <c r="F61" s="72" t="s">
        <v>56</v>
      </c>
      <c r="G61" s="72" t="s">
        <v>1333</v>
      </c>
      <c r="H61" s="72">
        <v>10</v>
      </c>
      <c r="I61" s="74">
        <v>45830</v>
      </c>
      <c r="J61" s="74">
        <v>45819</v>
      </c>
      <c r="K61" s="74">
        <v>45831</v>
      </c>
      <c r="L61" s="72" t="s">
        <v>1516</v>
      </c>
      <c r="M61" s="72" t="s">
        <v>1517</v>
      </c>
      <c r="N61" s="72">
        <v>0</v>
      </c>
    </row>
    <row r="62" spans="1:14" ht="21" customHeight="1">
      <c r="A62" s="72" t="s">
        <v>1520</v>
      </c>
      <c r="B62" s="72" t="s">
        <v>565</v>
      </c>
      <c r="C62" s="72">
        <v>5</v>
      </c>
      <c r="E62" s="72" t="s">
        <v>519</v>
      </c>
      <c r="F62" s="72" t="s">
        <v>56</v>
      </c>
      <c r="G62" s="72" t="s">
        <v>1333</v>
      </c>
      <c r="H62" s="72">
        <v>10</v>
      </c>
      <c r="I62" s="74">
        <v>45830</v>
      </c>
      <c r="J62" s="74">
        <v>45819</v>
      </c>
      <c r="K62" s="74">
        <v>45831</v>
      </c>
      <c r="L62" s="72" t="s">
        <v>1516</v>
      </c>
      <c r="M62" s="72" t="s">
        <v>1517</v>
      </c>
      <c r="N62" s="72">
        <v>0</v>
      </c>
    </row>
    <row r="63" spans="1:14" ht="21" customHeight="1">
      <c r="A63" s="72" t="s">
        <v>1521</v>
      </c>
      <c r="B63" s="72" t="s">
        <v>565</v>
      </c>
      <c r="C63" s="72">
        <v>6</v>
      </c>
      <c r="E63" s="72" t="s">
        <v>519</v>
      </c>
      <c r="F63" s="72" t="s">
        <v>56</v>
      </c>
      <c r="G63" s="72" t="s">
        <v>1333</v>
      </c>
      <c r="H63" s="72">
        <v>10</v>
      </c>
      <c r="I63" s="74">
        <v>45830</v>
      </c>
      <c r="J63" s="74">
        <v>45819</v>
      </c>
      <c r="K63" s="74">
        <v>45831</v>
      </c>
      <c r="L63" s="72" t="s">
        <v>1516</v>
      </c>
      <c r="M63" s="72" t="s">
        <v>1517</v>
      </c>
      <c r="N63" s="72">
        <v>0</v>
      </c>
    </row>
    <row r="64" spans="1:14" ht="21" customHeight="1">
      <c r="A64" s="72" t="s">
        <v>1522</v>
      </c>
      <c r="B64" s="72" t="s">
        <v>565</v>
      </c>
      <c r="C64" s="72">
        <v>7</v>
      </c>
      <c r="E64" s="72" t="s">
        <v>519</v>
      </c>
      <c r="F64" s="72" t="s">
        <v>56</v>
      </c>
      <c r="G64" s="72" t="s">
        <v>1333</v>
      </c>
      <c r="H64" s="72">
        <v>10</v>
      </c>
      <c r="I64" s="74">
        <v>45830</v>
      </c>
      <c r="J64" s="74">
        <v>45819</v>
      </c>
      <c r="K64" s="74">
        <v>45831</v>
      </c>
      <c r="L64" s="72" t="s">
        <v>1516</v>
      </c>
      <c r="M64" s="72" t="s">
        <v>1517</v>
      </c>
      <c r="N64" s="72">
        <v>0</v>
      </c>
    </row>
    <row r="65" spans="1:14" ht="21" customHeight="1">
      <c r="A65" s="72" t="s">
        <v>1523</v>
      </c>
      <c r="B65" s="72" t="s">
        <v>565</v>
      </c>
      <c r="C65" s="72">
        <v>8</v>
      </c>
      <c r="E65" s="72" t="s">
        <v>519</v>
      </c>
      <c r="F65" s="72" t="s">
        <v>56</v>
      </c>
      <c r="G65" s="72" t="s">
        <v>1333</v>
      </c>
      <c r="H65" s="72">
        <v>10</v>
      </c>
      <c r="I65" s="74">
        <v>45830</v>
      </c>
      <c r="J65" s="74">
        <v>45819</v>
      </c>
      <c r="K65" s="74">
        <v>45831</v>
      </c>
      <c r="L65" s="72" t="s">
        <v>1516</v>
      </c>
      <c r="M65" s="72" t="s">
        <v>1517</v>
      </c>
      <c r="N65" s="72">
        <v>0</v>
      </c>
    </row>
    <row r="66" spans="1:14" ht="21" customHeight="1">
      <c r="A66" s="72" t="s">
        <v>1524</v>
      </c>
      <c r="B66" s="72" t="s">
        <v>565</v>
      </c>
      <c r="C66" s="72">
        <v>9</v>
      </c>
      <c r="E66" s="72" t="s">
        <v>519</v>
      </c>
      <c r="F66" s="72" t="s">
        <v>56</v>
      </c>
      <c r="G66" s="72" t="s">
        <v>1333</v>
      </c>
      <c r="H66" s="72">
        <v>10</v>
      </c>
      <c r="I66" s="74">
        <v>45830</v>
      </c>
      <c r="J66" s="74">
        <v>45819</v>
      </c>
      <c r="K66" s="74">
        <v>45831</v>
      </c>
      <c r="L66" s="72" t="s">
        <v>1516</v>
      </c>
      <c r="M66" s="72" t="s">
        <v>1517</v>
      </c>
      <c r="N66" s="72">
        <v>0</v>
      </c>
    </row>
    <row r="67" spans="1:14" ht="21" customHeight="1">
      <c r="A67" s="72" t="s">
        <v>1525</v>
      </c>
      <c r="B67" s="72" t="s">
        <v>565</v>
      </c>
      <c r="C67" s="72">
        <v>11</v>
      </c>
      <c r="E67" s="72" t="s">
        <v>519</v>
      </c>
      <c r="F67" s="72" t="s">
        <v>56</v>
      </c>
      <c r="G67" s="72" t="s">
        <v>1333</v>
      </c>
      <c r="H67" s="72">
        <v>10</v>
      </c>
      <c r="I67" s="74">
        <v>45830</v>
      </c>
      <c r="J67" s="74">
        <v>45819</v>
      </c>
      <c r="K67" s="74">
        <v>45831</v>
      </c>
      <c r="L67" s="72" t="s">
        <v>1516</v>
      </c>
      <c r="M67" s="72" t="s">
        <v>1517</v>
      </c>
      <c r="N67" s="72">
        <v>0</v>
      </c>
    </row>
    <row r="68" spans="1:14" ht="21" customHeight="1">
      <c r="A68" s="72" t="s">
        <v>1526</v>
      </c>
      <c r="B68" s="72" t="s">
        <v>596</v>
      </c>
      <c r="C68" s="72">
        <v>1</v>
      </c>
      <c r="E68" s="72" t="s">
        <v>597</v>
      </c>
      <c r="F68" s="72" t="s">
        <v>79</v>
      </c>
      <c r="G68" s="72" t="s">
        <v>1433</v>
      </c>
      <c r="H68" s="72">
        <v>10</v>
      </c>
      <c r="I68" s="74">
        <v>45830</v>
      </c>
      <c r="J68" s="74">
        <v>45821</v>
      </c>
      <c r="K68" s="74">
        <v>45831</v>
      </c>
      <c r="L68" s="72" t="s">
        <v>1493</v>
      </c>
      <c r="M68" s="72" t="s">
        <v>1467</v>
      </c>
      <c r="N68" s="72">
        <v>0</v>
      </c>
    </row>
    <row r="69" spans="1:14" ht="21" customHeight="1">
      <c r="A69" s="72" t="s">
        <v>1527</v>
      </c>
      <c r="B69" s="72" t="s">
        <v>689</v>
      </c>
      <c r="C69" s="72">
        <v>1</v>
      </c>
      <c r="D69" s="72" t="s">
        <v>1332</v>
      </c>
      <c r="E69" s="72" t="s">
        <v>629</v>
      </c>
      <c r="F69" s="72" t="s">
        <v>631</v>
      </c>
      <c r="G69" s="72" t="s">
        <v>1327</v>
      </c>
      <c r="H69" s="72">
        <v>14</v>
      </c>
      <c r="I69" s="74">
        <v>45830</v>
      </c>
      <c r="J69" s="74">
        <v>45801</v>
      </c>
      <c r="K69" s="74">
        <v>45832</v>
      </c>
      <c r="L69" s="72" t="s">
        <v>1528</v>
      </c>
      <c r="N69" s="72">
        <v>0</v>
      </c>
    </row>
    <row r="70" spans="1:14" ht="21" customHeight="1">
      <c r="A70" s="72" t="s">
        <v>1529</v>
      </c>
      <c r="B70" s="72" t="s">
        <v>689</v>
      </c>
      <c r="C70" s="72">
        <v>2</v>
      </c>
      <c r="D70" s="72" t="s">
        <v>1332</v>
      </c>
      <c r="E70" s="72" t="s">
        <v>629</v>
      </c>
      <c r="F70" s="72" t="s">
        <v>631</v>
      </c>
      <c r="G70" s="72" t="s">
        <v>1327</v>
      </c>
      <c r="H70" s="72">
        <v>14</v>
      </c>
      <c r="I70" s="74">
        <v>45830</v>
      </c>
      <c r="J70" s="74">
        <v>45801</v>
      </c>
      <c r="K70" s="74">
        <v>45832</v>
      </c>
      <c r="L70" s="72" t="s">
        <v>1528</v>
      </c>
      <c r="N70" s="72">
        <v>0</v>
      </c>
    </row>
    <row r="71" spans="1:14" ht="21" customHeight="1">
      <c r="A71" s="72" t="s">
        <v>1530</v>
      </c>
      <c r="B71" s="72" t="s">
        <v>695</v>
      </c>
      <c r="C71" s="72">
        <v>1</v>
      </c>
      <c r="E71" s="72" t="s">
        <v>519</v>
      </c>
      <c r="F71" s="72" t="s">
        <v>56</v>
      </c>
      <c r="G71" s="72" t="s">
        <v>1333</v>
      </c>
      <c r="H71" s="72">
        <v>10</v>
      </c>
      <c r="I71" s="74">
        <v>45831</v>
      </c>
      <c r="J71" s="74">
        <v>45821</v>
      </c>
      <c r="K71" s="74">
        <v>45832</v>
      </c>
      <c r="L71" s="72" t="s">
        <v>1516</v>
      </c>
      <c r="M71" s="72" t="s">
        <v>1517</v>
      </c>
      <c r="N71" s="72">
        <v>0</v>
      </c>
    </row>
    <row r="72" spans="1:14" ht="21" customHeight="1">
      <c r="A72" s="72" t="s">
        <v>1531</v>
      </c>
      <c r="B72" s="72" t="s">
        <v>698</v>
      </c>
      <c r="C72" s="72">
        <v>1</v>
      </c>
      <c r="E72" s="72" t="s">
        <v>404</v>
      </c>
      <c r="F72" s="72" t="s">
        <v>56</v>
      </c>
      <c r="G72" s="72" t="s">
        <v>1327</v>
      </c>
      <c r="H72" s="72">
        <v>10</v>
      </c>
      <c r="I72" s="74">
        <v>45831</v>
      </c>
      <c r="J72" s="74">
        <v>45820</v>
      </c>
      <c r="K72" s="74">
        <v>45832</v>
      </c>
      <c r="L72" s="72" t="s">
        <v>1516</v>
      </c>
      <c r="M72" s="72" t="s">
        <v>1517</v>
      </c>
      <c r="N72" s="72">
        <v>0</v>
      </c>
    </row>
    <row r="73" spans="1:14" ht="21" customHeight="1">
      <c r="A73" s="72" t="s">
        <v>1532</v>
      </c>
      <c r="B73" s="72" t="s">
        <v>731</v>
      </c>
      <c r="C73" s="72">
        <v>1</v>
      </c>
      <c r="E73" s="72" t="s">
        <v>179</v>
      </c>
      <c r="F73" s="72" t="s">
        <v>28</v>
      </c>
      <c r="G73" s="72" t="s">
        <v>1327</v>
      </c>
      <c r="H73" s="72">
        <v>6</v>
      </c>
      <c r="I73" s="74">
        <v>45831</v>
      </c>
      <c r="J73" s="74">
        <v>45824</v>
      </c>
      <c r="K73" s="74">
        <v>45832</v>
      </c>
      <c r="L73" s="72" t="s">
        <v>1533</v>
      </c>
    </row>
    <row r="74" spans="1:14" ht="21" customHeight="1">
      <c r="A74" s="72" t="s">
        <v>1534</v>
      </c>
      <c r="B74" s="72" t="s">
        <v>739</v>
      </c>
      <c r="C74" s="72" t="s">
        <v>1535</v>
      </c>
      <c r="E74" s="72" t="s">
        <v>1536</v>
      </c>
      <c r="F74" s="72" t="s">
        <v>742</v>
      </c>
      <c r="G74" s="72" t="s">
        <v>1327</v>
      </c>
      <c r="H74" s="72">
        <v>14</v>
      </c>
      <c r="I74" s="74">
        <v>45821</v>
      </c>
      <c r="J74" s="74">
        <v>45818</v>
      </c>
      <c r="K74" s="74">
        <v>45833</v>
      </c>
      <c r="L74" s="72" t="s">
        <v>1498</v>
      </c>
      <c r="N74" s="72">
        <v>0</v>
      </c>
    </row>
    <row r="75" spans="1:14" ht="21" customHeight="1">
      <c r="A75" s="72" t="s">
        <v>1537</v>
      </c>
      <c r="B75" s="72" t="s">
        <v>743</v>
      </c>
      <c r="C75" s="72" t="s">
        <v>1535</v>
      </c>
      <c r="E75" s="72" t="s">
        <v>1536</v>
      </c>
      <c r="F75" s="72" t="s">
        <v>742</v>
      </c>
      <c r="G75" s="72" t="s">
        <v>1327</v>
      </c>
      <c r="H75" s="72">
        <v>14</v>
      </c>
      <c r="I75" s="74">
        <v>45821</v>
      </c>
      <c r="J75" s="74">
        <v>45818</v>
      </c>
      <c r="K75" s="74">
        <v>45833</v>
      </c>
      <c r="L75" s="72" t="s">
        <v>1498</v>
      </c>
      <c r="N75" s="72">
        <v>0</v>
      </c>
    </row>
    <row r="76" spans="1:14" ht="21" customHeight="1">
      <c r="A76" s="72" t="s">
        <v>1538</v>
      </c>
      <c r="B76" s="72" t="s">
        <v>747</v>
      </c>
      <c r="C76" s="72" t="s">
        <v>1535</v>
      </c>
      <c r="E76" s="72" t="s">
        <v>1536</v>
      </c>
      <c r="F76" s="72" t="s">
        <v>742</v>
      </c>
      <c r="G76" s="72" t="s">
        <v>1327</v>
      </c>
      <c r="H76" s="72">
        <v>14</v>
      </c>
      <c r="I76" s="74">
        <v>45821</v>
      </c>
      <c r="J76" s="74">
        <v>45818</v>
      </c>
      <c r="K76" s="74">
        <v>45833</v>
      </c>
      <c r="L76" s="72" t="s">
        <v>1498</v>
      </c>
    </row>
    <row r="77" spans="1:14" ht="21" customHeight="1">
      <c r="A77" s="72" t="s">
        <v>1539</v>
      </c>
      <c r="B77" s="72" t="s">
        <v>748</v>
      </c>
      <c r="C77" s="72" t="s">
        <v>1535</v>
      </c>
      <c r="E77" s="72" t="s">
        <v>1536</v>
      </c>
      <c r="F77" s="72" t="s">
        <v>742</v>
      </c>
      <c r="G77" s="72" t="s">
        <v>1327</v>
      </c>
      <c r="H77" s="72">
        <v>14</v>
      </c>
      <c r="I77" s="74">
        <v>45821</v>
      </c>
      <c r="J77" s="74">
        <v>45818</v>
      </c>
      <c r="K77" s="74">
        <v>45833</v>
      </c>
      <c r="L77" s="72" t="s">
        <v>1498</v>
      </c>
    </row>
    <row r="78" spans="1:14" ht="21" customHeight="1">
      <c r="A78" s="72" t="s">
        <v>1540</v>
      </c>
      <c r="B78" s="72" t="s">
        <v>749</v>
      </c>
      <c r="C78" s="72" t="s">
        <v>1535</v>
      </c>
      <c r="E78" s="72" t="s">
        <v>1536</v>
      </c>
      <c r="F78" s="72" t="s">
        <v>742</v>
      </c>
      <c r="G78" s="72" t="s">
        <v>1327</v>
      </c>
      <c r="H78" s="72">
        <v>14</v>
      </c>
      <c r="I78" s="74">
        <v>45821</v>
      </c>
      <c r="J78" s="74">
        <v>45818</v>
      </c>
      <c r="K78" s="74">
        <v>45833</v>
      </c>
      <c r="L78" s="72" t="s">
        <v>1498</v>
      </c>
    </row>
    <row r="79" spans="1:14" ht="21" customHeight="1">
      <c r="A79" s="72" t="s">
        <v>1541</v>
      </c>
      <c r="B79" s="72" t="s">
        <v>744</v>
      </c>
      <c r="C79" s="72" t="s">
        <v>1535</v>
      </c>
      <c r="E79" s="72" t="s">
        <v>1542</v>
      </c>
      <c r="F79" s="72" t="s">
        <v>746</v>
      </c>
      <c r="G79" s="72" t="s">
        <v>1327</v>
      </c>
      <c r="H79" s="72">
        <v>14</v>
      </c>
      <c r="I79" s="74">
        <v>45822</v>
      </c>
      <c r="J79" s="74">
        <v>45819</v>
      </c>
      <c r="K79" s="74">
        <v>45833</v>
      </c>
      <c r="L79" s="72" t="s">
        <v>1498</v>
      </c>
      <c r="N79" s="72">
        <v>0</v>
      </c>
    </row>
    <row r="80" spans="1:14" ht="21" customHeight="1">
      <c r="A80" s="72" t="s">
        <v>1359</v>
      </c>
      <c r="B80" s="72" t="s">
        <v>770</v>
      </c>
      <c r="C80" s="72">
        <v>1</v>
      </c>
      <c r="E80" s="72" t="s">
        <v>771</v>
      </c>
      <c r="F80" s="72" t="s">
        <v>79</v>
      </c>
      <c r="G80" s="72" t="s">
        <v>1333</v>
      </c>
      <c r="H80" s="72">
        <v>7</v>
      </c>
      <c r="I80" s="74">
        <v>45832</v>
      </c>
      <c r="J80" s="74">
        <v>45824</v>
      </c>
      <c r="K80" s="74">
        <v>45833</v>
      </c>
      <c r="L80" s="72" t="s">
        <v>1543</v>
      </c>
    </row>
    <row r="81" spans="1:14" ht="21" customHeight="1">
      <c r="A81" s="72" t="s">
        <v>1360</v>
      </c>
      <c r="B81" s="72" t="s">
        <v>770</v>
      </c>
      <c r="C81" s="72">
        <v>2</v>
      </c>
      <c r="E81" s="72" t="s">
        <v>771</v>
      </c>
      <c r="F81" s="72" t="s">
        <v>79</v>
      </c>
      <c r="G81" s="72" t="s">
        <v>1333</v>
      </c>
      <c r="H81" s="72">
        <v>7</v>
      </c>
      <c r="I81" s="74">
        <v>45832</v>
      </c>
      <c r="J81" s="74">
        <v>45824</v>
      </c>
      <c r="K81" s="74">
        <v>45833</v>
      </c>
      <c r="L81" s="72" t="s">
        <v>1543</v>
      </c>
    </row>
    <row r="82" spans="1:14" ht="21" customHeight="1">
      <c r="A82" s="72" t="s">
        <v>1361</v>
      </c>
      <c r="B82" s="72" t="s">
        <v>770</v>
      </c>
      <c r="C82" s="72">
        <v>3</v>
      </c>
      <c r="E82" s="72" t="s">
        <v>771</v>
      </c>
      <c r="F82" s="72" t="s">
        <v>79</v>
      </c>
      <c r="G82" s="72" t="s">
        <v>1333</v>
      </c>
      <c r="H82" s="72">
        <v>7</v>
      </c>
      <c r="I82" s="74">
        <v>45832</v>
      </c>
      <c r="J82" s="74">
        <v>45824</v>
      </c>
      <c r="K82" s="74">
        <v>45833</v>
      </c>
      <c r="L82" s="72" t="s">
        <v>1543</v>
      </c>
    </row>
    <row r="83" spans="1:14" ht="21" customHeight="1">
      <c r="A83" s="72" t="s">
        <v>1362</v>
      </c>
      <c r="B83" s="72" t="s">
        <v>770</v>
      </c>
      <c r="C83" s="72">
        <v>4</v>
      </c>
      <c r="E83" s="72" t="s">
        <v>771</v>
      </c>
      <c r="F83" s="72" t="s">
        <v>79</v>
      </c>
      <c r="G83" s="72" t="s">
        <v>1333</v>
      </c>
      <c r="H83" s="72">
        <v>7</v>
      </c>
      <c r="I83" s="74">
        <v>45832</v>
      </c>
      <c r="J83" s="74">
        <v>45824</v>
      </c>
      <c r="K83" s="74">
        <v>45833</v>
      </c>
      <c r="L83" s="72" t="s">
        <v>1543</v>
      </c>
    </row>
    <row r="84" spans="1:14" ht="21" customHeight="1">
      <c r="A84" s="72" t="s">
        <v>1367</v>
      </c>
      <c r="B84" s="72" t="s">
        <v>770</v>
      </c>
      <c r="C84" s="72">
        <v>5</v>
      </c>
      <c r="E84" s="72" t="s">
        <v>771</v>
      </c>
      <c r="F84" s="72" t="s">
        <v>79</v>
      </c>
      <c r="G84" s="72" t="s">
        <v>1333</v>
      </c>
      <c r="H84" s="72">
        <v>7</v>
      </c>
      <c r="I84" s="74">
        <v>45832</v>
      </c>
      <c r="J84" s="74">
        <v>45825</v>
      </c>
      <c r="K84" s="74">
        <v>45833</v>
      </c>
      <c r="L84" s="72" t="s">
        <v>1543</v>
      </c>
    </row>
    <row r="85" spans="1:14" ht="21" customHeight="1">
      <c r="A85" s="72" t="s">
        <v>1368</v>
      </c>
      <c r="B85" s="72" t="s">
        <v>770</v>
      </c>
      <c r="C85" s="72">
        <v>6</v>
      </c>
      <c r="E85" s="72" t="s">
        <v>771</v>
      </c>
      <c r="F85" s="72" t="s">
        <v>79</v>
      </c>
      <c r="G85" s="72" t="s">
        <v>1333</v>
      </c>
      <c r="H85" s="72">
        <v>7</v>
      </c>
      <c r="I85" s="74">
        <v>45832</v>
      </c>
      <c r="J85" s="74">
        <v>45825</v>
      </c>
      <c r="K85" s="74">
        <v>45833</v>
      </c>
      <c r="L85" s="72" t="s">
        <v>1543</v>
      </c>
    </row>
    <row r="86" spans="1:14" ht="21" customHeight="1">
      <c r="A86" s="72" t="s">
        <v>1369</v>
      </c>
      <c r="B86" s="72" t="s">
        <v>770</v>
      </c>
      <c r="C86" s="72">
        <v>7</v>
      </c>
      <c r="E86" s="72" t="s">
        <v>771</v>
      </c>
      <c r="F86" s="72" t="s">
        <v>79</v>
      </c>
      <c r="G86" s="72" t="s">
        <v>1333</v>
      </c>
      <c r="H86" s="72">
        <v>7</v>
      </c>
      <c r="I86" s="74">
        <v>45832</v>
      </c>
      <c r="J86" s="74">
        <v>45825</v>
      </c>
      <c r="K86" s="74">
        <v>45833</v>
      </c>
      <c r="L86" s="72" t="s">
        <v>1543</v>
      </c>
    </row>
    <row r="87" spans="1:14" ht="21" customHeight="1">
      <c r="A87" s="72" t="s">
        <v>1370</v>
      </c>
      <c r="B87" s="72" t="s">
        <v>770</v>
      </c>
      <c r="C87" s="72">
        <v>8</v>
      </c>
      <c r="E87" s="72" t="s">
        <v>771</v>
      </c>
      <c r="F87" s="72" t="s">
        <v>79</v>
      </c>
      <c r="G87" s="72" t="s">
        <v>1333</v>
      </c>
      <c r="H87" s="72">
        <v>7</v>
      </c>
      <c r="I87" s="74">
        <v>45832</v>
      </c>
      <c r="J87" s="74">
        <v>45825</v>
      </c>
      <c r="K87" s="74">
        <v>45833</v>
      </c>
      <c r="L87" s="72" t="s">
        <v>1543</v>
      </c>
    </row>
    <row r="88" spans="1:14" ht="21" customHeight="1">
      <c r="A88" s="72" t="s">
        <v>1371</v>
      </c>
      <c r="B88" s="72" t="s">
        <v>770</v>
      </c>
      <c r="C88" s="72">
        <v>9</v>
      </c>
      <c r="E88" s="72" t="s">
        <v>771</v>
      </c>
      <c r="F88" s="72" t="s">
        <v>79</v>
      </c>
      <c r="G88" s="72" t="s">
        <v>1333</v>
      </c>
      <c r="H88" s="72">
        <v>7</v>
      </c>
      <c r="I88" s="74">
        <v>45832</v>
      </c>
      <c r="J88" s="74">
        <v>45825</v>
      </c>
      <c r="K88" s="74">
        <v>45833</v>
      </c>
      <c r="L88" s="72" t="s">
        <v>1543</v>
      </c>
    </row>
    <row r="89" spans="1:14" ht="21" customHeight="1">
      <c r="A89" s="72" t="s">
        <v>1372</v>
      </c>
      <c r="B89" s="72" t="s">
        <v>770</v>
      </c>
      <c r="C89" s="72">
        <v>10</v>
      </c>
      <c r="E89" s="72" t="s">
        <v>771</v>
      </c>
      <c r="F89" s="72" t="s">
        <v>79</v>
      </c>
      <c r="G89" s="72" t="s">
        <v>1333</v>
      </c>
      <c r="H89" s="72">
        <v>7</v>
      </c>
      <c r="I89" s="74">
        <v>45832</v>
      </c>
      <c r="J89" s="74">
        <v>45825</v>
      </c>
      <c r="K89" s="74">
        <v>45833</v>
      </c>
      <c r="L89" s="72" t="s">
        <v>1543</v>
      </c>
    </row>
    <row r="90" spans="1:14" ht="21" customHeight="1">
      <c r="A90" s="72" t="s">
        <v>1373</v>
      </c>
      <c r="B90" s="72" t="s">
        <v>770</v>
      </c>
      <c r="C90" s="72">
        <v>11</v>
      </c>
      <c r="E90" s="72" t="s">
        <v>771</v>
      </c>
      <c r="F90" s="72" t="s">
        <v>79</v>
      </c>
      <c r="G90" s="72" t="s">
        <v>1333</v>
      </c>
      <c r="H90" s="72">
        <v>7</v>
      </c>
      <c r="I90" s="74">
        <v>45832</v>
      </c>
      <c r="J90" s="74">
        <v>45825</v>
      </c>
      <c r="K90" s="74">
        <v>45833</v>
      </c>
      <c r="L90" s="72" t="s">
        <v>1543</v>
      </c>
    </row>
    <row r="91" spans="1:14" ht="21" customHeight="1">
      <c r="A91" s="72" t="s">
        <v>1374</v>
      </c>
      <c r="B91" s="72" t="s">
        <v>770</v>
      </c>
      <c r="C91" s="72">
        <v>12</v>
      </c>
      <c r="E91" s="72" t="s">
        <v>771</v>
      </c>
      <c r="F91" s="72" t="s">
        <v>79</v>
      </c>
      <c r="G91" s="72" t="s">
        <v>1333</v>
      </c>
      <c r="H91" s="72">
        <v>7</v>
      </c>
      <c r="I91" s="74">
        <v>45832</v>
      </c>
      <c r="J91" s="74">
        <v>45825</v>
      </c>
      <c r="K91" s="74">
        <v>45833</v>
      </c>
      <c r="L91" s="72" t="s">
        <v>1543</v>
      </c>
    </row>
    <row r="92" spans="1:14" ht="21" customHeight="1">
      <c r="A92" s="72" t="s">
        <v>1375</v>
      </c>
      <c r="B92" s="72" t="s">
        <v>770</v>
      </c>
      <c r="C92" s="72">
        <v>13</v>
      </c>
      <c r="E92" s="72" t="s">
        <v>771</v>
      </c>
      <c r="F92" s="72" t="s">
        <v>79</v>
      </c>
      <c r="G92" s="72" t="s">
        <v>1376</v>
      </c>
      <c r="H92" s="72">
        <v>7</v>
      </c>
      <c r="I92" s="74">
        <v>45832</v>
      </c>
      <c r="J92" s="74">
        <v>45825</v>
      </c>
      <c r="K92" s="74">
        <v>45833</v>
      </c>
      <c r="L92" s="72" t="s">
        <v>1543</v>
      </c>
    </row>
    <row r="93" spans="1:14" ht="21" customHeight="1">
      <c r="A93" s="72" t="s">
        <v>1363</v>
      </c>
      <c r="B93" s="72" t="s">
        <v>770</v>
      </c>
      <c r="C93" s="72" t="s">
        <v>1364</v>
      </c>
      <c r="E93" s="72" t="s">
        <v>771</v>
      </c>
      <c r="F93" s="72" t="s">
        <v>79</v>
      </c>
      <c r="G93" s="72" t="s">
        <v>1346</v>
      </c>
      <c r="H93" s="72">
        <v>7</v>
      </c>
      <c r="I93" s="74">
        <v>45832</v>
      </c>
      <c r="J93" s="74">
        <v>45824</v>
      </c>
      <c r="K93" s="74">
        <v>45833</v>
      </c>
      <c r="L93" s="72" t="s">
        <v>1543</v>
      </c>
    </row>
    <row r="94" spans="1:14" ht="21" customHeight="1">
      <c r="A94" s="72" t="s">
        <v>1365</v>
      </c>
      <c r="B94" s="72" t="s">
        <v>770</v>
      </c>
      <c r="C94" s="72" t="s">
        <v>1366</v>
      </c>
      <c r="E94" s="72" t="s">
        <v>771</v>
      </c>
      <c r="F94" s="72" t="s">
        <v>79</v>
      </c>
      <c r="G94" s="72" t="s">
        <v>1349</v>
      </c>
      <c r="H94" s="72">
        <v>7</v>
      </c>
      <c r="I94" s="74">
        <v>45832</v>
      </c>
      <c r="J94" s="74">
        <v>45824</v>
      </c>
      <c r="K94" s="74">
        <v>45833</v>
      </c>
      <c r="L94" s="72" t="s">
        <v>1543</v>
      </c>
    </row>
    <row r="95" spans="1:14" ht="21" customHeight="1">
      <c r="A95" s="72" t="s">
        <v>1544</v>
      </c>
      <c r="B95" s="72" t="s">
        <v>817</v>
      </c>
      <c r="C95" s="72">
        <v>1</v>
      </c>
      <c r="E95" s="72" t="s">
        <v>219</v>
      </c>
      <c r="F95" s="72" t="s">
        <v>79</v>
      </c>
      <c r="G95" s="72" t="s">
        <v>1333</v>
      </c>
      <c r="H95" s="72">
        <v>9</v>
      </c>
      <c r="I95" s="74">
        <v>45831</v>
      </c>
      <c r="J95" s="74">
        <v>45824</v>
      </c>
      <c r="K95" s="74">
        <v>45834</v>
      </c>
      <c r="L95" s="72" t="s">
        <v>1545</v>
      </c>
      <c r="N95" s="72">
        <v>0</v>
      </c>
    </row>
    <row r="96" spans="1:14" ht="21" customHeight="1">
      <c r="A96" s="72" t="s">
        <v>1546</v>
      </c>
      <c r="B96" s="72" t="s">
        <v>817</v>
      </c>
      <c r="C96" s="72">
        <v>2</v>
      </c>
      <c r="E96" s="72" t="s">
        <v>219</v>
      </c>
      <c r="F96" s="72" t="s">
        <v>79</v>
      </c>
      <c r="G96" s="72" t="s">
        <v>1333</v>
      </c>
      <c r="H96" s="72">
        <v>9</v>
      </c>
      <c r="I96" s="74">
        <v>45831</v>
      </c>
      <c r="J96" s="74">
        <v>45824</v>
      </c>
      <c r="K96" s="74">
        <v>45834</v>
      </c>
      <c r="L96" s="72" t="s">
        <v>1545</v>
      </c>
      <c r="N96" s="72">
        <v>0</v>
      </c>
    </row>
    <row r="97" spans="1:14" ht="21" customHeight="1">
      <c r="A97" s="72" t="s">
        <v>1547</v>
      </c>
      <c r="B97" s="72" t="s">
        <v>817</v>
      </c>
      <c r="C97" s="72">
        <v>4</v>
      </c>
      <c r="E97" s="72" t="s">
        <v>219</v>
      </c>
      <c r="F97" s="72" t="s">
        <v>79</v>
      </c>
      <c r="G97" s="72" t="s">
        <v>1333</v>
      </c>
      <c r="H97" s="72">
        <v>9</v>
      </c>
      <c r="I97" s="74">
        <v>45831</v>
      </c>
      <c r="J97" s="74">
        <v>45824</v>
      </c>
      <c r="K97" s="74">
        <v>45834</v>
      </c>
      <c r="L97" s="72" t="s">
        <v>1545</v>
      </c>
      <c r="N97" s="72">
        <v>0</v>
      </c>
    </row>
    <row r="98" spans="1:14" ht="21" customHeight="1">
      <c r="A98" s="72" t="s">
        <v>1548</v>
      </c>
      <c r="B98" s="72" t="s">
        <v>817</v>
      </c>
      <c r="C98" s="72">
        <v>5</v>
      </c>
      <c r="E98" s="72" t="s">
        <v>219</v>
      </c>
      <c r="F98" s="72" t="s">
        <v>79</v>
      </c>
      <c r="G98" s="72" t="s">
        <v>1333</v>
      </c>
      <c r="H98" s="72">
        <v>9</v>
      </c>
      <c r="I98" s="74">
        <v>45831</v>
      </c>
      <c r="J98" s="74">
        <v>45824</v>
      </c>
      <c r="K98" s="74">
        <v>45834</v>
      </c>
      <c r="L98" s="72" t="s">
        <v>1545</v>
      </c>
      <c r="N98" s="72">
        <v>0</v>
      </c>
    </row>
    <row r="99" spans="1:14" ht="21" customHeight="1">
      <c r="A99" s="72" t="s">
        <v>1549</v>
      </c>
      <c r="B99" s="72" t="s">
        <v>817</v>
      </c>
      <c r="C99" s="72">
        <v>7</v>
      </c>
      <c r="E99" s="72" t="s">
        <v>219</v>
      </c>
      <c r="F99" s="72" t="s">
        <v>79</v>
      </c>
      <c r="G99" s="72" t="s">
        <v>1333</v>
      </c>
      <c r="H99" s="72">
        <v>9</v>
      </c>
      <c r="I99" s="74">
        <v>45831</v>
      </c>
      <c r="J99" s="74">
        <v>45824</v>
      </c>
      <c r="K99" s="74">
        <v>45834</v>
      </c>
      <c r="L99" s="72" t="s">
        <v>1545</v>
      </c>
      <c r="N99" s="72">
        <v>0</v>
      </c>
    </row>
    <row r="100" spans="1:14" ht="21" customHeight="1">
      <c r="A100" s="72" t="s">
        <v>1550</v>
      </c>
      <c r="B100" s="72" t="s">
        <v>817</v>
      </c>
      <c r="C100" s="72">
        <v>8</v>
      </c>
      <c r="E100" s="72" t="s">
        <v>219</v>
      </c>
      <c r="F100" s="72" t="s">
        <v>79</v>
      </c>
      <c r="G100" s="72" t="s">
        <v>1333</v>
      </c>
      <c r="H100" s="72">
        <v>9</v>
      </c>
      <c r="I100" s="74">
        <v>45831</v>
      </c>
      <c r="J100" s="74">
        <v>45824</v>
      </c>
      <c r="K100" s="74">
        <v>45834</v>
      </c>
      <c r="L100" s="72" t="s">
        <v>1545</v>
      </c>
      <c r="N100" s="72">
        <v>0</v>
      </c>
    </row>
    <row r="101" spans="1:14" ht="21" customHeight="1">
      <c r="A101" s="72" t="s">
        <v>1551</v>
      </c>
      <c r="B101" s="72" t="s">
        <v>817</v>
      </c>
      <c r="C101" s="72">
        <v>9</v>
      </c>
      <c r="E101" s="72" t="s">
        <v>219</v>
      </c>
      <c r="F101" s="72" t="s">
        <v>79</v>
      </c>
      <c r="G101" s="72" t="s">
        <v>1333</v>
      </c>
      <c r="H101" s="72">
        <v>9</v>
      </c>
      <c r="I101" s="74">
        <v>45831</v>
      </c>
      <c r="J101" s="74">
        <v>45824</v>
      </c>
      <c r="K101" s="74">
        <v>45834</v>
      </c>
      <c r="L101" s="72" t="s">
        <v>1545</v>
      </c>
      <c r="N101" s="72">
        <v>0</v>
      </c>
    </row>
    <row r="102" spans="1:14" ht="21" customHeight="1">
      <c r="A102" s="72" t="s">
        <v>1552</v>
      </c>
      <c r="B102" s="72" t="s">
        <v>817</v>
      </c>
      <c r="C102" s="72">
        <v>10</v>
      </c>
      <c r="E102" s="72" t="s">
        <v>219</v>
      </c>
      <c r="F102" s="72" t="s">
        <v>79</v>
      </c>
      <c r="G102" s="72" t="s">
        <v>1333</v>
      </c>
      <c r="H102" s="72">
        <v>9</v>
      </c>
      <c r="I102" s="74">
        <v>45831</v>
      </c>
      <c r="J102" s="74">
        <v>45824</v>
      </c>
      <c r="K102" s="74">
        <v>45834</v>
      </c>
      <c r="L102" s="72" t="s">
        <v>1545</v>
      </c>
      <c r="N102" s="72">
        <v>0</v>
      </c>
    </row>
    <row r="103" spans="1:14" ht="21" customHeight="1">
      <c r="A103" s="72" t="s">
        <v>1553</v>
      </c>
      <c r="B103" s="72" t="s">
        <v>817</v>
      </c>
      <c r="C103" s="72">
        <v>11</v>
      </c>
      <c r="E103" s="72" t="s">
        <v>219</v>
      </c>
      <c r="F103" s="72" t="s">
        <v>79</v>
      </c>
      <c r="G103" s="72" t="s">
        <v>1333</v>
      </c>
      <c r="H103" s="72">
        <v>9</v>
      </c>
      <c r="I103" s="74">
        <v>45831</v>
      </c>
      <c r="J103" s="74">
        <v>45824</v>
      </c>
      <c r="K103" s="74">
        <v>45834</v>
      </c>
      <c r="L103" s="72" t="s">
        <v>1545</v>
      </c>
      <c r="N103" s="72">
        <v>0</v>
      </c>
    </row>
    <row r="104" spans="1:14" ht="21" customHeight="1">
      <c r="A104" s="72" t="s">
        <v>1554</v>
      </c>
      <c r="B104" s="72" t="s">
        <v>817</v>
      </c>
      <c r="C104" s="72">
        <v>14</v>
      </c>
      <c r="E104" s="72" t="s">
        <v>219</v>
      </c>
      <c r="F104" s="72" t="s">
        <v>79</v>
      </c>
      <c r="G104" s="72" t="s">
        <v>1340</v>
      </c>
      <c r="H104" s="72">
        <v>9</v>
      </c>
      <c r="I104" s="74">
        <v>45831</v>
      </c>
      <c r="J104" s="74">
        <v>45824</v>
      </c>
      <c r="K104" s="74">
        <v>45834</v>
      </c>
      <c r="L104" s="72" t="s">
        <v>1545</v>
      </c>
      <c r="N104" s="72">
        <v>0</v>
      </c>
    </row>
    <row r="105" spans="1:14" ht="21" customHeight="1">
      <c r="A105" s="72" t="s">
        <v>1555</v>
      </c>
      <c r="B105" s="72" t="s">
        <v>817</v>
      </c>
      <c r="C105" s="72">
        <v>16</v>
      </c>
      <c r="E105" s="72" t="s">
        <v>219</v>
      </c>
      <c r="F105" s="72" t="s">
        <v>79</v>
      </c>
      <c r="G105" s="72" t="s">
        <v>1333</v>
      </c>
      <c r="H105" s="72">
        <v>9</v>
      </c>
      <c r="I105" s="74">
        <v>45831</v>
      </c>
      <c r="J105" s="74">
        <v>45824</v>
      </c>
      <c r="K105" s="74">
        <v>45834</v>
      </c>
      <c r="L105" s="72" t="s">
        <v>1545</v>
      </c>
      <c r="N105" s="72">
        <v>0</v>
      </c>
    </row>
    <row r="106" spans="1:14" ht="21" customHeight="1">
      <c r="A106" s="72" t="s">
        <v>1556</v>
      </c>
      <c r="B106" s="72" t="s">
        <v>817</v>
      </c>
      <c r="C106" s="72" t="s">
        <v>1557</v>
      </c>
      <c r="E106" s="72" t="s">
        <v>219</v>
      </c>
      <c r="F106" s="72" t="s">
        <v>79</v>
      </c>
      <c r="G106" s="72" t="s">
        <v>1346</v>
      </c>
      <c r="H106" s="72">
        <v>9</v>
      </c>
      <c r="I106" s="74">
        <v>45831</v>
      </c>
      <c r="J106" s="74">
        <v>45824</v>
      </c>
      <c r="K106" s="74">
        <v>45834</v>
      </c>
      <c r="L106" s="72" t="s">
        <v>1545</v>
      </c>
      <c r="N106" s="72">
        <v>0</v>
      </c>
    </row>
    <row r="107" spans="1:14" ht="21" customHeight="1">
      <c r="A107" s="72" t="s">
        <v>1558</v>
      </c>
      <c r="B107" s="72" t="s">
        <v>817</v>
      </c>
      <c r="C107" s="72" t="s">
        <v>1559</v>
      </c>
      <c r="E107" s="72" t="s">
        <v>219</v>
      </c>
      <c r="F107" s="72" t="s">
        <v>79</v>
      </c>
      <c r="G107" s="72" t="s">
        <v>1349</v>
      </c>
      <c r="H107" s="72">
        <v>9</v>
      </c>
      <c r="I107" s="74">
        <v>45831</v>
      </c>
      <c r="J107" s="74">
        <v>45824</v>
      </c>
      <c r="K107" s="74">
        <v>45834</v>
      </c>
      <c r="L107" s="72" t="s">
        <v>1545</v>
      </c>
      <c r="N107" s="72">
        <v>0</v>
      </c>
    </row>
    <row r="108" spans="1:14" ht="21" customHeight="1">
      <c r="A108" s="72" t="s">
        <v>1560</v>
      </c>
      <c r="B108" s="72" t="s">
        <v>817</v>
      </c>
      <c r="C108" s="72">
        <v>3</v>
      </c>
      <c r="E108" s="72" t="s">
        <v>219</v>
      </c>
      <c r="F108" s="72" t="s">
        <v>79</v>
      </c>
      <c r="G108" s="72" t="s">
        <v>1333</v>
      </c>
      <c r="H108" s="72">
        <v>9</v>
      </c>
      <c r="I108" s="74">
        <v>45832</v>
      </c>
      <c r="J108" s="74">
        <v>45825</v>
      </c>
      <c r="K108" s="74">
        <v>45834</v>
      </c>
      <c r="L108" s="72" t="s">
        <v>1545</v>
      </c>
      <c r="N108" s="72">
        <v>0</v>
      </c>
    </row>
    <row r="109" spans="1:14" ht="21" customHeight="1">
      <c r="A109" s="72" t="s">
        <v>1561</v>
      </c>
      <c r="B109" s="72" t="s">
        <v>817</v>
      </c>
      <c r="C109" s="72">
        <v>6</v>
      </c>
      <c r="E109" s="72" t="s">
        <v>219</v>
      </c>
      <c r="F109" s="72" t="s">
        <v>79</v>
      </c>
      <c r="G109" s="72" t="s">
        <v>1333</v>
      </c>
      <c r="H109" s="72">
        <v>9</v>
      </c>
      <c r="I109" s="74">
        <v>45832</v>
      </c>
      <c r="J109" s="74">
        <v>45825</v>
      </c>
      <c r="K109" s="74">
        <v>45834</v>
      </c>
      <c r="L109" s="72" t="s">
        <v>1545</v>
      </c>
      <c r="N109" s="72">
        <v>0</v>
      </c>
    </row>
    <row r="110" spans="1:14" ht="21" customHeight="1">
      <c r="A110" s="72" t="s">
        <v>1562</v>
      </c>
      <c r="B110" s="72" t="s">
        <v>817</v>
      </c>
      <c r="C110" s="72">
        <v>12</v>
      </c>
      <c r="E110" s="72" t="s">
        <v>219</v>
      </c>
      <c r="F110" s="72" t="s">
        <v>79</v>
      </c>
      <c r="G110" s="72" t="s">
        <v>1333</v>
      </c>
      <c r="H110" s="72">
        <v>9</v>
      </c>
      <c r="I110" s="74">
        <v>45832</v>
      </c>
      <c r="J110" s="74">
        <v>45825</v>
      </c>
      <c r="K110" s="74">
        <v>45834</v>
      </c>
      <c r="L110" s="72" t="s">
        <v>1545</v>
      </c>
      <c r="N110" s="72">
        <v>0</v>
      </c>
    </row>
    <row r="111" spans="1:14" ht="21" customHeight="1">
      <c r="A111" s="72" t="s">
        <v>1563</v>
      </c>
      <c r="B111" s="72" t="s">
        <v>817</v>
      </c>
      <c r="C111" s="72">
        <v>13</v>
      </c>
      <c r="E111" s="72" t="s">
        <v>219</v>
      </c>
      <c r="F111" s="72" t="s">
        <v>79</v>
      </c>
      <c r="G111" s="72" t="s">
        <v>1333</v>
      </c>
      <c r="H111" s="72">
        <v>9</v>
      </c>
      <c r="I111" s="74">
        <v>45832</v>
      </c>
      <c r="J111" s="74">
        <v>45825</v>
      </c>
      <c r="K111" s="74">
        <v>45834</v>
      </c>
      <c r="L111" s="72" t="s">
        <v>1545</v>
      </c>
      <c r="N111" s="72">
        <v>0</v>
      </c>
    </row>
    <row r="112" spans="1:14" ht="21" customHeight="1">
      <c r="A112" s="72" t="s">
        <v>1564</v>
      </c>
      <c r="B112" s="72" t="s">
        <v>817</v>
      </c>
      <c r="C112" s="72">
        <v>15</v>
      </c>
      <c r="E112" s="72" t="s">
        <v>219</v>
      </c>
      <c r="F112" s="72" t="s">
        <v>79</v>
      </c>
      <c r="G112" s="72" t="s">
        <v>1340</v>
      </c>
      <c r="H112" s="72">
        <v>9</v>
      </c>
      <c r="I112" s="74">
        <v>45832</v>
      </c>
      <c r="J112" s="74">
        <v>45825</v>
      </c>
      <c r="K112" s="74">
        <v>45834</v>
      </c>
      <c r="L112" s="72" t="s">
        <v>1545</v>
      </c>
      <c r="N112" s="72">
        <v>0</v>
      </c>
    </row>
    <row r="113" spans="1:14" ht="21" customHeight="1">
      <c r="A113" s="72" t="s">
        <v>1565</v>
      </c>
      <c r="B113" s="72" t="s">
        <v>802</v>
      </c>
      <c r="C113" s="72">
        <v>1</v>
      </c>
      <c r="E113" s="72" t="s">
        <v>570</v>
      </c>
      <c r="F113" s="72" t="s">
        <v>79</v>
      </c>
      <c r="G113" s="72" t="s">
        <v>1333</v>
      </c>
      <c r="H113" s="72">
        <v>10</v>
      </c>
      <c r="I113" s="74">
        <v>45833</v>
      </c>
      <c r="J113" s="74">
        <v>45824</v>
      </c>
      <c r="K113" s="74">
        <v>45834</v>
      </c>
      <c r="L113" s="72" t="s">
        <v>1566</v>
      </c>
      <c r="N113" s="72">
        <v>0</v>
      </c>
    </row>
    <row r="114" spans="1:14" ht="21" customHeight="1">
      <c r="A114" s="72" t="s">
        <v>1567</v>
      </c>
      <c r="B114" s="72" t="s">
        <v>802</v>
      </c>
      <c r="C114" s="72">
        <v>2</v>
      </c>
      <c r="E114" s="72" t="s">
        <v>570</v>
      </c>
      <c r="F114" s="72" t="s">
        <v>79</v>
      </c>
      <c r="G114" s="72" t="s">
        <v>1340</v>
      </c>
      <c r="H114" s="72">
        <v>10</v>
      </c>
      <c r="I114" s="74">
        <v>45833</v>
      </c>
      <c r="J114" s="74">
        <v>45824</v>
      </c>
      <c r="K114" s="74">
        <v>45834</v>
      </c>
      <c r="L114" s="72" t="s">
        <v>1566</v>
      </c>
      <c r="N114" s="72">
        <v>0</v>
      </c>
    </row>
    <row r="115" spans="1:14" ht="21" customHeight="1">
      <c r="A115" s="72" t="s">
        <v>1568</v>
      </c>
      <c r="B115" s="72" t="s">
        <v>802</v>
      </c>
      <c r="C115" s="72">
        <v>3</v>
      </c>
      <c r="E115" s="72" t="s">
        <v>570</v>
      </c>
      <c r="F115" s="72" t="s">
        <v>79</v>
      </c>
      <c r="G115" s="72" t="s">
        <v>1333</v>
      </c>
      <c r="H115" s="72">
        <v>10</v>
      </c>
      <c r="I115" s="74">
        <v>45833</v>
      </c>
      <c r="J115" s="74">
        <v>45824</v>
      </c>
      <c r="K115" s="74">
        <v>45834</v>
      </c>
      <c r="L115" s="72" t="s">
        <v>1566</v>
      </c>
      <c r="N115" s="72">
        <v>0</v>
      </c>
    </row>
    <row r="116" spans="1:14" ht="21" customHeight="1">
      <c r="A116" s="72" t="s">
        <v>1391</v>
      </c>
      <c r="B116" s="72" t="s">
        <v>843</v>
      </c>
      <c r="C116" s="72">
        <v>1</v>
      </c>
      <c r="E116" s="72" t="s">
        <v>844</v>
      </c>
      <c r="F116" s="72" t="s">
        <v>299</v>
      </c>
      <c r="G116" s="72" t="s">
        <v>1333</v>
      </c>
      <c r="H116" s="72">
        <v>14</v>
      </c>
      <c r="I116" s="74">
        <v>45833</v>
      </c>
      <c r="J116" s="74">
        <v>45819</v>
      </c>
      <c r="K116" s="74">
        <v>45835</v>
      </c>
      <c r="L116" s="72" t="s">
        <v>1479</v>
      </c>
      <c r="M116" s="72" t="s">
        <v>1569</v>
      </c>
      <c r="N116" s="72">
        <v>0</v>
      </c>
    </row>
    <row r="117" spans="1:14" ht="21" customHeight="1">
      <c r="A117" s="72" t="s">
        <v>1392</v>
      </c>
      <c r="B117" s="72" t="s">
        <v>843</v>
      </c>
      <c r="C117" s="72">
        <v>2</v>
      </c>
      <c r="E117" s="72" t="s">
        <v>844</v>
      </c>
      <c r="F117" s="72" t="s">
        <v>299</v>
      </c>
      <c r="G117" s="72" t="s">
        <v>1333</v>
      </c>
      <c r="H117" s="72">
        <v>14</v>
      </c>
      <c r="I117" s="74">
        <v>45833</v>
      </c>
      <c r="J117" s="74">
        <v>45819</v>
      </c>
      <c r="K117" s="74">
        <v>45835</v>
      </c>
      <c r="L117" s="72" t="s">
        <v>1479</v>
      </c>
      <c r="M117" s="72" t="s">
        <v>1569</v>
      </c>
      <c r="N117" s="72">
        <v>0</v>
      </c>
    </row>
    <row r="118" spans="1:14" ht="21" customHeight="1">
      <c r="A118" s="72" t="s">
        <v>1393</v>
      </c>
      <c r="B118" s="72" t="s">
        <v>843</v>
      </c>
      <c r="C118" s="72">
        <v>3</v>
      </c>
      <c r="E118" s="72" t="s">
        <v>844</v>
      </c>
      <c r="F118" s="72" t="s">
        <v>299</v>
      </c>
      <c r="G118" s="72" t="s">
        <v>1333</v>
      </c>
      <c r="H118" s="72">
        <v>14</v>
      </c>
      <c r="I118" s="74">
        <v>45833</v>
      </c>
      <c r="J118" s="74">
        <v>45819</v>
      </c>
      <c r="K118" s="74">
        <v>45835</v>
      </c>
      <c r="L118" s="72" t="s">
        <v>1479</v>
      </c>
      <c r="M118" s="72" t="s">
        <v>1569</v>
      </c>
      <c r="N118" s="72">
        <v>0</v>
      </c>
    </row>
    <row r="119" spans="1:14" ht="21" customHeight="1">
      <c r="A119" s="72" t="s">
        <v>1394</v>
      </c>
      <c r="B119" s="72" t="s">
        <v>843</v>
      </c>
      <c r="C119" s="72">
        <v>4</v>
      </c>
      <c r="E119" s="72" t="s">
        <v>844</v>
      </c>
      <c r="F119" s="72" t="s">
        <v>299</v>
      </c>
      <c r="G119" s="72" t="s">
        <v>1333</v>
      </c>
      <c r="H119" s="72">
        <v>14</v>
      </c>
      <c r="I119" s="74">
        <v>45833</v>
      </c>
      <c r="J119" s="74">
        <v>45819</v>
      </c>
      <c r="K119" s="74">
        <v>45835</v>
      </c>
      <c r="L119" s="72" t="s">
        <v>1479</v>
      </c>
      <c r="M119" s="72" t="s">
        <v>1569</v>
      </c>
      <c r="N119" s="72">
        <v>0</v>
      </c>
    </row>
    <row r="120" spans="1:14" ht="21" customHeight="1">
      <c r="A120" s="72" t="s">
        <v>1395</v>
      </c>
      <c r="B120" s="72" t="s">
        <v>843</v>
      </c>
      <c r="C120" s="72">
        <v>5</v>
      </c>
      <c r="E120" s="72" t="s">
        <v>844</v>
      </c>
      <c r="F120" s="72" t="s">
        <v>299</v>
      </c>
      <c r="G120" s="72" t="s">
        <v>1333</v>
      </c>
      <c r="H120" s="72">
        <v>14</v>
      </c>
      <c r="I120" s="74">
        <v>45833</v>
      </c>
      <c r="J120" s="74">
        <v>45819</v>
      </c>
      <c r="K120" s="74">
        <v>45835</v>
      </c>
      <c r="L120" s="72" t="s">
        <v>1479</v>
      </c>
      <c r="M120" s="72" t="s">
        <v>1569</v>
      </c>
      <c r="N120" s="72">
        <v>0</v>
      </c>
    </row>
    <row r="121" spans="1:14" ht="21" customHeight="1">
      <c r="A121" s="72" t="s">
        <v>1396</v>
      </c>
      <c r="B121" s="72" t="s">
        <v>843</v>
      </c>
      <c r="C121" s="72">
        <v>6</v>
      </c>
      <c r="E121" s="72" t="s">
        <v>844</v>
      </c>
      <c r="F121" s="72" t="s">
        <v>299</v>
      </c>
      <c r="G121" s="72" t="s">
        <v>1333</v>
      </c>
      <c r="H121" s="72">
        <v>14</v>
      </c>
      <c r="I121" s="74">
        <v>45833</v>
      </c>
      <c r="J121" s="74">
        <v>45819</v>
      </c>
      <c r="K121" s="74">
        <v>45835</v>
      </c>
      <c r="L121" s="72" t="s">
        <v>1479</v>
      </c>
      <c r="M121" s="72" t="s">
        <v>1569</v>
      </c>
      <c r="N121" s="72">
        <v>0</v>
      </c>
    </row>
    <row r="122" spans="1:14" ht="21" customHeight="1">
      <c r="A122" s="72" t="s">
        <v>1397</v>
      </c>
      <c r="B122" s="72" t="s">
        <v>843</v>
      </c>
      <c r="C122" s="72">
        <v>7</v>
      </c>
      <c r="E122" s="72" t="s">
        <v>844</v>
      </c>
      <c r="F122" s="72" t="s">
        <v>299</v>
      </c>
      <c r="G122" s="72" t="s">
        <v>1333</v>
      </c>
      <c r="H122" s="72">
        <v>14</v>
      </c>
      <c r="I122" s="74">
        <v>45833</v>
      </c>
      <c r="J122" s="74">
        <v>45819</v>
      </c>
      <c r="K122" s="74">
        <v>45835</v>
      </c>
      <c r="L122" s="72" t="s">
        <v>1479</v>
      </c>
      <c r="M122" s="72" t="s">
        <v>1569</v>
      </c>
      <c r="N122" s="72">
        <v>0</v>
      </c>
    </row>
    <row r="123" spans="1:14" ht="21" customHeight="1">
      <c r="A123" s="72" t="s">
        <v>1398</v>
      </c>
      <c r="B123" s="72" t="s">
        <v>843</v>
      </c>
      <c r="C123" s="72">
        <v>8</v>
      </c>
      <c r="E123" s="72" t="s">
        <v>844</v>
      </c>
      <c r="F123" s="72" t="s">
        <v>299</v>
      </c>
      <c r="G123" s="72" t="s">
        <v>1333</v>
      </c>
      <c r="H123" s="72">
        <v>14</v>
      </c>
      <c r="I123" s="74">
        <v>45833</v>
      </c>
      <c r="J123" s="74">
        <v>45819</v>
      </c>
      <c r="K123" s="74">
        <v>45835</v>
      </c>
      <c r="L123" s="72" t="s">
        <v>1479</v>
      </c>
      <c r="M123" s="72" t="s">
        <v>1569</v>
      </c>
      <c r="N123" s="72">
        <v>0</v>
      </c>
    </row>
    <row r="124" spans="1:14" ht="21" customHeight="1">
      <c r="A124" s="72" t="s">
        <v>1387</v>
      </c>
      <c r="B124" s="72" t="s">
        <v>843</v>
      </c>
      <c r="C124" s="72">
        <v>9</v>
      </c>
      <c r="E124" s="72" t="s">
        <v>844</v>
      </c>
      <c r="F124" s="72" t="s">
        <v>299</v>
      </c>
      <c r="G124" s="72" t="s">
        <v>1333</v>
      </c>
      <c r="H124" s="72">
        <v>14</v>
      </c>
      <c r="I124" s="74">
        <v>45833</v>
      </c>
      <c r="J124" s="74">
        <v>45818</v>
      </c>
      <c r="K124" s="74">
        <v>45835</v>
      </c>
      <c r="L124" s="72" t="s">
        <v>1479</v>
      </c>
      <c r="M124" s="72" t="s">
        <v>1569</v>
      </c>
      <c r="N124" s="72">
        <v>0</v>
      </c>
    </row>
    <row r="125" spans="1:14" ht="21" customHeight="1">
      <c r="A125" s="72" t="s">
        <v>1389</v>
      </c>
      <c r="B125" s="72" t="s">
        <v>843</v>
      </c>
      <c r="C125" s="72">
        <v>10</v>
      </c>
      <c r="E125" s="72" t="s">
        <v>844</v>
      </c>
      <c r="F125" s="72" t="s">
        <v>299</v>
      </c>
      <c r="G125" s="72" t="s">
        <v>1333</v>
      </c>
      <c r="H125" s="72">
        <v>14</v>
      </c>
      <c r="I125" s="74">
        <v>45833</v>
      </c>
      <c r="J125" s="74">
        <v>45818</v>
      </c>
      <c r="K125" s="74">
        <v>45835</v>
      </c>
      <c r="L125" s="72" t="s">
        <v>1479</v>
      </c>
      <c r="M125" s="72" t="s">
        <v>1569</v>
      </c>
      <c r="N125" s="72">
        <v>0</v>
      </c>
    </row>
    <row r="126" spans="1:14" ht="21" customHeight="1">
      <c r="A126" s="72" t="s">
        <v>1399</v>
      </c>
      <c r="B126" s="72" t="s">
        <v>843</v>
      </c>
      <c r="C126" s="72">
        <v>11</v>
      </c>
      <c r="E126" s="72" t="s">
        <v>844</v>
      </c>
      <c r="F126" s="72" t="s">
        <v>299</v>
      </c>
      <c r="G126" s="72" t="s">
        <v>1333</v>
      </c>
      <c r="H126" s="72">
        <v>14</v>
      </c>
      <c r="I126" s="74">
        <v>45833</v>
      </c>
      <c r="J126" s="74">
        <v>45819</v>
      </c>
      <c r="K126" s="74">
        <v>45835</v>
      </c>
      <c r="L126" s="72" t="s">
        <v>1479</v>
      </c>
      <c r="M126" s="72" t="s">
        <v>1569</v>
      </c>
      <c r="N126" s="72">
        <v>0</v>
      </c>
    </row>
    <row r="127" spans="1:14" ht="21" customHeight="1">
      <c r="A127" s="72" t="s">
        <v>1400</v>
      </c>
      <c r="B127" s="72" t="s">
        <v>843</v>
      </c>
      <c r="C127" s="72">
        <v>12</v>
      </c>
      <c r="E127" s="72" t="s">
        <v>844</v>
      </c>
      <c r="F127" s="72" t="s">
        <v>299</v>
      </c>
      <c r="G127" s="72" t="s">
        <v>1333</v>
      </c>
      <c r="H127" s="72">
        <v>14</v>
      </c>
      <c r="I127" s="74">
        <v>45833</v>
      </c>
      <c r="J127" s="74">
        <v>45819</v>
      </c>
      <c r="K127" s="74">
        <v>45835</v>
      </c>
      <c r="L127" s="72" t="s">
        <v>1479</v>
      </c>
      <c r="M127" s="72" t="s">
        <v>1569</v>
      </c>
      <c r="N127" s="72">
        <v>0</v>
      </c>
    </row>
    <row r="128" spans="1:14" ht="21" customHeight="1">
      <c r="A128" s="72" t="s">
        <v>1401</v>
      </c>
      <c r="B128" s="72" t="s">
        <v>843</v>
      </c>
      <c r="C128" s="72">
        <v>13</v>
      </c>
      <c r="E128" s="72" t="s">
        <v>844</v>
      </c>
      <c r="F128" s="72" t="s">
        <v>299</v>
      </c>
      <c r="G128" s="72" t="s">
        <v>1333</v>
      </c>
      <c r="H128" s="72">
        <v>14</v>
      </c>
      <c r="I128" s="74">
        <v>45833</v>
      </c>
      <c r="J128" s="74">
        <v>45819</v>
      </c>
      <c r="K128" s="74">
        <v>45835</v>
      </c>
      <c r="L128" s="72" t="s">
        <v>1479</v>
      </c>
      <c r="M128" s="72" t="s">
        <v>1569</v>
      </c>
      <c r="N128" s="72">
        <v>0</v>
      </c>
    </row>
    <row r="129" spans="1:14" ht="21" customHeight="1">
      <c r="A129" s="72" t="s">
        <v>1390</v>
      </c>
      <c r="B129" s="72" t="s">
        <v>843</v>
      </c>
      <c r="C129" s="72">
        <v>14</v>
      </c>
      <c r="E129" s="72" t="s">
        <v>844</v>
      </c>
      <c r="F129" s="72" t="s">
        <v>299</v>
      </c>
      <c r="G129" s="72" t="s">
        <v>1340</v>
      </c>
      <c r="H129" s="72">
        <v>14</v>
      </c>
      <c r="I129" s="74">
        <v>45833</v>
      </c>
      <c r="J129" s="74">
        <v>45818</v>
      </c>
      <c r="K129" s="74">
        <v>45835</v>
      </c>
      <c r="L129" s="72" t="s">
        <v>1479</v>
      </c>
      <c r="M129" s="72" t="s">
        <v>1569</v>
      </c>
      <c r="N129" s="72">
        <v>0</v>
      </c>
    </row>
    <row r="130" spans="1:14" ht="21" customHeight="1">
      <c r="A130" s="72" t="s">
        <v>1402</v>
      </c>
      <c r="B130" s="72" t="s">
        <v>843</v>
      </c>
      <c r="C130" s="72">
        <v>15</v>
      </c>
      <c r="E130" s="72" t="s">
        <v>844</v>
      </c>
      <c r="F130" s="72" t="s">
        <v>299</v>
      </c>
      <c r="G130" s="72" t="s">
        <v>1340</v>
      </c>
      <c r="H130" s="72">
        <v>14</v>
      </c>
      <c r="I130" s="74">
        <v>45833</v>
      </c>
      <c r="J130" s="74">
        <v>45819</v>
      </c>
      <c r="K130" s="74">
        <v>45835</v>
      </c>
      <c r="L130" s="72" t="s">
        <v>1570</v>
      </c>
      <c r="M130" s="72" t="s">
        <v>1571</v>
      </c>
      <c r="N130" s="72">
        <v>0</v>
      </c>
    </row>
    <row r="131" spans="1:14" ht="21" customHeight="1">
      <c r="A131" s="72" t="s">
        <v>1418</v>
      </c>
      <c r="B131" s="72" t="s">
        <v>843</v>
      </c>
      <c r="C131" s="72">
        <v>16</v>
      </c>
      <c r="E131" s="72" t="s">
        <v>844</v>
      </c>
      <c r="F131" s="72" t="s">
        <v>299</v>
      </c>
      <c r="G131" s="72" t="s">
        <v>1340</v>
      </c>
      <c r="H131" s="72">
        <v>14</v>
      </c>
      <c r="I131" s="74">
        <v>45833</v>
      </c>
      <c r="J131" s="74">
        <v>45820</v>
      </c>
      <c r="K131" s="74">
        <v>45835</v>
      </c>
      <c r="L131" s="72" t="s">
        <v>1570</v>
      </c>
      <c r="M131" s="72" t="s">
        <v>1571</v>
      </c>
      <c r="N131" s="72">
        <v>0</v>
      </c>
    </row>
    <row r="132" spans="1:14" ht="21" customHeight="1">
      <c r="A132" s="72" t="s">
        <v>1427</v>
      </c>
      <c r="B132" s="72" t="s">
        <v>843</v>
      </c>
      <c r="C132" s="72">
        <v>17</v>
      </c>
      <c r="E132" s="72" t="s">
        <v>844</v>
      </c>
      <c r="F132" s="72" t="s">
        <v>299</v>
      </c>
      <c r="G132" s="72" t="s">
        <v>1340</v>
      </c>
      <c r="H132" s="72">
        <v>14</v>
      </c>
      <c r="I132" s="74">
        <v>45833</v>
      </c>
      <c r="J132" s="74">
        <v>45821</v>
      </c>
      <c r="K132" s="74">
        <v>45835</v>
      </c>
      <c r="L132" s="72" t="s">
        <v>1570</v>
      </c>
      <c r="M132" s="72" t="s">
        <v>1571</v>
      </c>
      <c r="N132" s="72">
        <v>0</v>
      </c>
    </row>
    <row r="133" spans="1:14" ht="21" customHeight="1">
      <c r="A133" s="72" t="s">
        <v>1419</v>
      </c>
      <c r="B133" s="72" t="s">
        <v>843</v>
      </c>
      <c r="C133" s="72">
        <v>18</v>
      </c>
      <c r="E133" s="72" t="s">
        <v>844</v>
      </c>
      <c r="F133" s="72" t="s">
        <v>299</v>
      </c>
      <c r="G133" s="72" t="s">
        <v>1333</v>
      </c>
      <c r="H133" s="72">
        <v>14</v>
      </c>
      <c r="I133" s="74">
        <v>45833</v>
      </c>
      <c r="J133" s="74">
        <v>45820</v>
      </c>
      <c r="K133" s="74">
        <v>45835</v>
      </c>
      <c r="L133" s="72" t="s">
        <v>1570</v>
      </c>
      <c r="M133" s="72" t="s">
        <v>1571</v>
      </c>
      <c r="N133" s="72">
        <v>0</v>
      </c>
    </row>
    <row r="134" spans="1:14" ht="21" customHeight="1">
      <c r="A134" s="72" t="s">
        <v>1420</v>
      </c>
      <c r="B134" s="72" t="s">
        <v>843</v>
      </c>
      <c r="C134" s="72">
        <v>19</v>
      </c>
      <c r="E134" s="72" t="s">
        <v>844</v>
      </c>
      <c r="F134" s="72" t="s">
        <v>299</v>
      </c>
      <c r="G134" s="72" t="s">
        <v>1333</v>
      </c>
      <c r="H134" s="72">
        <v>14</v>
      </c>
      <c r="I134" s="74">
        <v>45833</v>
      </c>
      <c r="J134" s="74">
        <v>45820</v>
      </c>
      <c r="K134" s="74">
        <v>45835</v>
      </c>
      <c r="L134" s="72" t="s">
        <v>1570</v>
      </c>
      <c r="M134" s="72" t="s">
        <v>1571</v>
      </c>
      <c r="N134" s="72">
        <v>0</v>
      </c>
    </row>
    <row r="135" spans="1:14" ht="21" customHeight="1">
      <c r="A135" s="72" t="s">
        <v>1403</v>
      </c>
      <c r="B135" s="72" t="s">
        <v>843</v>
      </c>
      <c r="C135" s="72" t="s">
        <v>1345</v>
      </c>
      <c r="E135" s="72" t="s">
        <v>844</v>
      </c>
      <c r="F135" s="72" t="s">
        <v>299</v>
      </c>
      <c r="G135" s="72" t="s">
        <v>1346</v>
      </c>
      <c r="H135" s="72">
        <v>14</v>
      </c>
      <c r="I135" s="74">
        <v>45833</v>
      </c>
      <c r="J135" s="74">
        <v>45819</v>
      </c>
      <c r="K135" s="74">
        <v>45835</v>
      </c>
      <c r="L135" s="72" t="s">
        <v>1570</v>
      </c>
      <c r="M135" s="72" t="s">
        <v>1571</v>
      </c>
      <c r="N135" s="72">
        <v>0</v>
      </c>
    </row>
    <row r="136" spans="1:14" ht="21" customHeight="1">
      <c r="A136" s="72" t="s">
        <v>1404</v>
      </c>
      <c r="B136" s="72" t="s">
        <v>843</v>
      </c>
      <c r="C136" s="72" t="s">
        <v>1348</v>
      </c>
      <c r="E136" s="72" t="s">
        <v>844</v>
      </c>
      <c r="F136" s="72" t="s">
        <v>299</v>
      </c>
      <c r="G136" s="72" t="s">
        <v>1349</v>
      </c>
      <c r="H136" s="72">
        <v>14</v>
      </c>
      <c r="I136" s="74">
        <v>45833</v>
      </c>
      <c r="J136" s="74">
        <v>45819</v>
      </c>
      <c r="K136" s="74">
        <v>45835</v>
      </c>
      <c r="L136" s="72" t="s">
        <v>1570</v>
      </c>
      <c r="M136" s="72" t="s">
        <v>1571</v>
      </c>
      <c r="N136" s="72">
        <v>0</v>
      </c>
    </row>
    <row r="137" spans="1:14" ht="21" customHeight="1">
      <c r="A137" s="72" t="s">
        <v>1421</v>
      </c>
      <c r="B137" s="72" t="s">
        <v>843</v>
      </c>
      <c r="C137" s="72">
        <v>20</v>
      </c>
      <c r="E137" s="72" t="s">
        <v>844</v>
      </c>
      <c r="F137" s="72" t="s">
        <v>299</v>
      </c>
      <c r="G137" s="72" t="s">
        <v>1333</v>
      </c>
      <c r="H137" s="72">
        <v>14</v>
      </c>
      <c r="I137" s="74">
        <v>45833</v>
      </c>
      <c r="J137" s="74">
        <v>45820</v>
      </c>
      <c r="K137" s="74">
        <v>45835</v>
      </c>
      <c r="L137" s="72" t="s">
        <v>1570</v>
      </c>
      <c r="M137" s="72" t="s">
        <v>1571</v>
      </c>
      <c r="N137" s="72">
        <v>0</v>
      </c>
    </row>
    <row r="138" spans="1:14" ht="21" customHeight="1">
      <c r="A138" s="72" t="s">
        <v>1422</v>
      </c>
      <c r="B138" s="72" t="s">
        <v>843</v>
      </c>
      <c r="C138" s="72">
        <v>21</v>
      </c>
      <c r="E138" s="72" t="s">
        <v>844</v>
      </c>
      <c r="F138" s="72" t="s">
        <v>299</v>
      </c>
      <c r="G138" s="72" t="s">
        <v>1333</v>
      </c>
      <c r="H138" s="72">
        <v>14</v>
      </c>
      <c r="I138" s="74">
        <v>45833</v>
      </c>
      <c r="J138" s="74">
        <v>45820</v>
      </c>
      <c r="K138" s="74">
        <v>45835</v>
      </c>
      <c r="L138" s="72" t="s">
        <v>1570</v>
      </c>
      <c r="M138" s="72" t="s">
        <v>1572</v>
      </c>
      <c r="N138" s="72">
        <v>0</v>
      </c>
    </row>
    <row r="139" spans="1:14" ht="21" customHeight="1">
      <c r="A139" s="72" t="s">
        <v>1423</v>
      </c>
      <c r="B139" s="72" t="s">
        <v>843</v>
      </c>
      <c r="C139" s="72">
        <v>22</v>
      </c>
      <c r="E139" s="72" t="s">
        <v>844</v>
      </c>
      <c r="F139" s="72" t="s">
        <v>299</v>
      </c>
      <c r="G139" s="72" t="s">
        <v>1333</v>
      </c>
      <c r="H139" s="72">
        <v>14</v>
      </c>
      <c r="I139" s="74">
        <v>45833</v>
      </c>
      <c r="J139" s="74">
        <v>45820</v>
      </c>
      <c r="K139" s="74">
        <v>45835</v>
      </c>
      <c r="L139" s="72" t="s">
        <v>1570</v>
      </c>
      <c r="M139" s="72" t="s">
        <v>1572</v>
      </c>
      <c r="N139" s="72">
        <v>0</v>
      </c>
    </row>
    <row r="140" spans="1:14" ht="21" customHeight="1">
      <c r="A140" s="72" t="s">
        <v>1424</v>
      </c>
      <c r="B140" s="72" t="s">
        <v>843</v>
      </c>
      <c r="C140" s="72">
        <v>23</v>
      </c>
      <c r="E140" s="72" t="s">
        <v>844</v>
      </c>
      <c r="F140" s="72" t="s">
        <v>299</v>
      </c>
      <c r="G140" s="72" t="s">
        <v>1333</v>
      </c>
      <c r="H140" s="72">
        <v>14</v>
      </c>
      <c r="I140" s="74">
        <v>45833</v>
      </c>
      <c r="J140" s="74">
        <v>45820</v>
      </c>
      <c r="K140" s="74">
        <v>45835</v>
      </c>
      <c r="L140" s="72" t="s">
        <v>1570</v>
      </c>
      <c r="M140" s="72" t="s">
        <v>1572</v>
      </c>
      <c r="N140" s="72">
        <v>0</v>
      </c>
    </row>
    <row r="141" spans="1:14" ht="21" customHeight="1">
      <c r="A141" s="72" t="s">
        <v>1425</v>
      </c>
      <c r="B141" s="72" t="s">
        <v>843</v>
      </c>
      <c r="C141" s="72">
        <v>24</v>
      </c>
      <c r="E141" s="72" t="s">
        <v>844</v>
      </c>
      <c r="F141" s="72" t="s">
        <v>299</v>
      </c>
      <c r="G141" s="72" t="s">
        <v>1333</v>
      </c>
      <c r="H141" s="72">
        <v>14</v>
      </c>
      <c r="I141" s="74">
        <v>45833</v>
      </c>
      <c r="J141" s="74">
        <v>45820</v>
      </c>
      <c r="K141" s="74">
        <v>45835</v>
      </c>
      <c r="L141" s="72" t="s">
        <v>1570</v>
      </c>
      <c r="M141" s="72" t="s">
        <v>1572</v>
      </c>
      <c r="N141" s="72">
        <v>0</v>
      </c>
    </row>
    <row r="142" spans="1:14" ht="21" customHeight="1">
      <c r="A142" s="72" t="s">
        <v>1426</v>
      </c>
      <c r="B142" s="72" t="s">
        <v>843</v>
      </c>
      <c r="C142" s="72">
        <v>25</v>
      </c>
      <c r="E142" s="72" t="s">
        <v>844</v>
      </c>
      <c r="F142" s="72" t="s">
        <v>299</v>
      </c>
      <c r="G142" s="72" t="s">
        <v>1333</v>
      </c>
      <c r="H142" s="72">
        <v>14</v>
      </c>
      <c r="I142" s="74">
        <v>45833</v>
      </c>
      <c r="J142" s="74">
        <v>45820</v>
      </c>
      <c r="K142" s="74">
        <v>45835</v>
      </c>
      <c r="L142" s="72" t="s">
        <v>1570</v>
      </c>
      <c r="M142" s="72" t="s">
        <v>1572</v>
      </c>
      <c r="N142" s="72">
        <v>0</v>
      </c>
    </row>
    <row r="143" spans="1:14" ht="21" customHeight="1">
      <c r="A143" s="72" t="s">
        <v>1428</v>
      </c>
      <c r="B143" s="72" t="s">
        <v>843</v>
      </c>
      <c r="C143" s="72">
        <v>26</v>
      </c>
      <c r="E143" s="72" t="s">
        <v>844</v>
      </c>
      <c r="F143" s="72" t="s">
        <v>299</v>
      </c>
      <c r="G143" s="72" t="s">
        <v>1333</v>
      </c>
      <c r="H143" s="72">
        <v>14</v>
      </c>
      <c r="I143" s="74">
        <v>45833</v>
      </c>
      <c r="J143" s="74">
        <v>45821</v>
      </c>
      <c r="K143" s="74">
        <v>45835</v>
      </c>
      <c r="L143" s="72" t="s">
        <v>1570</v>
      </c>
      <c r="M143" s="72" t="s">
        <v>1572</v>
      </c>
      <c r="N143" s="72">
        <v>0</v>
      </c>
    </row>
    <row r="144" spans="1:14" ht="21" customHeight="1">
      <c r="A144" s="72" t="s">
        <v>1429</v>
      </c>
      <c r="B144" s="72" t="s">
        <v>843</v>
      </c>
      <c r="C144" s="72">
        <v>27</v>
      </c>
      <c r="E144" s="72" t="s">
        <v>844</v>
      </c>
      <c r="F144" s="72" t="s">
        <v>299</v>
      </c>
      <c r="G144" s="72" t="s">
        <v>1333</v>
      </c>
      <c r="H144" s="72">
        <v>14</v>
      </c>
      <c r="I144" s="74">
        <v>45833</v>
      </c>
      <c r="J144" s="74">
        <v>45821</v>
      </c>
      <c r="K144" s="74">
        <v>45835</v>
      </c>
      <c r="L144" s="72" t="s">
        <v>1570</v>
      </c>
      <c r="M144" s="72" t="s">
        <v>1572</v>
      </c>
      <c r="N144" s="72">
        <v>0</v>
      </c>
    </row>
    <row r="145" spans="1:14" ht="21" customHeight="1">
      <c r="A145" s="72" t="s">
        <v>1573</v>
      </c>
      <c r="B145" s="72" t="s">
        <v>858</v>
      </c>
      <c r="C145" s="72">
        <v>1</v>
      </c>
      <c r="E145" s="72" t="s">
        <v>859</v>
      </c>
      <c r="F145" s="72" t="s">
        <v>79</v>
      </c>
      <c r="G145" s="72" t="s">
        <v>1433</v>
      </c>
      <c r="H145" s="72">
        <v>10</v>
      </c>
      <c r="I145" s="74">
        <v>45834</v>
      </c>
      <c r="J145" s="74">
        <v>45819</v>
      </c>
      <c r="K145" s="74">
        <v>45835</v>
      </c>
      <c r="L145" s="72" t="s">
        <v>1493</v>
      </c>
      <c r="M145" s="72" t="s">
        <v>1467</v>
      </c>
      <c r="N145" s="72">
        <v>0</v>
      </c>
    </row>
    <row r="146" spans="1:14" ht="21" customHeight="1">
      <c r="A146" s="72" t="s">
        <v>1574</v>
      </c>
      <c r="B146" s="72" t="s">
        <v>862</v>
      </c>
      <c r="C146" s="72">
        <v>1</v>
      </c>
      <c r="E146" s="72" t="s">
        <v>519</v>
      </c>
      <c r="F146" s="72" t="s">
        <v>56</v>
      </c>
      <c r="G146" s="72" t="s">
        <v>1333</v>
      </c>
      <c r="H146" s="72">
        <v>10</v>
      </c>
      <c r="I146" s="74">
        <v>45834</v>
      </c>
      <c r="J146" s="74">
        <v>45824</v>
      </c>
      <c r="K146" s="74">
        <v>45835</v>
      </c>
      <c r="L146" s="72" t="s">
        <v>1575</v>
      </c>
      <c r="N146" s="72">
        <v>0</v>
      </c>
    </row>
    <row r="147" spans="1:14" ht="21" customHeight="1">
      <c r="A147" s="72" t="s">
        <v>1576</v>
      </c>
      <c r="B147" s="72" t="s">
        <v>862</v>
      </c>
      <c r="C147" s="72">
        <v>2</v>
      </c>
      <c r="E147" s="72" t="s">
        <v>519</v>
      </c>
      <c r="F147" s="72" t="s">
        <v>56</v>
      </c>
      <c r="G147" s="72" t="s">
        <v>1333</v>
      </c>
      <c r="H147" s="72">
        <v>10</v>
      </c>
      <c r="I147" s="74">
        <v>45834</v>
      </c>
      <c r="J147" s="74">
        <v>45824</v>
      </c>
      <c r="K147" s="74">
        <v>45835</v>
      </c>
      <c r="L147" s="72" t="s">
        <v>1575</v>
      </c>
      <c r="N147" s="72">
        <v>0</v>
      </c>
    </row>
    <row r="148" spans="1:14" ht="21" customHeight="1">
      <c r="A148" s="72" t="s">
        <v>1577</v>
      </c>
      <c r="B148" s="72" t="s">
        <v>862</v>
      </c>
      <c r="C148" s="72">
        <v>3</v>
      </c>
      <c r="E148" s="72" t="s">
        <v>519</v>
      </c>
      <c r="F148" s="72" t="s">
        <v>56</v>
      </c>
      <c r="G148" s="72" t="s">
        <v>1333</v>
      </c>
      <c r="H148" s="72">
        <v>10</v>
      </c>
      <c r="I148" s="74">
        <v>45834</v>
      </c>
      <c r="J148" s="74">
        <v>45824</v>
      </c>
      <c r="K148" s="74">
        <v>45835</v>
      </c>
      <c r="L148" s="72" t="s">
        <v>1575</v>
      </c>
      <c r="N148" s="72">
        <v>0</v>
      </c>
    </row>
    <row r="149" spans="1:14" ht="21" customHeight="1">
      <c r="A149" s="72" t="s">
        <v>1578</v>
      </c>
      <c r="B149" s="72" t="s">
        <v>865</v>
      </c>
      <c r="C149" s="72">
        <v>1</v>
      </c>
      <c r="E149" s="72" t="s">
        <v>519</v>
      </c>
      <c r="F149" s="72" t="s">
        <v>56</v>
      </c>
      <c r="G149" s="72" t="s">
        <v>1333</v>
      </c>
      <c r="H149" s="72">
        <v>10</v>
      </c>
      <c r="I149" s="74">
        <v>45834</v>
      </c>
      <c r="J149" s="74">
        <v>45824</v>
      </c>
      <c r="K149" s="74">
        <v>45835</v>
      </c>
      <c r="L149" s="72" t="s">
        <v>1575</v>
      </c>
      <c r="N149" s="72">
        <v>0</v>
      </c>
    </row>
    <row r="150" spans="1:14" ht="21" customHeight="1">
      <c r="A150" s="72" t="s">
        <v>1579</v>
      </c>
      <c r="B150" s="72" t="s">
        <v>865</v>
      </c>
      <c r="C150" s="72">
        <v>2</v>
      </c>
      <c r="E150" s="72" t="s">
        <v>519</v>
      </c>
      <c r="F150" s="72" t="s">
        <v>56</v>
      </c>
      <c r="G150" s="72" t="s">
        <v>1333</v>
      </c>
      <c r="H150" s="72">
        <v>10</v>
      </c>
      <c r="I150" s="74">
        <v>45834</v>
      </c>
      <c r="J150" s="74">
        <v>45824</v>
      </c>
      <c r="K150" s="74">
        <v>45835</v>
      </c>
      <c r="L150" s="72" t="s">
        <v>1575</v>
      </c>
      <c r="N150" s="72">
        <v>0</v>
      </c>
    </row>
    <row r="151" spans="1:14" ht="21" customHeight="1">
      <c r="A151" s="72" t="s">
        <v>1580</v>
      </c>
      <c r="B151" s="72" t="s">
        <v>865</v>
      </c>
      <c r="C151" s="72">
        <v>3</v>
      </c>
      <c r="E151" s="72" t="s">
        <v>519</v>
      </c>
      <c r="F151" s="72" t="s">
        <v>56</v>
      </c>
      <c r="G151" s="72" t="s">
        <v>1333</v>
      </c>
      <c r="H151" s="72">
        <v>10</v>
      </c>
      <c r="I151" s="74">
        <v>45834</v>
      </c>
      <c r="J151" s="74">
        <v>45824</v>
      </c>
      <c r="K151" s="74">
        <v>45835</v>
      </c>
      <c r="L151" s="72" t="s">
        <v>1575</v>
      </c>
      <c r="N151" s="72">
        <v>0</v>
      </c>
    </row>
    <row r="152" spans="1:14" ht="21" customHeight="1">
      <c r="A152" s="72" t="s">
        <v>1581</v>
      </c>
      <c r="B152" s="72" t="s">
        <v>880</v>
      </c>
      <c r="C152" s="72">
        <v>1</v>
      </c>
      <c r="E152" s="72" t="s">
        <v>570</v>
      </c>
      <c r="F152" s="72" t="s">
        <v>79</v>
      </c>
      <c r="G152" s="72" t="s">
        <v>1333</v>
      </c>
      <c r="H152" s="72">
        <v>10</v>
      </c>
      <c r="I152" s="74">
        <v>45834</v>
      </c>
      <c r="J152" s="74">
        <v>45825</v>
      </c>
      <c r="K152" s="74">
        <v>45835</v>
      </c>
      <c r="L152" s="72" t="s">
        <v>1566</v>
      </c>
      <c r="N152" s="72">
        <v>0</v>
      </c>
    </row>
    <row r="153" spans="1:14" ht="21" customHeight="1">
      <c r="A153" s="72" t="s">
        <v>1582</v>
      </c>
      <c r="B153" s="72" t="s">
        <v>880</v>
      </c>
      <c r="C153" s="72">
        <v>2</v>
      </c>
      <c r="E153" s="72" t="s">
        <v>570</v>
      </c>
      <c r="F153" s="72" t="s">
        <v>79</v>
      </c>
      <c r="G153" s="72" t="s">
        <v>1333</v>
      </c>
      <c r="H153" s="72">
        <v>10</v>
      </c>
      <c r="I153" s="74">
        <v>45834</v>
      </c>
      <c r="J153" s="74">
        <v>45825</v>
      </c>
      <c r="K153" s="74">
        <v>45835</v>
      </c>
      <c r="L153" s="72" t="s">
        <v>1566</v>
      </c>
      <c r="N153" s="72">
        <v>0</v>
      </c>
    </row>
    <row r="154" spans="1:14" ht="21" customHeight="1">
      <c r="A154" s="72" t="s">
        <v>1583</v>
      </c>
      <c r="B154" s="72" t="s">
        <v>880</v>
      </c>
      <c r="C154" s="72">
        <v>3</v>
      </c>
      <c r="E154" s="72" t="s">
        <v>570</v>
      </c>
      <c r="F154" s="72" t="s">
        <v>79</v>
      </c>
      <c r="G154" s="72" t="s">
        <v>1333</v>
      </c>
      <c r="H154" s="72">
        <v>10</v>
      </c>
      <c r="I154" s="74">
        <v>45834</v>
      </c>
      <c r="J154" s="74">
        <v>45825</v>
      </c>
      <c r="K154" s="74">
        <v>45835</v>
      </c>
      <c r="L154" s="72" t="s">
        <v>1566</v>
      </c>
      <c r="N154" s="72">
        <v>0</v>
      </c>
    </row>
    <row r="155" spans="1:14" ht="21" customHeight="1">
      <c r="A155" s="72" t="s">
        <v>1584</v>
      </c>
      <c r="B155" s="72" t="s">
        <v>880</v>
      </c>
      <c r="C155" s="72">
        <v>4</v>
      </c>
      <c r="E155" s="72" t="s">
        <v>570</v>
      </c>
      <c r="F155" s="72" t="s">
        <v>79</v>
      </c>
      <c r="G155" s="72" t="s">
        <v>1333</v>
      </c>
      <c r="H155" s="72">
        <v>10</v>
      </c>
      <c r="I155" s="74">
        <v>45834</v>
      </c>
      <c r="J155" s="74">
        <v>45825</v>
      </c>
      <c r="K155" s="74">
        <v>45835</v>
      </c>
      <c r="L155" s="72" t="s">
        <v>1566</v>
      </c>
      <c r="N155" s="72">
        <v>0</v>
      </c>
    </row>
    <row r="156" spans="1:14" ht="21" customHeight="1">
      <c r="A156" s="72" t="s">
        <v>1585</v>
      </c>
      <c r="B156" s="72" t="s">
        <v>880</v>
      </c>
      <c r="C156" s="72">
        <v>5</v>
      </c>
      <c r="E156" s="72" t="s">
        <v>570</v>
      </c>
      <c r="F156" s="72" t="s">
        <v>79</v>
      </c>
      <c r="G156" s="72" t="s">
        <v>1333</v>
      </c>
      <c r="H156" s="72">
        <v>10</v>
      </c>
      <c r="I156" s="74">
        <v>45834</v>
      </c>
      <c r="J156" s="74">
        <v>45825</v>
      </c>
      <c r="K156" s="74">
        <v>45835</v>
      </c>
      <c r="L156" s="72" t="s">
        <v>1566</v>
      </c>
      <c r="N156" s="72">
        <v>0</v>
      </c>
    </row>
    <row r="157" spans="1:14" ht="21" customHeight="1">
      <c r="A157" s="72" t="s">
        <v>1586</v>
      </c>
      <c r="B157" s="72" t="s">
        <v>917</v>
      </c>
      <c r="C157" s="72">
        <v>1</v>
      </c>
      <c r="D157" s="72" t="s">
        <v>1332</v>
      </c>
      <c r="E157" s="72" t="s">
        <v>629</v>
      </c>
      <c r="F157" s="72" t="s">
        <v>631</v>
      </c>
      <c r="G157" s="72" t="s">
        <v>1327</v>
      </c>
      <c r="H157" s="72">
        <v>14</v>
      </c>
      <c r="I157" s="74">
        <v>45836</v>
      </c>
      <c r="J157" s="74">
        <v>45819</v>
      </c>
      <c r="K157" s="74">
        <v>45838</v>
      </c>
      <c r="L157" s="72" t="s">
        <v>1528</v>
      </c>
    </row>
    <row r="158" spans="1:14" ht="21" customHeight="1">
      <c r="A158" s="72" t="s">
        <v>1587</v>
      </c>
      <c r="B158" s="72" t="s">
        <v>917</v>
      </c>
      <c r="C158" s="72">
        <v>2</v>
      </c>
      <c r="D158" s="72" t="s">
        <v>1332</v>
      </c>
      <c r="E158" s="72" t="s">
        <v>629</v>
      </c>
      <c r="F158" s="72" t="s">
        <v>631</v>
      </c>
      <c r="G158" s="72" t="s">
        <v>1327</v>
      </c>
      <c r="H158" s="72">
        <v>14</v>
      </c>
      <c r="I158" s="74">
        <v>45836</v>
      </c>
      <c r="J158" s="74">
        <v>45819</v>
      </c>
      <c r="K158" s="74">
        <v>45838</v>
      </c>
      <c r="L158" s="72" t="s">
        <v>1528</v>
      </c>
    </row>
    <row r="159" spans="1:14" ht="21" customHeight="1">
      <c r="A159" s="72" t="s">
        <v>1588</v>
      </c>
      <c r="B159" s="72" t="s">
        <v>985</v>
      </c>
      <c r="C159" s="72">
        <v>1</v>
      </c>
      <c r="E159" s="72" t="s">
        <v>294</v>
      </c>
      <c r="F159" s="72" t="s">
        <v>79</v>
      </c>
      <c r="G159" s="72" t="s">
        <v>1327</v>
      </c>
      <c r="H159" s="72">
        <v>14</v>
      </c>
      <c r="I159" s="74">
        <v>45827</v>
      </c>
      <c r="J159" s="74">
        <v>45824</v>
      </c>
      <c r="K159" s="74">
        <v>45839</v>
      </c>
      <c r="L159" s="72" t="s">
        <v>1477</v>
      </c>
    </row>
    <row r="160" spans="1:14" ht="21" customHeight="1">
      <c r="A160" s="72" t="s">
        <v>1589</v>
      </c>
      <c r="B160" s="72" t="s">
        <v>985</v>
      </c>
      <c r="C160" s="72">
        <v>2</v>
      </c>
      <c r="E160" s="72" t="s">
        <v>294</v>
      </c>
      <c r="F160" s="72" t="s">
        <v>79</v>
      </c>
      <c r="G160" s="72" t="s">
        <v>1327</v>
      </c>
      <c r="H160" s="72">
        <v>14</v>
      </c>
      <c r="I160" s="74">
        <v>45827</v>
      </c>
      <c r="J160" s="74">
        <v>45824</v>
      </c>
      <c r="K160" s="74">
        <v>45839</v>
      </c>
      <c r="L160" s="72" t="s">
        <v>1477</v>
      </c>
    </row>
    <row r="161" spans="1:12" ht="21" customHeight="1">
      <c r="A161" s="72" t="s">
        <v>1590</v>
      </c>
      <c r="B161" s="72" t="s">
        <v>985</v>
      </c>
      <c r="C161" s="72">
        <v>3</v>
      </c>
      <c r="E161" s="72" t="s">
        <v>294</v>
      </c>
      <c r="F161" s="72" t="s">
        <v>79</v>
      </c>
      <c r="G161" s="72" t="s">
        <v>1327</v>
      </c>
      <c r="H161" s="72">
        <v>14</v>
      </c>
      <c r="I161" s="74">
        <v>45827</v>
      </c>
      <c r="J161" s="74">
        <v>45824</v>
      </c>
      <c r="K161" s="74">
        <v>45839</v>
      </c>
      <c r="L161" s="72" t="s">
        <v>1477</v>
      </c>
    </row>
    <row r="162" spans="1:12" ht="21" customHeight="1">
      <c r="A162" s="72" t="s">
        <v>1591</v>
      </c>
      <c r="B162" s="72" t="s">
        <v>985</v>
      </c>
      <c r="C162" s="72">
        <v>4</v>
      </c>
      <c r="E162" s="72" t="s">
        <v>294</v>
      </c>
      <c r="F162" s="72" t="s">
        <v>79</v>
      </c>
      <c r="G162" s="72" t="s">
        <v>1327</v>
      </c>
      <c r="H162" s="72">
        <v>14</v>
      </c>
      <c r="I162" s="74">
        <v>45827</v>
      </c>
      <c r="J162" s="74">
        <v>45824</v>
      </c>
      <c r="K162" s="74">
        <v>45839</v>
      </c>
      <c r="L162" s="72" t="s">
        <v>1477</v>
      </c>
    </row>
    <row r="163" spans="1:12" ht="21" customHeight="1">
      <c r="A163" s="72" t="s">
        <v>1592</v>
      </c>
      <c r="B163" s="72" t="s">
        <v>985</v>
      </c>
      <c r="C163" s="72">
        <v>5</v>
      </c>
      <c r="E163" s="72" t="s">
        <v>294</v>
      </c>
      <c r="F163" s="72" t="s">
        <v>79</v>
      </c>
      <c r="G163" s="72" t="s">
        <v>1327</v>
      </c>
      <c r="H163" s="72">
        <v>14</v>
      </c>
      <c r="I163" s="74">
        <v>45827</v>
      </c>
      <c r="J163" s="74">
        <v>45824</v>
      </c>
      <c r="K163" s="74">
        <v>45839</v>
      </c>
      <c r="L163" s="72" t="s">
        <v>1477</v>
      </c>
    </row>
    <row r="164" spans="1:12" ht="21" customHeight="1">
      <c r="A164" s="72" t="s">
        <v>1593</v>
      </c>
      <c r="B164" s="72" t="s">
        <v>985</v>
      </c>
      <c r="C164" s="72">
        <v>6</v>
      </c>
      <c r="E164" s="72" t="s">
        <v>294</v>
      </c>
      <c r="F164" s="72" t="s">
        <v>79</v>
      </c>
      <c r="G164" s="72" t="s">
        <v>1327</v>
      </c>
      <c r="H164" s="72">
        <v>14</v>
      </c>
      <c r="I164" s="74">
        <v>45827</v>
      </c>
      <c r="J164" s="74">
        <v>45824</v>
      </c>
      <c r="K164" s="74">
        <v>45839</v>
      </c>
      <c r="L164" s="72" t="s">
        <v>1477</v>
      </c>
    </row>
  </sheetData>
  <autoFilter ref="A1:N164" xr:uid="{00000000-0001-0000-03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>
    <tabColor rgb="FFFFC000"/>
  </sheetPr>
  <dimension ref="A1:N114"/>
  <sheetViews>
    <sheetView zoomScale="90" zoomScaleNormal="90" workbookViewId="0">
      <pane xSplit="1" ySplit="1" topLeftCell="B3" activePane="bottomRight" state="frozen"/>
      <selection pane="topRight" activeCell="Q9" sqref="Q9"/>
      <selection pane="bottomLeft" activeCell="Q9" sqref="Q9"/>
      <selection pane="bottomRight" activeCell="L16" sqref="L16"/>
    </sheetView>
  </sheetViews>
  <sheetFormatPr defaultRowHeight="21" customHeight="1"/>
  <cols>
    <col min="1" max="2" width="14.85546875" style="72" bestFit="1" customWidth="1"/>
    <col min="3" max="3" width="3.28515625" style="72" bestFit="1" customWidth="1"/>
    <col min="4" max="4" width="10.42578125" style="72" bestFit="1" customWidth="1"/>
    <col min="5" max="5" width="12.85546875" style="72" bestFit="1" customWidth="1"/>
    <col min="6" max="6" width="7.7109375" style="72" bestFit="1" customWidth="1"/>
    <col min="7" max="7" width="10" style="72" bestFit="1" customWidth="1"/>
    <col min="8" max="8" width="8.85546875" style="72" bestFit="1" customWidth="1"/>
    <col min="9" max="9" width="17.5703125" style="72" bestFit="1" customWidth="1"/>
    <col min="10" max="10" width="13.28515625" style="72" bestFit="1" customWidth="1"/>
    <col min="11" max="11" width="13" style="72" bestFit="1" customWidth="1"/>
    <col min="12" max="12" width="43.85546875" style="72" bestFit="1" customWidth="1"/>
    <col min="13" max="13" width="17.85546875" style="72" bestFit="1" customWidth="1"/>
    <col min="14" max="14" width="29.7109375" style="72" bestFit="1" customWidth="1"/>
    <col min="15" max="16384" width="9.140625" style="72"/>
  </cols>
  <sheetData>
    <row r="1" spans="1:14" ht="21" customHeight="1">
      <c r="A1" s="70" t="s">
        <v>1308</v>
      </c>
      <c r="B1" s="70" t="s">
        <v>1308</v>
      </c>
      <c r="C1" s="70"/>
      <c r="D1" s="70" t="s">
        <v>1309</v>
      </c>
      <c r="E1" s="70" t="s">
        <v>1310</v>
      </c>
      <c r="F1" s="70" t="s">
        <v>3</v>
      </c>
      <c r="G1" s="70" t="s">
        <v>1311</v>
      </c>
      <c r="H1" s="70" t="s">
        <v>7</v>
      </c>
      <c r="I1" s="70" t="s">
        <v>1312</v>
      </c>
      <c r="J1" s="70" t="s">
        <v>1313</v>
      </c>
      <c r="K1" s="70" t="s">
        <v>5</v>
      </c>
      <c r="L1" s="70" t="s">
        <v>1314</v>
      </c>
      <c r="M1" s="70" t="s">
        <v>1315</v>
      </c>
      <c r="N1" s="70" t="s">
        <v>13</v>
      </c>
    </row>
    <row r="2" spans="1:14" ht="21" customHeight="1">
      <c r="A2" s="72" t="s">
        <v>1462</v>
      </c>
      <c r="B2" s="72" t="s">
        <v>207</v>
      </c>
      <c r="C2" s="72">
        <v>1</v>
      </c>
      <c r="E2" s="72" t="s">
        <v>138</v>
      </c>
      <c r="F2" s="72" t="s">
        <v>56</v>
      </c>
      <c r="G2" s="72" t="s">
        <v>1463</v>
      </c>
      <c r="H2" s="72">
        <v>14</v>
      </c>
      <c r="I2" s="73">
        <v>45819.510416666664</v>
      </c>
      <c r="J2" s="74">
        <v>45805</v>
      </c>
      <c r="K2" s="74">
        <v>45824</v>
      </c>
      <c r="L2" s="72" t="s">
        <v>1594</v>
      </c>
      <c r="N2" s="72" t="s">
        <v>1436</v>
      </c>
    </row>
    <row r="3" spans="1:14" ht="21" customHeight="1">
      <c r="A3" s="72" t="s">
        <v>1595</v>
      </c>
      <c r="B3" s="72" t="s">
        <v>267</v>
      </c>
      <c r="C3" s="72">
        <v>1</v>
      </c>
      <c r="D3" s="72" t="s">
        <v>1332</v>
      </c>
      <c r="E3" s="72" t="s">
        <v>1596</v>
      </c>
      <c r="F3" s="72" t="s">
        <v>171</v>
      </c>
      <c r="G3" s="72" t="s">
        <v>1317</v>
      </c>
      <c r="H3" s="72">
        <v>5</v>
      </c>
      <c r="I3" s="73">
        <v>45833.604166666664</v>
      </c>
      <c r="J3" s="74">
        <v>45819</v>
      </c>
      <c r="K3" s="74">
        <v>45825</v>
      </c>
      <c r="L3" s="72" t="s">
        <v>1597</v>
      </c>
      <c r="M3" s="72" t="s">
        <v>1598</v>
      </c>
    </row>
    <row r="4" spans="1:14" ht="21" customHeight="1">
      <c r="A4" s="72" t="s">
        <v>1599</v>
      </c>
      <c r="B4" s="72" t="s">
        <v>267</v>
      </c>
      <c r="C4" s="72">
        <v>2</v>
      </c>
      <c r="D4" s="72" t="s">
        <v>1332</v>
      </c>
      <c r="E4" s="72" t="s">
        <v>1596</v>
      </c>
      <c r="F4" s="72" t="s">
        <v>171</v>
      </c>
      <c r="G4" s="72" t="s">
        <v>1317</v>
      </c>
      <c r="H4" s="72">
        <v>5</v>
      </c>
      <c r="I4" s="73">
        <v>45833.604166666664</v>
      </c>
      <c r="J4" s="74">
        <v>45819</v>
      </c>
      <c r="K4" s="74">
        <v>45825</v>
      </c>
      <c r="L4" s="72" t="s">
        <v>1597</v>
      </c>
      <c r="M4" s="72" t="s">
        <v>1598</v>
      </c>
    </row>
    <row r="5" spans="1:14" ht="21" customHeight="1">
      <c r="A5" s="72" t="s">
        <v>1600</v>
      </c>
      <c r="B5" s="72" t="s">
        <v>311</v>
      </c>
      <c r="C5" s="72">
        <v>13</v>
      </c>
      <c r="D5" s="72" t="s">
        <v>1332</v>
      </c>
      <c r="E5" s="72" t="s">
        <v>1601</v>
      </c>
      <c r="F5" s="72" t="s">
        <v>171</v>
      </c>
      <c r="G5" s="72" t="s">
        <v>1327</v>
      </c>
      <c r="H5" s="72">
        <v>6</v>
      </c>
      <c r="I5" s="73">
        <v>45827.404166666667</v>
      </c>
      <c r="J5" s="74">
        <v>45820</v>
      </c>
      <c r="K5" s="74">
        <v>45826</v>
      </c>
      <c r="L5" s="72" t="s">
        <v>1602</v>
      </c>
      <c r="N5" s="171" t="s">
        <v>1436</v>
      </c>
    </row>
    <row r="6" spans="1:14" ht="21" customHeight="1">
      <c r="A6" s="72" t="s">
        <v>1603</v>
      </c>
      <c r="B6" s="72" t="s">
        <v>311</v>
      </c>
      <c r="C6" s="72">
        <v>14</v>
      </c>
      <c r="D6" s="72" t="s">
        <v>1332</v>
      </c>
      <c r="E6" s="72" t="s">
        <v>1601</v>
      </c>
      <c r="F6" s="72" t="s">
        <v>171</v>
      </c>
      <c r="G6" s="72" t="s">
        <v>1327</v>
      </c>
      <c r="H6" s="72">
        <v>6</v>
      </c>
      <c r="I6" s="73">
        <v>45827.4</v>
      </c>
      <c r="J6" s="74">
        <v>45820</v>
      </c>
      <c r="K6" s="74">
        <v>45826</v>
      </c>
      <c r="L6" s="72" t="s">
        <v>1602</v>
      </c>
      <c r="N6" s="171" t="s">
        <v>1436</v>
      </c>
    </row>
    <row r="7" spans="1:14" ht="21" customHeight="1">
      <c r="A7" s="72" t="s">
        <v>1604</v>
      </c>
      <c r="B7" s="72" t="s">
        <v>311</v>
      </c>
      <c r="C7" s="72">
        <v>15</v>
      </c>
      <c r="D7" s="72" t="s">
        <v>1332</v>
      </c>
      <c r="E7" s="72" t="s">
        <v>1601</v>
      </c>
      <c r="F7" s="72" t="s">
        <v>171</v>
      </c>
      <c r="G7" s="72" t="s">
        <v>1327</v>
      </c>
      <c r="H7" s="72">
        <v>6</v>
      </c>
      <c r="I7" s="73">
        <v>45827.411805555559</v>
      </c>
      <c r="J7" s="74">
        <v>45820</v>
      </c>
      <c r="K7" s="74">
        <v>45826</v>
      </c>
      <c r="L7" s="72" t="s">
        <v>1602</v>
      </c>
      <c r="N7" s="171" t="s">
        <v>1436</v>
      </c>
    </row>
    <row r="8" spans="1:14" ht="21" customHeight="1">
      <c r="A8" s="72" t="s">
        <v>1605</v>
      </c>
      <c r="B8" s="72" t="s">
        <v>311</v>
      </c>
      <c r="C8" s="72">
        <v>16</v>
      </c>
      <c r="D8" s="72" t="s">
        <v>1332</v>
      </c>
      <c r="E8" s="72" t="s">
        <v>1601</v>
      </c>
      <c r="F8" s="72" t="s">
        <v>171</v>
      </c>
      <c r="G8" s="72" t="s">
        <v>1327</v>
      </c>
      <c r="H8" s="72">
        <v>6</v>
      </c>
      <c r="I8" s="73">
        <v>45827.415972222225</v>
      </c>
      <c r="J8" s="74">
        <v>45820</v>
      </c>
      <c r="K8" s="74">
        <v>45826</v>
      </c>
      <c r="L8" s="72" t="s">
        <v>1602</v>
      </c>
      <c r="N8" s="171" t="s">
        <v>1436</v>
      </c>
    </row>
    <row r="9" spans="1:14" ht="21" customHeight="1">
      <c r="A9" s="72" t="s">
        <v>1606</v>
      </c>
      <c r="B9" s="72" t="s">
        <v>311</v>
      </c>
      <c r="C9" s="72">
        <v>17</v>
      </c>
      <c r="D9" s="72" t="s">
        <v>1332</v>
      </c>
      <c r="E9" s="72" t="s">
        <v>1601</v>
      </c>
      <c r="F9" s="72" t="s">
        <v>171</v>
      </c>
      <c r="G9" s="72" t="s">
        <v>1327</v>
      </c>
      <c r="H9" s="72">
        <v>6</v>
      </c>
      <c r="I9" s="73">
        <v>45827.419444444444</v>
      </c>
      <c r="J9" s="74">
        <v>45820</v>
      </c>
      <c r="K9" s="74">
        <v>45826</v>
      </c>
      <c r="L9" s="72" t="s">
        <v>1602</v>
      </c>
      <c r="N9" s="171" t="s">
        <v>1436</v>
      </c>
    </row>
    <row r="10" spans="1:14" ht="21" customHeight="1">
      <c r="A10" s="72" t="s">
        <v>1473</v>
      </c>
      <c r="B10" s="72" t="s">
        <v>344</v>
      </c>
      <c r="C10" s="72">
        <v>1</v>
      </c>
      <c r="E10" s="72" t="s">
        <v>97</v>
      </c>
      <c r="F10" s="72" t="s">
        <v>25</v>
      </c>
      <c r="G10" s="72" t="s">
        <v>1433</v>
      </c>
      <c r="H10" s="72">
        <v>1</v>
      </c>
      <c r="I10" s="73">
        <v>45828.354166666664</v>
      </c>
      <c r="J10" s="74">
        <v>45821</v>
      </c>
      <c r="K10" s="74">
        <v>45826</v>
      </c>
      <c r="L10" s="72" t="s">
        <v>1607</v>
      </c>
      <c r="N10" s="171" t="s">
        <v>1436</v>
      </c>
    </row>
    <row r="11" spans="1:14" ht="21" customHeight="1">
      <c r="A11" s="72" t="s">
        <v>1608</v>
      </c>
      <c r="B11" s="72" t="s">
        <v>1609</v>
      </c>
      <c r="C11" s="72" t="s">
        <v>1610</v>
      </c>
      <c r="E11" s="72" t="s">
        <v>183</v>
      </c>
      <c r="F11" s="72" t="s">
        <v>56</v>
      </c>
      <c r="G11" s="72" t="s">
        <v>1317</v>
      </c>
      <c r="H11" s="72">
        <v>14</v>
      </c>
      <c r="I11" s="73">
        <v>45737.401388888888</v>
      </c>
      <c r="J11" s="74">
        <v>45723</v>
      </c>
      <c r="K11" s="74">
        <v>45828</v>
      </c>
      <c r="L11" s="72" t="s">
        <v>1597</v>
      </c>
      <c r="N11" s="72">
        <v>0</v>
      </c>
    </row>
    <row r="12" spans="1:14" ht="21" customHeight="1">
      <c r="A12" s="72" t="s">
        <v>1611</v>
      </c>
      <c r="B12" s="72" t="s">
        <v>1609</v>
      </c>
      <c r="C12" s="72" t="s">
        <v>1612</v>
      </c>
      <c r="E12" s="72" t="s">
        <v>183</v>
      </c>
      <c r="F12" s="72" t="s">
        <v>56</v>
      </c>
      <c r="G12" s="72" t="s">
        <v>1317</v>
      </c>
      <c r="H12" s="72">
        <v>7</v>
      </c>
      <c r="I12" s="73">
        <v>45737.402777777781</v>
      </c>
      <c r="J12" s="74">
        <v>45723</v>
      </c>
      <c r="K12" s="74">
        <v>45828</v>
      </c>
      <c r="L12" s="72" t="s">
        <v>1597</v>
      </c>
      <c r="N12" s="72">
        <v>0</v>
      </c>
    </row>
    <row r="13" spans="1:14" ht="21" customHeight="1">
      <c r="A13" s="72" t="s">
        <v>1613</v>
      </c>
      <c r="B13" s="72" t="s">
        <v>1609</v>
      </c>
      <c r="C13" s="72" t="s">
        <v>1614</v>
      </c>
      <c r="E13" s="72" t="s">
        <v>183</v>
      </c>
      <c r="F13" s="72" t="s">
        <v>56</v>
      </c>
      <c r="G13" s="72" t="s">
        <v>1317</v>
      </c>
      <c r="H13" s="72">
        <v>7</v>
      </c>
      <c r="I13" s="73">
        <v>45737.404861111114</v>
      </c>
      <c r="J13" s="74">
        <v>45723</v>
      </c>
      <c r="K13" s="74">
        <v>45828</v>
      </c>
      <c r="L13" s="72" t="s">
        <v>1597</v>
      </c>
      <c r="N13" s="72">
        <v>0</v>
      </c>
    </row>
    <row r="14" spans="1:14" ht="21" customHeight="1">
      <c r="A14" s="72" t="s">
        <v>1615</v>
      </c>
      <c r="B14" s="72" t="s">
        <v>514</v>
      </c>
      <c r="C14" s="72">
        <v>1</v>
      </c>
      <c r="D14" s="72" t="s">
        <v>1332</v>
      </c>
      <c r="E14" s="72" t="s">
        <v>117</v>
      </c>
      <c r="F14" s="72" t="s">
        <v>79</v>
      </c>
      <c r="G14" s="72" t="s">
        <v>1327</v>
      </c>
      <c r="H14" s="72">
        <v>3</v>
      </c>
      <c r="I14" s="73">
        <v>45832.458333333336</v>
      </c>
      <c r="J14" s="74">
        <v>45825</v>
      </c>
      <c r="K14" s="74">
        <v>45828</v>
      </c>
      <c r="L14" s="72" t="s">
        <v>1616</v>
      </c>
      <c r="N14" s="171" t="s">
        <v>1436</v>
      </c>
    </row>
    <row r="15" spans="1:14" ht="21" customHeight="1">
      <c r="A15" s="72" t="s">
        <v>1329</v>
      </c>
      <c r="B15" s="72" t="s">
        <v>581</v>
      </c>
      <c r="C15" s="72">
        <v>1</v>
      </c>
      <c r="E15" s="72" t="s">
        <v>157</v>
      </c>
      <c r="F15" s="72" t="s">
        <v>79</v>
      </c>
      <c r="G15" s="72" t="s">
        <v>1327</v>
      </c>
      <c r="H15" s="72">
        <v>10</v>
      </c>
      <c r="I15" s="73">
        <v>45823.395833333336</v>
      </c>
      <c r="J15" s="74">
        <v>45820</v>
      </c>
      <c r="K15" s="74">
        <v>45831</v>
      </c>
      <c r="L15" s="72" t="s">
        <v>1617</v>
      </c>
      <c r="M15" s="72" t="s">
        <v>1618</v>
      </c>
      <c r="N15" s="171" t="s">
        <v>1436</v>
      </c>
    </row>
    <row r="16" spans="1:14" ht="21" customHeight="1">
      <c r="A16" s="72" t="s">
        <v>1619</v>
      </c>
      <c r="B16" s="72" t="s">
        <v>518</v>
      </c>
      <c r="C16" s="72" t="s">
        <v>1620</v>
      </c>
      <c r="E16" s="72" t="s">
        <v>519</v>
      </c>
      <c r="F16" s="72" t="s">
        <v>56</v>
      </c>
      <c r="G16" s="72" t="s">
        <v>1317</v>
      </c>
      <c r="H16" s="72">
        <v>10</v>
      </c>
      <c r="I16" s="73">
        <v>45825.645833333336</v>
      </c>
      <c r="J16" s="74">
        <v>45811</v>
      </c>
      <c r="K16" s="74">
        <v>45831</v>
      </c>
      <c r="L16" s="72" t="s">
        <v>1621</v>
      </c>
      <c r="M16" s="172" t="s">
        <v>1622</v>
      </c>
      <c r="N16" s="172" t="s">
        <v>1623</v>
      </c>
    </row>
    <row r="17" spans="1:14" ht="21" customHeight="1">
      <c r="A17" s="72" t="s">
        <v>1527</v>
      </c>
      <c r="B17" s="72" t="s">
        <v>689</v>
      </c>
      <c r="C17" s="72">
        <v>1</v>
      </c>
      <c r="D17" s="72" t="s">
        <v>1332</v>
      </c>
      <c r="E17" s="72" t="s">
        <v>629</v>
      </c>
      <c r="F17" s="72" t="s">
        <v>631</v>
      </c>
      <c r="G17" s="72" t="s">
        <v>1327</v>
      </c>
      <c r="H17" s="72">
        <v>14</v>
      </c>
      <c r="I17" s="73">
        <v>45808.98541666667</v>
      </c>
      <c r="J17" s="74">
        <v>45801</v>
      </c>
      <c r="K17" s="74">
        <v>45832</v>
      </c>
      <c r="L17" s="72" t="s">
        <v>1624</v>
      </c>
      <c r="N17" s="171" t="s">
        <v>1436</v>
      </c>
    </row>
    <row r="18" spans="1:14" ht="21" customHeight="1">
      <c r="A18" s="72" t="s">
        <v>1529</v>
      </c>
      <c r="B18" s="72" t="s">
        <v>689</v>
      </c>
      <c r="C18" s="72">
        <v>2</v>
      </c>
      <c r="D18" s="72" t="s">
        <v>1332</v>
      </c>
      <c r="E18" s="72" t="s">
        <v>629</v>
      </c>
      <c r="F18" s="72" t="s">
        <v>631</v>
      </c>
      <c r="G18" s="72" t="s">
        <v>1327</v>
      </c>
      <c r="H18" s="72">
        <v>14</v>
      </c>
      <c r="I18" s="73">
        <v>45808.963194444441</v>
      </c>
      <c r="J18" s="74">
        <v>45801</v>
      </c>
      <c r="K18" s="74">
        <v>45832</v>
      </c>
      <c r="L18" s="72" t="s">
        <v>1624</v>
      </c>
      <c r="N18" s="171" t="s">
        <v>1436</v>
      </c>
    </row>
    <row r="19" spans="1:14" ht="21" customHeight="1">
      <c r="A19" s="72" t="s">
        <v>1625</v>
      </c>
      <c r="B19" s="72" t="s">
        <v>679</v>
      </c>
      <c r="C19" s="72">
        <v>1</v>
      </c>
      <c r="E19" s="72" t="s">
        <v>275</v>
      </c>
      <c r="F19" s="72" t="s">
        <v>79</v>
      </c>
      <c r="G19" s="72" t="s">
        <v>1626</v>
      </c>
      <c r="H19" s="72">
        <v>14</v>
      </c>
      <c r="I19" s="73">
        <v>45821</v>
      </c>
      <c r="J19" s="74">
        <v>45814</v>
      </c>
      <c r="K19" s="74">
        <v>45832</v>
      </c>
      <c r="L19" s="72" t="s">
        <v>1627</v>
      </c>
      <c r="N19" s="72" t="s">
        <v>1436</v>
      </c>
    </row>
    <row r="20" spans="1:14" ht="21" customHeight="1">
      <c r="A20" s="72" t="s">
        <v>1628</v>
      </c>
      <c r="B20" s="72" t="s">
        <v>692</v>
      </c>
      <c r="C20" s="72">
        <v>1</v>
      </c>
      <c r="E20" s="72" t="s">
        <v>384</v>
      </c>
      <c r="F20" s="72" t="s">
        <v>79</v>
      </c>
      <c r="G20" s="72" t="s">
        <v>1333</v>
      </c>
      <c r="H20" s="72">
        <v>14</v>
      </c>
      <c r="I20" s="73">
        <v>45824.5</v>
      </c>
      <c r="J20" s="74">
        <v>45817</v>
      </c>
      <c r="K20" s="74">
        <v>45832</v>
      </c>
      <c r="L20" s="72" t="s">
        <v>1629</v>
      </c>
      <c r="M20" s="72" t="s">
        <v>1630</v>
      </c>
      <c r="N20" s="72" t="s">
        <v>1631</v>
      </c>
    </row>
    <row r="21" spans="1:14" ht="21" customHeight="1">
      <c r="A21" s="72" t="s">
        <v>1530</v>
      </c>
      <c r="B21" s="72" t="s">
        <v>695</v>
      </c>
      <c r="C21" s="72">
        <v>1</v>
      </c>
      <c r="E21" s="72" t="s">
        <v>519</v>
      </c>
      <c r="F21" s="72" t="s">
        <v>56</v>
      </c>
      <c r="G21" s="72" t="s">
        <v>1333</v>
      </c>
      <c r="H21" s="72">
        <v>10</v>
      </c>
      <c r="I21" s="73">
        <v>45828.53125</v>
      </c>
      <c r="J21" s="74">
        <v>45821</v>
      </c>
      <c r="K21" s="74">
        <v>45832</v>
      </c>
      <c r="L21" s="72" t="s">
        <v>1632</v>
      </c>
      <c r="N21" s="171" t="s">
        <v>1623</v>
      </c>
    </row>
    <row r="22" spans="1:14" ht="21" customHeight="1">
      <c r="A22" s="72" t="s">
        <v>1532</v>
      </c>
      <c r="B22" s="72" t="s">
        <v>731</v>
      </c>
      <c r="C22" s="72">
        <v>1</v>
      </c>
      <c r="E22" s="72" t="s">
        <v>179</v>
      </c>
      <c r="F22" s="72" t="s">
        <v>28</v>
      </c>
      <c r="G22" s="72" t="s">
        <v>1327</v>
      </c>
      <c r="H22" s="72">
        <v>6</v>
      </c>
      <c r="I22" s="73">
        <v>45831.534722222219</v>
      </c>
      <c r="J22" s="74">
        <v>45824</v>
      </c>
      <c r="K22" s="74">
        <v>45832</v>
      </c>
      <c r="L22" s="72" t="s">
        <v>1633</v>
      </c>
      <c r="M22" s="172" t="s">
        <v>1634</v>
      </c>
      <c r="N22" s="171" t="s">
        <v>1635</v>
      </c>
    </row>
    <row r="23" spans="1:14" ht="21" customHeight="1">
      <c r="A23" s="72" t="s">
        <v>1359</v>
      </c>
      <c r="B23" s="72" t="s">
        <v>770</v>
      </c>
      <c r="C23" s="72">
        <v>1</v>
      </c>
      <c r="E23" s="72" t="s">
        <v>771</v>
      </c>
      <c r="F23" s="72" t="s">
        <v>79</v>
      </c>
      <c r="G23" s="72" t="s">
        <v>1333</v>
      </c>
      <c r="H23" s="72">
        <v>7</v>
      </c>
      <c r="I23" s="73">
        <v>45831.6</v>
      </c>
      <c r="J23" s="74">
        <v>45824</v>
      </c>
      <c r="K23" s="74">
        <v>45833</v>
      </c>
      <c r="L23" s="72" t="s">
        <v>1636</v>
      </c>
      <c r="N23" s="171" t="s">
        <v>1637</v>
      </c>
    </row>
    <row r="24" spans="1:14" ht="21" customHeight="1">
      <c r="A24" s="72" t="s">
        <v>1360</v>
      </c>
      <c r="B24" s="72" t="s">
        <v>770</v>
      </c>
      <c r="C24" s="72">
        <v>2</v>
      </c>
      <c r="E24" s="72" t="s">
        <v>771</v>
      </c>
      <c r="F24" s="72" t="s">
        <v>79</v>
      </c>
      <c r="G24" s="72" t="s">
        <v>1333</v>
      </c>
      <c r="H24" s="72">
        <v>7</v>
      </c>
      <c r="I24" s="73">
        <v>45831.649305555555</v>
      </c>
      <c r="J24" s="74">
        <v>45824</v>
      </c>
      <c r="K24" s="74">
        <v>45833</v>
      </c>
      <c r="L24" s="72" t="s">
        <v>1636</v>
      </c>
      <c r="N24" s="171" t="s">
        <v>1637</v>
      </c>
    </row>
    <row r="25" spans="1:14" ht="21" customHeight="1">
      <c r="A25" s="72" t="s">
        <v>1361</v>
      </c>
      <c r="B25" s="72" t="s">
        <v>770</v>
      </c>
      <c r="C25" s="72">
        <v>3</v>
      </c>
      <c r="E25" s="72" t="s">
        <v>771</v>
      </c>
      <c r="F25" s="72" t="s">
        <v>79</v>
      </c>
      <c r="G25" s="72" t="s">
        <v>1333</v>
      </c>
      <c r="H25" s="72">
        <v>7</v>
      </c>
      <c r="I25" s="73">
        <v>45831.688888888886</v>
      </c>
      <c r="J25" s="74">
        <v>45824</v>
      </c>
      <c r="K25" s="74">
        <v>45833</v>
      </c>
      <c r="L25" s="72" t="s">
        <v>1636</v>
      </c>
      <c r="N25" s="171" t="s">
        <v>1637</v>
      </c>
    </row>
    <row r="26" spans="1:14" ht="21" customHeight="1">
      <c r="A26" s="72" t="s">
        <v>1362</v>
      </c>
      <c r="B26" s="72" t="s">
        <v>770</v>
      </c>
      <c r="C26" s="72">
        <v>4</v>
      </c>
      <c r="E26" s="72" t="s">
        <v>771</v>
      </c>
      <c r="F26" s="72" t="s">
        <v>79</v>
      </c>
      <c r="G26" s="72" t="s">
        <v>1333</v>
      </c>
      <c r="H26" s="72">
        <v>7</v>
      </c>
      <c r="I26" s="73">
        <v>45831.726388888892</v>
      </c>
      <c r="J26" s="74">
        <v>45824</v>
      </c>
      <c r="K26" s="74">
        <v>45833</v>
      </c>
      <c r="L26" s="72" t="s">
        <v>1636</v>
      </c>
      <c r="N26" s="171" t="s">
        <v>1637</v>
      </c>
    </row>
    <row r="27" spans="1:14" ht="21" customHeight="1">
      <c r="A27" s="72" t="s">
        <v>1363</v>
      </c>
      <c r="B27" s="72" t="s">
        <v>770</v>
      </c>
      <c r="C27" s="72" t="s">
        <v>1364</v>
      </c>
      <c r="E27" s="72" t="s">
        <v>771</v>
      </c>
      <c r="F27" s="72" t="s">
        <v>79</v>
      </c>
      <c r="G27" s="72" t="s">
        <v>1346</v>
      </c>
      <c r="H27" s="72">
        <v>7</v>
      </c>
      <c r="I27" s="73">
        <v>45831.726388888892</v>
      </c>
      <c r="J27" s="74">
        <v>45824</v>
      </c>
      <c r="K27" s="74">
        <v>45833</v>
      </c>
      <c r="L27" s="72" t="s">
        <v>1636</v>
      </c>
      <c r="N27" s="171" t="s">
        <v>1637</v>
      </c>
    </row>
    <row r="28" spans="1:14" ht="21" customHeight="1">
      <c r="A28" s="72" t="s">
        <v>1365</v>
      </c>
      <c r="B28" s="72" t="s">
        <v>770</v>
      </c>
      <c r="C28" s="72" t="s">
        <v>1366</v>
      </c>
      <c r="E28" s="72" t="s">
        <v>771</v>
      </c>
      <c r="F28" s="72" t="s">
        <v>79</v>
      </c>
      <c r="G28" s="72" t="s">
        <v>1349</v>
      </c>
      <c r="H28" s="72">
        <v>7</v>
      </c>
      <c r="I28" s="73">
        <v>45831.726388888892</v>
      </c>
      <c r="J28" s="74">
        <v>45824</v>
      </c>
      <c r="K28" s="74">
        <v>45833</v>
      </c>
      <c r="L28" s="72" t="s">
        <v>1636</v>
      </c>
      <c r="N28" s="171" t="s">
        <v>1637</v>
      </c>
    </row>
    <row r="29" spans="1:14" ht="21" customHeight="1">
      <c r="A29" s="72" t="s">
        <v>1367</v>
      </c>
      <c r="B29" s="72" t="s">
        <v>770</v>
      </c>
      <c r="C29" s="72">
        <v>5</v>
      </c>
      <c r="E29" s="72" t="s">
        <v>771</v>
      </c>
      <c r="F29" s="72" t="s">
        <v>79</v>
      </c>
      <c r="G29" s="72" t="s">
        <v>1333</v>
      </c>
      <c r="H29" s="72">
        <v>7</v>
      </c>
      <c r="I29" s="73">
        <v>45832.393055555556</v>
      </c>
      <c r="J29" s="74">
        <v>45825</v>
      </c>
      <c r="K29" s="74">
        <v>45833</v>
      </c>
      <c r="L29" s="72" t="s">
        <v>1636</v>
      </c>
      <c r="N29" s="171" t="s">
        <v>1637</v>
      </c>
    </row>
    <row r="30" spans="1:14" ht="21" customHeight="1">
      <c r="A30" s="72" t="s">
        <v>1368</v>
      </c>
      <c r="B30" s="72" t="s">
        <v>770</v>
      </c>
      <c r="C30" s="72">
        <v>6</v>
      </c>
      <c r="E30" s="72" t="s">
        <v>771</v>
      </c>
      <c r="F30" s="72" t="s">
        <v>79</v>
      </c>
      <c r="G30" s="72" t="s">
        <v>1333</v>
      </c>
      <c r="H30" s="72">
        <v>7</v>
      </c>
      <c r="I30" s="73">
        <v>45832.426388888889</v>
      </c>
      <c r="J30" s="74">
        <v>45825</v>
      </c>
      <c r="K30" s="74">
        <v>45833</v>
      </c>
      <c r="L30" s="72" t="s">
        <v>1636</v>
      </c>
      <c r="N30" s="171" t="s">
        <v>1637</v>
      </c>
    </row>
    <row r="31" spans="1:14" ht="21" customHeight="1">
      <c r="A31" s="72" t="s">
        <v>1369</v>
      </c>
      <c r="B31" s="72" t="s">
        <v>770</v>
      </c>
      <c r="C31" s="72">
        <v>7</v>
      </c>
      <c r="E31" s="72" t="s">
        <v>771</v>
      </c>
      <c r="F31" s="72" t="s">
        <v>79</v>
      </c>
      <c r="G31" s="72" t="s">
        <v>1333</v>
      </c>
      <c r="H31" s="72">
        <v>7</v>
      </c>
      <c r="I31" s="73">
        <v>45832.465277777781</v>
      </c>
      <c r="J31" s="74">
        <v>45825</v>
      </c>
      <c r="K31" s="74">
        <v>45833</v>
      </c>
      <c r="L31" s="72" t="s">
        <v>1636</v>
      </c>
      <c r="N31" s="171" t="s">
        <v>1637</v>
      </c>
    </row>
    <row r="32" spans="1:14" ht="21" customHeight="1">
      <c r="A32" s="72" t="s">
        <v>1370</v>
      </c>
      <c r="B32" s="72" t="s">
        <v>770</v>
      </c>
      <c r="C32" s="72">
        <v>8</v>
      </c>
      <c r="E32" s="72" t="s">
        <v>771</v>
      </c>
      <c r="F32" s="72" t="s">
        <v>79</v>
      </c>
      <c r="G32" s="72" t="s">
        <v>1333</v>
      </c>
      <c r="H32" s="72">
        <v>7</v>
      </c>
      <c r="I32" s="73">
        <v>45832.498611111114</v>
      </c>
      <c r="J32" s="74">
        <v>45825</v>
      </c>
      <c r="K32" s="74">
        <v>45833</v>
      </c>
      <c r="L32" s="72" t="s">
        <v>1636</v>
      </c>
      <c r="N32" s="171" t="s">
        <v>1637</v>
      </c>
    </row>
    <row r="33" spans="1:14" ht="21" customHeight="1">
      <c r="A33" s="72" t="s">
        <v>1371</v>
      </c>
      <c r="B33" s="72" t="s">
        <v>770</v>
      </c>
      <c r="C33" s="72">
        <v>9</v>
      </c>
      <c r="E33" s="72" t="s">
        <v>771</v>
      </c>
      <c r="F33" s="72" t="s">
        <v>79</v>
      </c>
      <c r="G33" s="72" t="s">
        <v>1333</v>
      </c>
      <c r="H33" s="72">
        <v>7</v>
      </c>
      <c r="I33" s="73">
        <v>45832.550694444442</v>
      </c>
      <c r="J33" s="74">
        <v>45825</v>
      </c>
      <c r="K33" s="74">
        <v>45833</v>
      </c>
      <c r="L33" s="72" t="s">
        <v>1636</v>
      </c>
      <c r="N33" s="171" t="s">
        <v>1637</v>
      </c>
    </row>
    <row r="34" spans="1:14" ht="21" customHeight="1">
      <c r="A34" s="72" t="s">
        <v>1372</v>
      </c>
      <c r="B34" s="72" t="s">
        <v>770</v>
      </c>
      <c r="C34" s="72">
        <v>10</v>
      </c>
      <c r="E34" s="72" t="s">
        <v>771</v>
      </c>
      <c r="F34" s="72" t="s">
        <v>79</v>
      </c>
      <c r="G34" s="72" t="s">
        <v>1333</v>
      </c>
      <c r="H34" s="72">
        <v>7</v>
      </c>
      <c r="I34" s="73">
        <v>45832.586111111108</v>
      </c>
      <c r="J34" s="74">
        <v>45825</v>
      </c>
      <c r="K34" s="74">
        <v>45833</v>
      </c>
      <c r="L34" s="72" t="s">
        <v>1636</v>
      </c>
      <c r="N34" s="171" t="s">
        <v>1637</v>
      </c>
    </row>
    <row r="35" spans="1:14" ht="21" customHeight="1">
      <c r="A35" s="72" t="s">
        <v>1373</v>
      </c>
      <c r="B35" s="72" t="s">
        <v>770</v>
      </c>
      <c r="C35" s="72">
        <v>11</v>
      </c>
      <c r="E35" s="72" t="s">
        <v>771</v>
      </c>
      <c r="F35" s="72" t="s">
        <v>79</v>
      </c>
      <c r="G35" s="72" t="s">
        <v>1333</v>
      </c>
      <c r="H35" s="72">
        <v>7</v>
      </c>
      <c r="I35" s="73">
        <v>45832</v>
      </c>
      <c r="J35" s="74">
        <v>45825</v>
      </c>
      <c r="K35" s="74">
        <v>45833</v>
      </c>
      <c r="L35" s="72" t="s">
        <v>1636</v>
      </c>
      <c r="N35" s="171" t="s">
        <v>1637</v>
      </c>
    </row>
    <row r="36" spans="1:14" ht="21" customHeight="1">
      <c r="A36" s="72" t="s">
        <v>1374</v>
      </c>
      <c r="B36" s="72" t="s">
        <v>770</v>
      </c>
      <c r="C36" s="72">
        <v>12</v>
      </c>
      <c r="E36" s="72" t="s">
        <v>771</v>
      </c>
      <c r="F36" s="72" t="s">
        <v>79</v>
      </c>
      <c r="G36" s="72" t="s">
        <v>1333</v>
      </c>
      <c r="H36" s="72">
        <v>7</v>
      </c>
      <c r="I36" s="73">
        <v>45832.633333333331</v>
      </c>
      <c r="J36" s="74">
        <v>45825</v>
      </c>
      <c r="K36" s="74">
        <v>45833</v>
      </c>
      <c r="L36" s="72" t="s">
        <v>1636</v>
      </c>
      <c r="N36" s="171" t="s">
        <v>1637</v>
      </c>
    </row>
    <row r="37" spans="1:14" ht="21" customHeight="1">
      <c r="A37" s="72" t="s">
        <v>1375</v>
      </c>
      <c r="B37" s="72" t="s">
        <v>770</v>
      </c>
      <c r="C37" s="72">
        <v>13</v>
      </c>
      <c r="E37" s="72" t="s">
        <v>771</v>
      </c>
      <c r="F37" s="72" t="s">
        <v>79</v>
      </c>
      <c r="G37" s="72" t="s">
        <v>1376</v>
      </c>
      <c r="H37" s="72">
        <v>7</v>
      </c>
      <c r="I37" s="73">
        <v>45832.666666666664</v>
      </c>
      <c r="J37" s="74">
        <v>45825</v>
      </c>
      <c r="K37" s="74">
        <v>45833</v>
      </c>
      <c r="L37" s="72" t="s">
        <v>1636</v>
      </c>
      <c r="N37" s="171" t="s">
        <v>1637</v>
      </c>
    </row>
    <row r="38" spans="1:14" ht="21" customHeight="1">
      <c r="A38" s="72" t="s">
        <v>1565</v>
      </c>
      <c r="B38" s="72" t="s">
        <v>802</v>
      </c>
      <c r="C38" s="72">
        <v>1</v>
      </c>
      <c r="E38" s="72" t="s">
        <v>570</v>
      </c>
      <c r="F38" s="72" t="s">
        <v>79</v>
      </c>
      <c r="G38" s="72" t="s">
        <v>1333</v>
      </c>
      <c r="H38" s="72">
        <v>10</v>
      </c>
      <c r="I38" s="73">
        <v>45831.402777777781</v>
      </c>
      <c r="J38" s="74">
        <v>45824</v>
      </c>
      <c r="K38" s="74">
        <v>45834</v>
      </c>
      <c r="L38" s="72" t="s">
        <v>1638</v>
      </c>
      <c r="M38" s="172" t="s">
        <v>1639</v>
      </c>
      <c r="N38" s="72" t="s">
        <v>1640</v>
      </c>
    </row>
    <row r="39" spans="1:14" ht="21" customHeight="1">
      <c r="A39" s="72" t="s">
        <v>1567</v>
      </c>
      <c r="B39" s="72" t="s">
        <v>802</v>
      </c>
      <c r="C39" s="72">
        <v>2</v>
      </c>
      <c r="E39" s="72" t="s">
        <v>570</v>
      </c>
      <c r="F39" s="72" t="s">
        <v>79</v>
      </c>
      <c r="G39" s="72" t="s">
        <v>1340</v>
      </c>
      <c r="H39" s="72">
        <v>10</v>
      </c>
      <c r="I39" s="73">
        <v>45831.402777777781</v>
      </c>
      <c r="J39" s="74">
        <v>45824</v>
      </c>
      <c r="K39" s="74">
        <v>45834</v>
      </c>
      <c r="L39" s="72" t="s">
        <v>1638</v>
      </c>
      <c r="M39" s="172" t="s">
        <v>1639</v>
      </c>
      <c r="N39" s="72" t="s">
        <v>1640</v>
      </c>
    </row>
    <row r="40" spans="1:14" ht="21" customHeight="1">
      <c r="A40" s="72" t="s">
        <v>1568</v>
      </c>
      <c r="B40" s="72" t="s">
        <v>802</v>
      </c>
      <c r="C40" s="72">
        <v>3</v>
      </c>
      <c r="E40" s="72" t="s">
        <v>570</v>
      </c>
      <c r="F40" s="72" t="s">
        <v>79</v>
      </c>
      <c r="G40" s="72" t="s">
        <v>1333</v>
      </c>
      <c r="H40" s="72">
        <v>10</v>
      </c>
      <c r="I40" s="73">
        <v>45831.402777777781</v>
      </c>
      <c r="J40" s="74">
        <v>45824</v>
      </c>
      <c r="K40" s="74">
        <v>45834</v>
      </c>
      <c r="L40" s="72" t="s">
        <v>1638</v>
      </c>
      <c r="M40" s="172" t="s">
        <v>1639</v>
      </c>
      <c r="N40" s="72" t="s">
        <v>1640</v>
      </c>
    </row>
    <row r="41" spans="1:14" ht="21" customHeight="1">
      <c r="A41" s="72" t="s">
        <v>1641</v>
      </c>
      <c r="B41" s="72" t="s">
        <v>802</v>
      </c>
      <c r="C41" s="72" t="s">
        <v>1345</v>
      </c>
      <c r="E41" s="72" t="s">
        <v>570</v>
      </c>
      <c r="F41" s="72" t="s">
        <v>79</v>
      </c>
      <c r="G41" s="72" t="s">
        <v>1346</v>
      </c>
      <c r="H41" s="72">
        <v>10</v>
      </c>
      <c r="I41" s="73">
        <v>45831.402777777781</v>
      </c>
      <c r="J41" s="74">
        <v>45824</v>
      </c>
      <c r="K41" s="74">
        <v>45834</v>
      </c>
      <c r="L41" s="72" t="s">
        <v>1642</v>
      </c>
      <c r="M41" s="172" t="s">
        <v>1639</v>
      </c>
      <c r="N41" s="72" t="s">
        <v>1640</v>
      </c>
    </row>
    <row r="42" spans="1:14" ht="21" customHeight="1">
      <c r="A42" s="72" t="s">
        <v>1643</v>
      </c>
      <c r="B42" s="72" t="s">
        <v>802</v>
      </c>
      <c r="C42" s="72" t="s">
        <v>1348</v>
      </c>
      <c r="E42" s="72" t="s">
        <v>570</v>
      </c>
      <c r="F42" s="72" t="s">
        <v>79</v>
      </c>
      <c r="G42" s="72" t="s">
        <v>1349</v>
      </c>
      <c r="H42" s="72">
        <v>10</v>
      </c>
      <c r="I42" s="73">
        <v>45831.402777777781</v>
      </c>
      <c r="J42" s="74">
        <v>45824</v>
      </c>
      <c r="K42" s="74">
        <v>45834</v>
      </c>
      <c r="L42" s="72" t="s">
        <v>1642</v>
      </c>
      <c r="M42" s="172" t="s">
        <v>1639</v>
      </c>
      <c r="N42" s="72" t="s">
        <v>1640</v>
      </c>
    </row>
    <row r="43" spans="1:14" ht="21" customHeight="1">
      <c r="A43" s="72" t="s">
        <v>1544</v>
      </c>
      <c r="B43" s="72" t="s">
        <v>817</v>
      </c>
      <c r="C43" s="72">
        <v>1</v>
      </c>
      <c r="E43" s="72" t="s">
        <v>219</v>
      </c>
      <c r="F43" s="72" t="s">
        <v>79</v>
      </c>
      <c r="G43" s="72" t="s">
        <v>1333</v>
      </c>
      <c r="H43" s="72">
        <v>9</v>
      </c>
      <c r="I43" s="73">
        <v>45831.611111111109</v>
      </c>
      <c r="J43" s="74">
        <v>45824</v>
      </c>
      <c r="K43" s="74">
        <v>45834</v>
      </c>
      <c r="L43" s="72" t="s">
        <v>1644</v>
      </c>
      <c r="M43" s="172" t="s">
        <v>1639</v>
      </c>
      <c r="N43" s="72" t="s">
        <v>1623</v>
      </c>
    </row>
    <row r="44" spans="1:14" ht="21" customHeight="1">
      <c r="A44" s="72" t="s">
        <v>1546</v>
      </c>
      <c r="B44" s="72" t="s">
        <v>817</v>
      </c>
      <c r="C44" s="72">
        <v>2</v>
      </c>
      <c r="E44" s="72" t="s">
        <v>219</v>
      </c>
      <c r="F44" s="72" t="s">
        <v>79</v>
      </c>
      <c r="G44" s="72" t="s">
        <v>1333</v>
      </c>
      <c r="H44" s="72">
        <v>9</v>
      </c>
      <c r="I44" s="73">
        <v>45831.59375</v>
      </c>
      <c r="J44" s="74">
        <v>45824</v>
      </c>
      <c r="K44" s="74">
        <v>45834</v>
      </c>
      <c r="L44" s="72" t="s">
        <v>1644</v>
      </c>
      <c r="M44" s="172" t="s">
        <v>1639</v>
      </c>
      <c r="N44" s="72" t="s">
        <v>1623</v>
      </c>
    </row>
    <row r="45" spans="1:14" ht="21" customHeight="1">
      <c r="A45" s="72" t="s">
        <v>1547</v>
      </c>
      <c r="B45" s="72" t="s">
        <v>817</v>
      </c>
      <c r="C45" s="72">
        <v>4</v>
      </c>
      <c r="E45" s="72" t="s">
        <v>219</v>
      </c>
      <c r="F45" s="72" t="s">
        <v>79</v>
      </c>
      <c r="G45" s="72" t="s">
        <v>1333</v>
      </c>
      <c r="H45" s="72">
        <v>9</v>
      </c>
      <c r="I45" s="73">
        <v>45831.454861111109</v>
      </c>
      <c r="J45" s="74">
        <v>45824</v>
      </c>
      <c r="K45" s="74">
        <v>45834</v>
      </c>
      <c r="L45" s="72" t="s">
        <v>1644</v>
      </c>
      <c r="M45" s="172" t="s">
        <v>1639</v>
      </c>
      <c r="N45" s="72" t="s">
        <v>1623</v>
      </c>
    </row>
    <row r="46" spans="1:14" ht="21" customHeight="1">
      <c r="A46" s="72" t="s">
        <v>1548</v>
      </c>
      <c r="B46" s="72" t="s">
        <v>817</v>
      </c>
      <c r="C46" s="72">
        <v>5</v>
      </c>
      <c r="E46" s="72" t="s">
        <v>219</v>
      </c>
      <c r="F46" s="72" t="s">
        <v>79</v>
      </c>
      <c r="G46" s="72" t="s">
        <v>1333</v>
      </c>
      <c r="H46" s="72">
        <v>9</v>
      </c>
      <c r="I46" s="73">
        <v>45831.506944444445</v>
      </c>
      <c r="J46" s="74">
        <v>45824</v>
      </c>
      <c r="K46" s="74">
        <v>45834</v>
      </c>
      <c r="L46" s="72" t="s">
        <v>1644</v>
      </c>
      <c r="M46" s="172" t="s">
        <v>1639</v>
      </c>
      <c r="N46" s="72" t="s">
        <v>1623</v>
      </c>
    </row>
    <row r="47" spans="1:14" ht="21" customHeight="1">
      <c r="A47" s="72" t="s">
        <v>1549</v>
      </c>
      <c r="B47" s="72" t="s">
        <v>817</v>
      </c>
      <c r="C47" s="72">
        <v>7</v>
      </c>
      <c r="E47" s="72" t="s">
        <v>219</v>
      </c>
      <c r="F47" s="72" t="s">
        <v>79</v>
      </c>
      <c r="G47" s="72" t="s">
        <v>1333</v>
      </c>
      <c r="H47" s="72">
        <v>9</v>
      </c>
      <c r="I47" s="73">
        <v>45831.673611111109</v>
      </c>
      <c r="J47" s="74">
        <v>45824</v>
      </c>
      <c r="K47" s="74">
        <v>45834</v>
      </c>
      <c r="L47" s="72" t="s">
        <v>1644</v>
      </c>
      <c r="M47" s="172" t="s">
        <v>1639</v>
      </c>
      <c r="N47" s="72" t="s">
        <v>1623</v>
      </c>
    </row>
    <row r="48" spans="1:14" ht="21" customHeight="1">
      <c r="A48" s="72" t="s">
        <v>1550</v>
      </c>
      <c r="B48" s="72" t="s">
        <v>817</v>
      </c>
      <c r="C48" s="72">
        <v>8</v>
      </c>
      <c r="E48" s="72" t="s">
        <v>219</v>
      </c>
      <c r="F48" s="72" t="s">
        <v>79</v>
      </c>
      <c r="G48" s="72" t="s">
        <v>1333</v>
      </c>
      <c r="H48" s="72">
        <v>9</v>
      </c>
      <c r="I48" s="73">
        <v>45831.517361111109</v>
      </c>
      <c r="J48" s="74">
        <v>45824</v>
      </c>
      <c r="K48" s="74">
        <v>45834</v>
      </c>
      <c r="L48" s="72" t="s">
        <v>1644</v>
      </c>
      <c r="M48" s="172" t="s">
        <v>1639</v>
      </c>
      <c r="N48" s="72" t="s">
        <v>1623</v>
      </c>
    </row>
    <row r="49" spans="1:14" ht="21" customHeight="1">
      <c r="A49" s="72" t="s">
        <v>1551</v>
      </c>
      <c r="B49" s="72" t="s">
        <v>817</v>
      </c>
      <c r="C49" s="72">
        <v>9</v>
      </c>
      <c r="E49" s="72" t="s">
        <v>219</v>
      </c>
      <c r="F49" s="72" t="s">
        <v>79</v>
      </c>
      <c r="G49" s="72" t="s">
        <v>1333</v>
      </c>
      <c r="H49" s="72">
        <v>9</v>
      </c>
      <c r="I49" s="73">
        <v>45831.447916666664</v>
      </c>
      <c r="J49" s="74">
        <v>45824</v>
      </c>
      <c r="K49" s="74">
        <v>45834</v>
      </c>
      <c r="L49" s="72" t="s">
        <v>1644</v>
      </c>
      <c r="M49" s="172" t="s">
        <v>1639</v>
      </c>
      <c r="N49" s="72" t="s">
        <v>1623</v>
      </c>
    </row>
    <row r="50" spans="1:14" ht="21" customHeight="1">
      <c r="A50" s="72" t="s">
        <v>1552</v>
      </c>
      <c r="B50" s="72" t="s">
        <v>817</v>
      </c>
      <c r="C50" s="72">
        <v>10</v>
      </c>
      <c r="E50" s="72" t="s">
        <v>219</v>
      </c>
      <c r="F50" s="72" t="s">
        <v>79</v>
      </c>
      <c r="G50" s="72" t="s">
        <v>1333</v>
      </c>
      <c r="H50" s="72">
        <v>9</v>
      </c>
      <c r="I50" s="73">
        <v>45831.666666666664</v>
      </c>
      <c r="J50" s="74">
        <v>45824</v>
      </c>
      <c r="K50" s="74">
        <v>45834</v>
      </c>
      <c r="L50" s="72" t="s">
        <v>1644</v>
      </c>
      <c r="M50" s="172" t="s">
        <v>1639</v>
      </c>
      <c r="N50" s="72" t="s">
        <v>1623</v>
      </c>
    </row>
    <row r="51" spans="1:14" ht="21" customHeight="1">
      <c r="A51" s="72" t="s">
        <v>1553</v>
      </c>
      <c r="B51" s="72" t="s">
        <v>817</v>
      </c>
      <c r="C51" s="72">
        <v>11</v>
      </c>
      <c r="E51" s="72" t="s">
        <v>219</v>
      </c>
      <c r="F51" s="72" t="s">
        <v>79</v>
      </c>
      <c r="G51" s="72" t="s">
        <v>1333</v>
      </c>
      <c r="H51" s="72">
        <v>9</v>
      </c>
      <c r="I51" s="73">
        <v>45831.586805555555</v>
      </c>
      <c r="J51" s="74">
        <v>45824</v>
      </c>
      <c r="K51" s="74">
        <v>45834</v>
      </c>
      <c r="L51" s="72" t="s">
        <v>1644</v>
      </c>
      <c r="M51" s="172" t="s">
        <v>1639</v>
      </c>
      <c r="N51" s="72" t="s">
        <v>1623</v>
      </c>
    </row>
    <row r="52" spans="1:14" ht="21" customHeight="1">
      <c r="A52" s="72" t="s">
        <v>1554</v>
      </c>
      <c r="B52" s="72" t="s">
        <v>817</v>
      </c>
      <c r="C52" s="72">
        <v>14</v>
      </c>
      <c r="E52" s="72" t="s">
        <v>219</v>
      </c>
      <c r="F52" s="72" t="s">
        <v>79</v>
      </c>
      <c r="G52" s="72" t="s">
        <v>1340</v>
      </c>
      <c r="H52" s="72">
        <v>9</v>
      </c>
      <c r="I52" s="73">
        <v>45831.697916666664</v>
      </c>
      <c r="J52" s="74">
        <v>45824</v>
      </c>
      <c r="K52" s="74">
        <v>45834</v>
      </c>
      <c r="L52" s="72" t="s">
        <v>1644</v>
      </c>
      <c r="M52" s="172" t="s">
        <v>1639</v>
      </c>
      <c r="N52" s="72" t="s">
        <v>1623</v>
      </c>
    </row>
    <row r="53" spans="1:14" ht="21" customHeight="1">
      <c r="A53" s="72" t="s">
        <v>1555</v>
      </c>
      <c r="B53" s="72" t="s">
        <v>817</v>
      </c>
      <c r="C53" s="72">
        <v>16</v>
      </c>
      <c r="E53" s="72" t="s">
        <v>219</v>
      </c>
      <c r="F53" s="72" t="s">
        <v>79</v>
      </c>
      <c r="G53" s="72" t="s">
        <v>1333</v>
      </c>
      <c r="H53" s="72">
        <v>9</v>
      </c>
      <c r="I53" s="73">
        <v>45831</v>
      </c>
      <c r="J53" s="74">
        <v>45824</v>
      </c>
      <c r="K53" s="74">
        <v>45834</v>
      </c>
      <c r="L53" s="72" t="s">
        <v>1644</v>
      </c>
      <c r="M53" s="172" t="s">
        <v>1639</v>
      </c>
      <c r="N53" s="72" t="s">
        <v>1623</v>
      </c>
    </row>
    <row r="54" spans="1:14" ht="21" customHeight="1">
      <c r="A54" s="72" t="s">
        <v>1556</v>
      </c>
      <c r="B54" s="72" t="s">
        <v>817</v>
      </c>
      <c r="C54" s="72" t="s">
        <v>1557</v>
      </c>
      <c r="E54" s="72" t="s">
        <v>219</v>
      </c>
      <c r="F54" s="72" t="s">
        <v>79</v>
      </c>
      <c r="G54" s="72" t="s">
        <v>1346</v>
      </c>
      <c r="H54" s="72">
        <v>9</v>
      </c>
      <c r="I54" s="73">
        <v>45831.506944444445</v>
      </c>
      <c r="J54" s="74">
        <v>45824</v>
      </c>
      <c r="K54" s="74">
        <v>45834</v>
      </c>
      <c r="L54" s="72" t="s">
        <v>1644</v>
      </c>
      <c r="M54" s="172" t="s">
        <v>1639</v>
      </c>
      <c r="N54" s="72" t="s">
        <v>1623</v>
      </c>
    </row>
    <row r="55" spans="1:14" ht="21" customHeight="1">
      <c r="A55" s="72" t="s">
        <v>1558</v>
      </c>
      <c r="B55" s="72" t="s">
        <v>817</v>
      </c>
      <c r="C55" s="72" t="s">
        <v>1559</v>
      </c>
      <c r="E55" s="72" t="s">
        <v>219</v>
      </c>
      <c r="F55" s="72" t="s">
        <v>79</v>
      </c>
      <c r="G55" s="72" t="s">
        <v>1349</v>
      </c>
      <c r="H55" s="72">
        <v>9</v>
      </c>
      <c r="I55" s="73">
        <v>45831.506944444445</v>
      </c>
      <c r="J55" s="74">
        <v>45824</v>
      </c>
      <c r="K55" s="74">
        <v>45834</v>
      </c>
      <c r="L55" s="72" t="s">
        <v>1644</v>
      </c>
      <c r="M55" s="172" t="s">
        <v>1639</v>
      </c>
      <c r="N55" s="72" t="s">
        <v>1623</v>
      </c>
    </row>
    <row r="56" spans="1:14" ht="21" customHeight="1">
      <c r="A56" s="72" t="s">
        <v>1560</v>
      </c>
      <c r="B56" s="72" t="s">
        <v>817</v>
      </c>
      <c r="C56" s="72">
        <v>3</v>
      </c>
      <c r="E56" s="72" t="s">
        <v>219</v>
      </c>
      <c r="F56" s="72" t="s">
        <v>79</v>
      </c>
      <c r="G56" s="72" t="s">
        <v>1333</v>
      </c>
      <c r="H56" s="72">
        <v>9</v>
      </c>
      <c r="I56" s="73">
        <v>45832.368055555555</v>
      </c>
      <c r="J56" s="74">
        <v>45825</v>
      </c>
      <c r="K56" s="74">
        <v>45834</v>
      </c>
      <c r="L56" s="72" t="s">
        <v>1644</v>
      </c>
      <c r="M56" s="172" t="s">
        <v>1639</v>
      </c>
      <c r="N56" s="72" t="s">
        <v>1623</v>
      </c>
    </row>
    <row r="57" spans="1:14" ht="21" customHeight="1">
      <c r="A57" s="72" t="s">
        <v>1561</v>
      </c>
      <c r="B57" s="72" t="s">
        <v>817</v>
      </c>
      <c r="C57" s="72">
        <v>6</v>
      </c>
      <c r="E57" s="72" t="s">
        <v>219</v>
      </c>
      <c r="F57" s="72" t="s">
        <v>79</v>
      </c>
      <c r="G57" s="72" t="s">
        <v>1333</v>
      </c>
      <c r="H57" s="72">
        <v>9</v>
      </c>
      <c r="I57" s="73">
        <v>45832.416666666664</v>
      </c>
      <c r="J57" s="74">
        <v>45825</v>
      </c>
      <c r="K57" s="74">
        <v>45834</v>
      </c>
      <c r="L57" s="72" t="s">
        <v>1644</v>
      </c>
      <c r="M57" s="172" t="s">
        <v>1639</v>
      </c>
      <c r="N57" s="72" t="s">
        <v>1623</v>
      </c>
    </row>
    <row r="58" spans="1:14" ht="21" customHeight="1">
      <c r="A58" s="72" t="s">
        <v>1562</v>
      </c>
      <c r="B58" s="72" t="s">
        <v>817</v>
      </c>
      <c r="C58" s="72">
        <v>12</v>
      </c>
      <c r="E58" s="72" t="s">
        <v>219</v>
      </c>
      <c r="F58" s="72" t="s">
        <v>79</v>
      </c>
      <c r="G58" s="72" t="s">
        <v>1333</v>
      </c>
      <c r="H58" s="72">
        <v>9</v>
      </c>
      <c r="I58" s="73">
        <v>45832.375</v>
      </c>
      <c r="J58" s="74">
        <v>45825</v>
      </c>
      <c r="K58" s="74">
        <v>45834</v>
      </c>
      <c r="L58" s="72" t="s">
        <v>1644</v>
      </c>
      <c r="M58" s="172" t="s">
        <v>1639</v>
      </c>
      <c r="N58" s="72" t="s">
        <v>1623</v>
      </c>
    </row>
    <row r="59" spans="1:14" ht="21" customHeight="1">
      <c r="A59" s="72" t="s">
        <v>1563</v>
      </c>
      <c r="B59" s="72" t="s">
        <v>817</v>
      </c>
      <c r="C59" s="72">
        <v>13</v>
      </c>
      <c r="E59" s="72" t="s">
        <v>219</v>
      </c>
      <c r="F59" s="72" t="s">
        <v>79</v>
      </c>
      <c r="G59" s="72" t="s">
        <v>1333</v>
      </c>
      <c r="H59" s="72">
        <v>9</v>
      </c>
      <c r="I59" s="73">
        <v>45832.392361111109</v>
      </c>
      <c r="J59" s="74">
        <v>45825</v>
      </c>
      <c r="K59" s="74">
        <v>45834</v>
      </c>
      <c r="L59" s="72" t="s">
        <v>1644</v>
      </c>
      <c r="M59" s="172" t="s">
        <v>1639</v>
      </c>
      <c r="N59" s="72" t="s">
        <v>1623</v>
      </c>
    </row>
    <row r="60" spans="1:14" ht="21" customHeight="1">
      <c r="A60" s="72" t="s">
        <v>1564</v>
      </c>
      <c r="B60" s="72" t="s">
        <v>817</v>
      </c>
      <c r="C60" s="72">
        <v>15</v>
      </c>
      <c r="E60" s="72" t="s">
        <v>219</v>
      </c>
      <c r="F60" s="72" t="s">
        <v>79</v>
      </c>
      <c r="G60" s="72" t="s">
        <v>1340</v>
      </c>
      <c r="H60" s="72">
        <v>9</v>
      </c>
      <c r="I60" s="73">
        <v>45832.40625</v>
      </c>
      <c r="J60" s="74">
        <v>45825</v>
      </c>
      <c r="K60" s="74">
        <v>45834</v>
      </c>
      <c r="L60" s="72" t="s">
        <v>1644</v>
      </c>
      <c r="M60" s="172" t="s">
        <v>1639</v>
      </c>
      <c r="N60" s="72" t="s">
        <v>1623</v>
      </c>
    </row>
    <row r="61" spans="1:14" ht="21" customHeight="1">
      <c r="A61" s="72" t="s">
        <v>1645</v>
      </c>
      <c r="B61" s="72" t="s">
        <v>838</v>
      </c>
      <c r="C61" s="72">
        <v>1</v>
      </c>
      <c r="E61" s="72" t="s">
        <v>275</v>
      </c>
      <c r="F61" s="72" t="s">
        <v>79</v>
      </c>
      <c r="G61" s="72" t="s">
        <v>1626</v>
      </c>
      <c r="H61" s="72">
        <v>14</v>
      </c>
      <c r="I61" s="73">
        <v>45827</v>
      </c>
      <c r="J61" s="74">
        <v>45820</v>
      </c>
      <c r="K61" s="74">
        <v>45835</v>
      </c>
      <c r="L61" s="72" t="s">
        <v>1627</v>
      </c>
      <c r="N61" s="72" t="s">
        <v>1436</v>
      </c>
    </row>
    <row r="62" spans="1:14" ht="21" customHeight="1">
      <c r="A62" s="72" t="s">
        <v>1421</v>
      </c>
      <c r="B62" s="72" t="s">
        <v>843</v>
      </c>
      <c r="C62" s="72">
        <v>20</v>
      </c>
      <c r="E62" s="72" t="s">
        <v>844</v>
      </c>
      <c r="F62" s="72" t="s">
        <v>299</v>
      </c>
      <c r="G62" s="72" t="s">
        <v>1333</v>
      </c>
      <c r="H62" s="72">
        <v>14</v>
      </c>
      <c r="I62" s="73">
        <v>45827.402777777781</v>
      </c>
      <c r="J62" s="74">
        <v>45820</v>
      </c>
      <c r="K62" s="74">
        <v>45835</v>
      </c>
      <c r="L62" s="72" t="s">
        <v>1646</v>
      </c>
      <c r="N62" s="171" t="s">
        <v>1623</v>
      </c>
    </row>
    <row r="63" spans="1:14" ht="21" customHeight="1">
      <c r="A63" s="72" t="s">
        <v>1422</v>
      </c>
      <c r="B63" s="72" t="s">
        <v>843</v>
      </c>
      <c r="C63" s="72">
        <v>21</v>
      </c>
      <c r="E63" s="72" t="s">
        <v>844</v>
      </c>
      <c r="F63" s="72" t="s">
        <v>299</v>
      </c>
      <c r="G63" s="72" t="s">
        <v>1333</v>
      </c>
      <c r="H63" s="72">
        <v>14</v>
      </c>
      <c r="I63" s="73">
        <v>45827.451388888891</v>
      </c>
      <c r="J63" s="74">
        <v>45820</v>
      </c>
      <c r="K63" s="74">
        <v>45835</v>
      </c>
      <c r="L63" s="72" t="s">
        <v>1646</v>
      </c>
      <c r="N63" s="171" t="s">
        <v>1623</v>
      </c>
    </row>
    <row r="64" spans="1:14" ht="21" customHeight="1">
      <c r="A64" s="72" t="s">
        <v>1423</v>
      </c>
      <c r="B64" s="72" t="s">
        <v>843</v>
      </c>
      <c r="C64" s="72">
        <v>22</v>
      </c>
      <c r="E64" s="72" t="s">
        <v>844</v>
      </c>
      <c r="F64" s="72" t="s">
        <v>299</v>
      </c>
      <c r="G64" s="72" t="s">
        <v>1333</v>
      </c>
      <c r="H64" s="72">
        <v>14</v>
      </c>
      <c r="I64" s="73">
        <v>45827.486111111109</v>
      </c>
      <c r="J64" s="74">
        <v>45820</v>
      </c>
      <c r="K64" s="74">
        <v>45835</v>
      </c>
      <c r="L64" s="72" t="s">
        <v>1646</v>
      </c>
      <c r="N64" s="171" t="s">
        <v>1623</v>
      </c>
    </row>
    <row r="65" spans="1:14" ht="21" customHeight="1">
      <c r="A65" s="72" t="s">
        <v>1424</v>
      </c>
      <c r="B65" s="72" t="s">
        <v>843</v>
      </c>
      <c r="C65" s="72">
        <v>23</v>
      </c>
      <c r="E65" s="72" t="s">
        <v>844</v>
      </c>
      <c r="F65" s="72" t="s">
        <v>299</v>
      </c>
      <c r="G65" s="72" t="s">
        <v>1333</v>
      </c>
      <c r="H65" s="72">
        <v>14</v>
      </c>
      <c r="I65" s="73">
        <v>45827.513888888891</v>
      </c>
      <c r="J65" s="74">
        <v>45820</v>
      </c>
      <c r="K65" s="74">
        <v>45835</v>
      </c>
      <c r="L65" s="72" t="s">
        <v>1646</v>
      </c>
      <c r="N65" s="171" t="s">
        <v>1623</v>
      </c>
    </row>
    <row r="66" spans="1:14" ht="21" customHeight="1">
      <c r="A66" s="72" t="s">
        <v>1425</v>
      </c>
      <c r="B66" s="72" t="s">
        <v>843</v>
      </c>
      <c r="C66" s="72">
        <v>24</v>
      </c>
      <c r="E66" s="72" t="s">
        <v>844</v>
      </c>
      <c r="F66" s="72" t="s">
        <v>299</v>
      </c>
      <c r="G66" s="72" t="s">
        <v>1333</v>
      </c>
      <c r="H66" s="72">
        <v>14</v>
      </c>
      <c r="I66" s="73">
        <v>45827.677083333336</v>
      </c>
      <c r="J66" s="74">
        <v>45820</v>
      </c>
      <c r="K66" s="74">
        <v>45835</v>
      </c>
      <c r="L66" s="72" t="s">
        <v>1646</v>
      </c>
      <c r="N66" s="171" t="s">
        <v>1623</v>
      </c>
    </row>
    <row r="67" spans="1:14" ht="21" customHeight="1">
      <c r="A67" s="72" t="s">
        <v>1426</v>
      </c>
      <c r="B67" s="72" t="s">
        <v>843</v>
      </c>
      <c r="C67" s="72">
        <v>25</v>
      </c>
      <c r="E67" s="72" t="s">
        <v>844</v>
      </c>
      <c r="F67" s="72" t="s">
        <v>299</v>
      </c>
      <c r="G67" s="72" t="s">
        <v>1333</v>
      </c>
      <c r="H67" s="72">
        <v>14</v>
      </c>
      <c r="I67" s="73">
        <v>45827.711805555555</v>
      </c>
      <c r="J67" s="74">
        <v>45820</v>
      </c>
      <c r="K67" s="74">
        <v>45835</v>
      </c>
      <c r="L67" s="72" t="s">
        <v>1646</v>
      </c>
      <c r="N67" s="171" t="s">
        <v>1623</v>
      </c>
    </row>
    <row r="68" spans="1:14" ht="21" customHeight="1">
      <c r="A68" s="72" t="s">
        <v>1427</v>
      </c>
      <c r="B68" s="72" t="s">
        <v>843</v>
      </c>
      <c r="C68" s="72">
        <v>17</v>
      </c>
      <c r="E68" s="72" t="s">
        <v>844</v>
      </c>
      <c r="F68" s="72" t="s">
        <v>299</v>
      </c>
      <c r="G68" s="72" t="s">
        <v>1340</v>
      </c>
      <c r="H68" s="72">
        <v>14</v>
      </c>
      <c r="I68" s="73">
        <v>45828.395833333336</v>
      </c>
      <c r="J68" s="74">
        <v>45821</v>
      </c>
      <c r="K68" s="74">
        <v>45835</v>
      </c>
      <c r="L68" s="72" t="s">
        <v>1646</v>
      </c>
      <c r="N68" s="171" t="s">
        <v>1623</v>
      </c>
    </row>
    <row r="69" spans="1:14" ht="21" customHeight="1">
      <c r="A69" s="72" t="s">
        <v>1428</v>
      </c>
      <c r="B69" s="72" t="s">
        <v>843</v>
      </c>
      <c r="C69" s="72">
        <v>26</v>
      </c>
      <c r="E69" s="72" t="s">
        <v>844</v>
      </c>
      <c r="F69" s="72" t="s">
        <v>299</v>
      </c>
      <c r="G69" s="72" t="s">
        <v>1333</v>
      </c>
      <c r="H69" s="72">
        <v>14</v>
      </c>
      <c r="I69" s="73">
        <v>45828.368055555555</v>
      </c>
      <c r="J69" s="74">
        <v>45821</v>
      </c>
      <c r="K69" s="74">
        <v>45835</v>
      </c>
      <c r="L69" s="72" t="s">
        <v>1646</v>
      </c>
      <c r="N69" s="171" t="s">
        <v>1623</v>
      </c>
    </row>
    <row r="70" spans="1:14" ht="21" customHeight="1">
      <c r="A70" s="72" t="s">
        <v>1429</v>
      </c>
      <c r="B70" s="72" t="s">
        <v>843</v>
      </c>
      <c r="C70" s="72">
        <v>27</v>
      </c>
      <c r="E70" s="72" t="s">
        <v>844</v>
      </c>
      <c r="F70" s="72" t="s">
        <v>299</v>
      </c>
      <c r="G70" s="72" t="s">
        <v>1333</v>
      </c>
      <c r="H70" s="72">
        <v>14</v>
      </c>
      <c r="I70" s="73">
        <v>45828.336805555555</v>
      </c>
      <c r="J70" s="74">
        <v>45821</v>
      </c>
      <c r="K70" s="74">
        <v>45835</v>
      </c>
      <c r="L70" s="72" t="s">
        <v>1646</v>
      </c>
      <c r="N70" s="171" t="s">
        <v>1623</v>
      </c>
    </row>
    <row r="71" spans="1:14" ht="21" customHeight="1">
      <c r="A71" s="72" t="s">
        <v>1574</v>
      </c>
      <c r="B71" s="72" t="s">
        <v>862</v>
      </c>
      <c r="C71" s="72">
        <v>1</v>
      </c>
      <c r="E71" s="72" t="s">
        <v>519</v>
      </c>
      <c r="F71" s="72" t="s">
        <v>56</v>
      </c>
      <c r="G71" s="72" t="s">
        <v>1333</v>
      </c>
      <c r="H71" s="72">
        <v>10</v>
      </c>
      <c r="I71" s="73">
        <v>45831.420138888891</v>
      </c>
      <c r="J71" s="74">
        <v>45824</v>
      </c>
      <c r="K71" s="74">
        <v>45835</v>
      </c>
      <c r="L71" s="72" t="s">
        <v>1647</v>
      </c>
      <c r="M71" s="172" t="s">
        <v>1639</v>
      </c>
      <c r="N71" s="72">
        <v>0</v>
      </c>
    </row>
    <row r="72" spans="1:14" ht="21" customHeight="1">
      <c r="A72" s="72" t="s">
        <v>1576</v>
      </c>
      <c r="B72" s="72" t="s">
        <v>862</v>
      </c>
      <c r="C72" s="72">
        <v>2</v>
      </c>
      <c r="E72" s="72" t="s">
        <v>519</v>
      </c>
      <c r="F72" s="72" t="s">
        <v>56</v>
      </c>
      <c r="G72" s="72" t="s">
        <v>1333</v>
      </c>
      <c r="H72" s="72">
        <v>10</v>
      </c>
      <c r="I72" s="73">
        <v>45831.434027777781</v>
      </c>
      <c r="J72" s="74">
        <v>45824</v>
      </c>
      <c r="K72" s="74">
        <v>45835</v>
      </c>
      <c r="L72" s="72" t="s">
        <v>1647</v>
      </c>
      <c r="M72" s="172" t="s">
        <v>1639</v>
      </c>
      <c r="N72" s="72">
        <v>0</v>
      </c>
    </row>
    <row r="73" spans="1:14" ht="21" customHeight="1">
      <c r="A73" s="72" t="s">
        <v>1577</v>
      </c>
      <c r="B73" s="72" t="s">
        <v>862</v>
      </c>
      <c r="C73" s="72">
        <v>3</v>
      </c>
      <c r="E73" s="72" t="s">
        <v>519</v>
      </c>
      <c r="F73" s="72" t="s">
        <v>56</v>
      </c>
      <c r="G73" s="72" t="s">
        <v>1333</v>
      </c>
      <c r="H73" s="72">
        <v>10</v>
      </c>
      <c r="I73" s="73">
        <v>45831.427083333336</v>
      </c>
      <c r="J73" s="74">
        <v>45824</v>
      </c>
      <c r="K73" s="74">
        <v>45835</v>
      </c>
      <c r="L73" s="72" t="s">
        <v>1647</v>
      </c>
      <c r="M73" s="172" t="s">
        <v>1639</v>
      </c>
      <c r="N73" s="72">
        <v>0</v>
      </c>
    </row>
    <row r="74" spans="1:14" ht="21" customHeight="1">
      <c r="A74" s="72" t="s">
        <v>1578</v>
      </c>
      <c r="B74" s="72" t="s">
        <v>865</v>
      </c>
      <c r="C74" s="72">
        <v>1</v>
      </c>
      <c r="E74" s="72" t="s">
        <v>519</v>
      </c>
      <c r="F74" s="72" t="s">
        <v>56</v>
      </c>
      <c r="G74" s="72" t="s">
        <v>1333</v>
      </c>
      <c r="H74" s="72">
        <v>10</v>
      </c>
      <c r="I74" s="73">
        <v>45831.631944444445</v>
      </c>
      <c r="J74" s="74">
        <v>45824</v>
      </c>
      <c r="K74" s="74">
        <v>45835</v>
      </c>
      <c r="L74" s="72" t="s">
        <v>1647</v>
      </c>
      <c r="M74" s="172" t="s">
        <v>1639</v>
      </c>
      <c r="N74" s="72">
        <v>0</v>
      </c>
    </row>
    <row r="75" spans="1:14" ht="21" customHeight="1">
      <c r="A75" s="72" t="s">
        <v>1579</v>
      </c>
      <c r="B75" s="72" t="s">
        <v>865</v>
      </c>
      <c r="C75" s="72">
        <v>2</v>
      </c>
      <c r="E75" s="72" t="s">
        <v>519</v>
      </c>
      <c r="F75" s="72" t="s">
        <v>56</v>
      </c>
      <c r="G75" s="72" t="s">
        <v>1333</v>
      </c>
      <c r="H75" s="72">
        <v>10</v>
      </c>
      <c r="I75" s="73">
        <v>45831.595833333333</v>
      </c>
      <c r="J75" s="74">
        <v>45824</v>
      </c>
      <c r="K75" s="74">
        <v>45835</v>
      </c>
      <c r="L75" s="72" t="s">
        <v>1647</v>
      </c>
      <c r="M75" s="172" t="s">
        <v>1639</v>
      </c>
      <c r="N75" s="72">
        <v>0</v>
      </c>
    </row>
    <row r="76" spans="1:14" ht="21" customHeight="1">
      <c r="A76" s="72" t="s">
        <v>1580</v>
      </c>
      <c r="B76" s="72" t="s">
        <v>865</v>
      </c>
      <c r="C76" s="72">
        <v>3</v>
      </c>
      <c r="E76" s="72" t="s">
        <v>519</v>
      </c>
      <c r="F76" s="72" t="s">
        <v>56</v>
      </c>
      <c r="G76" s="72" t="s">
        <v>1333</v>
      </c>
      <c r="H76" s="72">
        <v>10</v>
      </c>
      <c r="I76" s="73">
        <v>45831.619444444441</v>
      </c>
      <c r="J76" s="74">
        <v>45824</v>
      </c>
      <c r="K76" s="74">
        <v>45835</v>
      </c>
      <c r="L76" s="72" t="s">
        <v>1647</v>
      </c>
      <c r="M76" s="172" t="s">
        <v>1639</v>
      </c>
      <c r="N76" s="72">
        <v>0</v>
      </c>
    </row>
    <row r="77" spans="1:14" ht="21" customHeight="1">
      <c r="A77" s="72" t="s">
        <v>1581</v>
      </c>
      <c r="B77" s="72" t="s">
        <v>880</v>
      </c>
      <c r="C77" s="72">
        <v>1</v>
      </c>
      <c r="E77" s="72" t="s">
        <v>570</v>
      </c>
      <c r="F77" s="72" t="s">
        <v>79</v>
      </c>
      <c r="G77" s="72" t="s">
        <v>1333</v>
      </c>
      <c r="H77" s="72">
        <v>10</v>
      </c>
      <c r="I77" s="73">
        <v>45832.4375</v>
      </c>
      <c r="J77" s="74">
        <v>45825</v>
      </c>
      <c r="K77" s="74">
        <v>45835</v>
      </c>
      <c r="L77" s="72" t="s">
        <v>1638</v>
      </c>
      <c r="M77" s="172" t="s">
        <v>1639</v>
      </c>
      <c r="N77" s="72" t="s">
        <v>1640</v>
      </c>
    </row>
    <row r="78" spans="1:14" ht="21" customHeight="1">
      <c r="A78" s="72" t="s">
        <v>1582</v>
      </c>
      <c r="B78" s="72" t="s">
        <v>880</v>
      </c>
      <c r="C78" s="72">
        <v>2</v>
      </c>
      <c r="E78" s="72" t="s">
        <v>570</v>
      </c>
      <c r="F78" s="72" t="s">
        <v>79</v>
      </c>
      <c r="G78" s="72" t="s">
        <v>1333</v>
      </c>
      <c r="H78" s="72">
        <v>10</v>
      </c>
      <c r="I78" s="73">
        <v>45832.451388888891</v>
      </c>
      <c r="J78" s="74">
        <v>45825</v>
      </c>
      <c r="K78" s="74">
        <v>45835</v>
      </c>
      <c r="L78" s="72" t="s">
        <v>1638</v>
      </c>
      <c r="M78" s="172" t="s">
        <v>1639</v>
      </c>
      <c r="N78" s="72" t="s">
        <v>1640</v>
      </c>
    </row>
    <row r="79" spans="1:14" ht="21" customHeight="1">
      <c r="A79" s="72" t="s">
        <v>1584</v>
      </c>
      <c r="B79" s="72" t="s">
        <v>880</v>
      </c>
      <c r="C79" s="72">
        <v>4</v>
      </c>
      <c r="E79" s="72" t="s">
        <v>570</v>
      </c>
      <c r="F79" s="72" t="s">
        <v>79</v>
      </c>
      <c r="G79" s="72" t="s">
        <v>1333</v>
      </c>
      <c r="H79" s="72">
        <v>10</v>
      </c>
      <c r="I79" s="73">
        <v>45832.479166666664</v>
      </c>
      <c r="J79" s="74">
        <v>45825</v>
      </c>
      <c r="K79" s="74">
        <v>45835</v>
      </c>
      <c r="L79" s="72" t="s">
        <v>1638</v>
      </c>
      <c r="M79" s="172" t="s">
        <v>1639</v>
      </c>
      <c r="N79" s="72" t="s">
        <v>1640</v>
      </c>
    </row>
    <row r="80" spans="1:14" ht="21" customHeight="1">
      <c r="A80" s="72" t="s">
        <v>1585</v>
      </c>
      <c r="B80" s="72" t="s">
        <v>880</v>
      </c>
      <c r="C80" s="72">
        <v>5</v>
      </c>
      <c r="E80" s="72" t="s">
        <v>570</v>
      </c>
      <c r="F80" s="72" t="s">
        <v>79</v>
      </c>
      <c r="G80" s="72" t="s">
        <v>1333</v>
      </c>
      <c r="H80" s="72">
        <v>10</v>
      </c>
      <c r="I80" s="73">
        <v>45832.416666666664</v>
      </c>
      <c r="J80" s="74">
        <v>45825</v>
      </c>
      <c r="K80" s="74">
        <v>45835</v>
      </c>
      <c r="L80" s="72" t="s">
        <v>1638</v>
      </c>
      <c r="M80" s="172" t="s">
        <v>1639</v>
      </c>
      <c r="N80" s="72" t="s">
        <v>1640</v>
      </c>
    </row>
    <row r="81" spans="1:14" ht="21" customHeight="1">
      <c r="A81" s="72" t="s">
        <v>1583</v>
      </c>
      <c r="B81" s="72" t="s">
        <v>880</v>
      </c>
      <c r="C81" s="72">
        <v>3</v>
      </c>
      <c r="E81" s="72" t="s">
        <v>570</v>
      </c>
      <c r="F81" s="72" t="s">
        <v>79</v>
      </c>
      <c r="G81" s="72" t="s">
        <v>1333</v>
      </c>
      <c r="H81" s="72">
        <v>10</v>
      </c>
      <c r="I81" s="73">
        <v>45839.5</v>
      </c>
      <c r="J81" s="74">
        <v>45825</v>
      </c>
      <c r="K81" s="74">
        <v>45835</v>
      </c>
      <c r="L81" s="72" t="s">
        <v>1648</v>
      </c>
      <c r="N81" s="72" t="s">
        <v>1640</v>
      </c>
    </row>
    <row r="82" spans="1:14" ht="21" customHeight="1">
      <c r="A82" s="72" t="s">
        <v>1649</v>
      </c>
      <c r="B82" s="72" t="s">
        <v>902</v>
      </c>
      <c r="C82" s="72">
        <v>1</v>
      </c>
      <c r="E82" s="72" t="s">
        <v>138</v>
      </c>
      <c r="F82" s="72" t="s">
        <v>56</v>
      </c>
      <c r="G82" s="72" t="s">
        <v>1650</v>
      </c>
      <c r="H82" s="72">
        <v>14</v>
      </c>
      <c r="I82" s="73">
        <v>45821.333333333336</v>
      </c>
      <c r="J82" s="74">
        <v>45814</v>
      </c>
      <c r="K82" s="74">
        <v>45838</v>
      </c>
      <c r="L82" s="72" t="s">
        <v>1651</v>
      </c>
      <c r="M82" s="172" t="s">
        <v>1652</v>
      </c>
      <c r="N82" s="72" t="s">
        <v>1436</v>
      </c>
    </row>
    <row r="83" spans="1:14" ht="21" customHeight="1">
      <c r="A83" s="72" t="s">
        <v>1586</v>
      </c>
      <c r="B83" s="72" t="s">
        <v>917</v>
      </c>
      <c r="C83" s="72">
        <v>1</v>
      </c>
      <c r="D83" s="72" t="s">
        <v>1332</v>
      </c>
      <c r="E83" s="72" t="s">
        <v>629</v>
      </c>
      <c r="F83" s="72" t="s">
        <v>631</v>
      </c>
      <c r="G83" s="72" t="s">
        <v>1327</v>
      </c>
      <c r="H83" s="72">
        <v>14</v>
      </c>
      <c r="I83" s="73">
        <v>45826.666666666664</v>
      </c>
      <c r="J83" s="74">
        <v>45819</v>
      </c>
      <c r="K83" s="74">
        <v>45838</v>
      </c>
      <c r="L83" s="72" t="s">
        <v>1653</v>
      </c>
      <c r="M83" s="172" t="s">
        <v>1654</v>
      </c>
      <c r="N83" s="72" t="s">
        <v>1655</v>
      </c>
    </row>
    <row r="84" spans="1:14" ht="21" customHeight="1">
      <c r="A84" s="72" t="s">
        <v>1587</v>
      </c>
      <c r="B84" s="72" t="s">
        <v>917</v>
      </c>
      <c r="C84" s="72">
        <v>2</v>
      </c>
      <c r="D84" s="72" t="s">
        <v>1332</v>
      </c>
      <c r="E84" s="72" t="s">
        <v>629</v>
      </c>
      <c r="F84" s="72" t="s">
        <v>631</v>
      </c>
      <c r="G84" s="72" t="s">
        <v>1327</v>
      </c>
      <c r="H84" s="72">
        <v>14</v>
      </c>
      <c r="I84" s="73">
        <v>45826.680555555555</v>
      </c>
      <c r="J84" s="74">
        <v>45819</v>
      </c>
      <c r="K84" s="74">
        <v>45838</v>
      </c>
      <c r="L84" s="72" t="s">
        <v>1653</v>
      </c>
      <c r="M84" s="172" t="s">
        <v>1654</v>
      </c>
      <c r="N84" s="72" t="s">
        <v>1655</v>
      </c>
    </row>
    <row r="85" spans="1:14" ht="21" customHeight="1">
      <c r="A85" s="72" t="s">
        <v>1656</v>
      </c>
      <c r="B85" s="72" t="s">
        <v>970</v>
      </c>
      <c r="C85" s="72">
        <v>1</v>
      </c>
      <c r="E85" s="72" t="s">
        <v>971</v>
      </c>
      <c r="F85" s="72" t="s">
        <v>79</v>
      </c>
      <c r="G85" s="72" t="s">
        <v>1650</v>
      </c>
      <c r="H85" s="72">
        <v>10</v>
      </c>
      <c r="I85" s="73">
        <v>45830.104166666664</v>
      </c>
      <c r="J85" s="74">
        <v>45823</v>
      </c>
      <c r="K85" s="74">
        <v>45838</v>
      </c>
      <c r="L85" s="72" t="s">
        <v>1657</v>
      </c>
      <c r="M85" s="172"/>
      <c r="N85" s="171" t="s">
        <v>1436</v>
      </c>
    </row>
    <row r="86" spans="1:14" ht="21" customHeight="1">
      <c r="A86" s="72" t="s">
        <v>1658</v>
      </c>
      <c r="B86" s="72" t="s">
        <v>970</v>
      </c>
      <c r="C86" s="72">
        <v>2</v>
      </c>
      <c r="E86" s="72" t="s">
        <v>971</v>
      </c>
      <c r="F86" s="72" t="s">
        <v>79</v>
      </c>
      <c r="G86" s="72" t="s">
        <v>1327</v>
      </c>
      <c r="H86" s="72">
        <v>10</v>
      </c>
      <c r="I86" s="73">
        <v>45830.864583333336</v>
      </c>
      <c r="J86" s="74">
        <v>45823</v>
      </c>
      <c r="K86" s="74">
        <v>45838</v>
      </c>
      <c r="L86" s="72" t="s">
        <v>1657</v>
      </c>
      <c r="N86" s="171" t="s">
        <v>1436</v>
      </c>
    </row>
    <row r="87" spans="1:14" ht="21" customHeight="1">
      <c r="A87" s="72" t="s">
        <v>1659</v>
      </c>
      <c r="B87" s="72" t="s">
        <v>949</v>
      </c>
      <c r="C87" s="72">
        <v>13</v>
      </c>
      <c r="E87" s="72" t="s">
        <v>519</v>
      </c>
      <c r="F87" s="72" t="s">
        <v>134</v>
      </c>
      <c r="G87" s="72" t="s">
        <v>1333</v>
      </c>
      <c r="H87" s="72">
        <v>10</v>
      </c>
      <c r="I87" s="73">
        <v>45832.541666666664</v>
      </c>
      <c r="J87" s="74">
        <v>45825</v>
      </c>
      <c r="K87" s="74">
        <v>45838</v>
      </c>
      <c r="L87" s="72" t="s">
        <v>1646</v>
      </c>
    </row>
    <row r="88" spans="1:14" ht="21" customHeight="1">
      <c r="A88" s="72" t="s">
        <v>1660</v>
      </c>
      <c r="B88" s="72" t="s">
        <v>949</v>
      </c>
      <c r="C88" s="72">
        <v>14</v>
      </c>
      <c r="E88" s="72" t="s">
        <v>519</v>
      </c>
      <c r="F88" s="72" t="s">
        <v>134</v>
      </c>
      <c r="G88" s="72" t="s">
        <v>1333</v>
      </c>
      <c r="H88" s="72">
        <v>10</v>
      </c>
      <c r="I88" s="73">
        <v>45832.555555555555</v>
      </c>
      <c r="J88" s="74">
        <v>45825</v>
      </c>
      <c r="K88" s="74">
        <v>45838</v>
      </c>
      <c r="L88" s="72" t="s">
        <v>1646</v>
      </c>
    </row>
    <row r="89" spans="1:14" ht="21" customHeight="1">
      <c r="A89" s="72" t="s">
        <v>1661</v>
      </c>
      <c r="B89" s="72" t="s">
        <v>949</v>
      </c>
      <c r="C89" s="72">
        <v>15</v>
      </c>
      <c r="E89" s="72" t="s">
        <v>519</v>
      </c>
      <c r="F89" s="72" t="s">
        <v>134</v>
      </c>
      <c r="G89" s="72" t="s">
        <v>1333</v>
      </c>
      <c r="H89" s="72">
        <v>10</v>
      </c>
      <c r="I89" s="73">
        <v>45832.572916666664</v>
      </c>
      <c r="J89" s="74">
        <v>45825</v>
      </c>
      <c r="K89" s="74">
        <v>45838</v>
      </c>
      <c r="L89" s="72" t="s">
        <v>1646</v>
      </c>
    </row>
    <row r="90" spans="1:14" ht="21" customHeight="1">
      <c r="A90" s="72" t="s">
        <v>1662</v>
      </c>
      <c r="B90" s="72" t="s">
        <v>949</v>
      </c>
      <c r="C90" s="72">
        <v>16</v>
      </c>
      <c r="E90" s="72" t="s">
        <v>519</v>
      </c>
      <c r="F90" s="72" t="s">
        <v>134</v>
      </c>
      <c r="G90" s="72" t="s">
        <v>1333</v>
      </c>
      <c r="H90" s="72">
        <v>10</v>
      </c>
      <c r="I90" s="73">
        <v>45832.583333333336</v>
      </c>
      <c r="J90" s="74">
        <v>45825</v>
      </c>
      <c r="K90" s="74">
        <v>45838</v>
      </c>
      <c r="L90" s="72" t="s">
        <v>1646</v>
      </c>
    </row>
    <row r="91" spans="1:14" ht="21" customHeight="1">
      <c r="A91" s="72" t="s">
        <v>1663</v>
      </c>
      <c r="B91" s="72" t="s">
        <v>949</v>
      </c>
      <c r="C91" s="72">
        <v>1</v>
      </c>
      <c r="E91" s="72" t="s">
        <v>519</v>
      </c>
      <c r="F91" s="72" t="s">
        <v>134</v>
      </c>
      <c r="G91" s="72" t="s">
        <v>1664</v>
      </c>
      <c r="H91" s="72">
        <v>10</v>
      </c>
      <c r="I91" s="73">
        <v>45839.625</v>
      </c>
      <c r="J91" s="74">
        <v>45825</v>
      </c>
      <c r="K91" s="74">
        <v>45838</v>
      </c>
      <c r="L91" s="72" t="s">
        <v>1621</v>
      </c>
      <c r="M91" s="172" t="s">
        <v>1622</v>
      </c>
    </row>
    <row r="92" spans="1:14" ht="21" customHeight="1">
      <c r="A92" s="72" t="s">
        <v>1665</v>
      </c>
      <c r="B92" s="72" t="s">
        <v>949</v>
      </c>
      <c r="C92" s="72">
        <v>2</v>
      </c>
      <c r="E92" s="72" t="s">
        <v>519</v>
      </c>
      <c r="F92" s="72" t="s">
        <v>134</v>
      </c>
      <c r="G92" s="72" t="s">
        <v>1664</v>
      </c>
      <c r="H92" s="72">
        <v>10</v>
      </c>
      <c r="I92" s="73">
        <v>45839.635416666664</v>
      </c>
      <c r="J92" s="74">
        <v>45825</v>
      </c>
      <c r="K92" s="74">
        <v>45838</v>
      </c>
      <c r="L92" s="72" t="s">
        <v>1621</v>
      </c>
      <c r="M92" s="172" t="s">
        <v>1622</v>
      </c>
    </row>
    <row r="93" spans="1:14" ht="21" customHeight="1">
      <c r="A93" s="72" t="s">
        <v>1666</v>
      </c>
      <c r="B93" s="72" t="s">
        <v>949</v>
      </c>
      <c r="C93" s="72">
        <v>3</v>
      </c>
      <c r="E93" s="72" t="s">
        <v>519</v>
      </c>
      <c r="F93" s="72" t="s">
        <v>134</v>
      </c>
      <c r="G93" s="72" t="s">
        <v>1664</v>
      </c>
      <c r="H93" s="72">
        <v>10</v>
      </c>
      <c r="I93" s="73">
        <v>45839.645833333336</v>
      </c>
      <c r="J93" s="74">
        <v>45825</v>
      </c>
      <c r="K93" s="74">
        <v>45838</v>
      </c>
      <c r="L93" s="72" t="s">
        <v>1621</v>
      </c>
      <c r="M93" s="172" t="s">
        <v>1622</v>
      </c>
    </row>
    <row r="94" spans="1:14" ht="21" customHeight="1">
      <c r="A94" s="72" t="s">
        <v>1667</v>
      </c>
      <c r="B94" s="72" t="s">
        <v>949</v>
      </c>
      <c r="C94" s="72">
        <v>4</v>
      </c>
      <c r="E94" s="72" t="s">
        <v>519</v>
      </c>
      <c r="F94" s="72" t="s">
        <v>134</v>
      </c>
      <c r="G94" s="72" t="s">
        <v>1664</v>
      </c>
      <c r="H94" s="72">
        <v>10</v>
      </c>
      <c r="I94" s="73">
        <v>45839.65625</v>
      </c>
      <c r="J94" s="74">
        <v>45825</v>
      </c>
      <c r="K94" s="74">
        <v>45838</v>
      </c>
      <c r="L94" s="72" t="s">
        <v>1621</v>
      </c>
      <c r="M94" s="172" t="s">
        <v>1622</v>
      </c>
    </row>
    <row r="95" spans="1:14" ht="21" customHeight="1">
      <c r="A95" s="72" t="s">
        <v>1668</v>
      </c>
      <c r="B95" s="72" t="s">
        <v>949</v>
      </c>
      <c r="C95" s="72">
        <v>5</v>
      </c>
      <c r="E95" s="72" t="s">
        <v>519</v>
      </c>
      <c r="F95" s="72" t="s">
        <v>134</v>
      </c>
      <c r="G95" s="72" t="s">
        <v>1664</v>
      </c>
      <c r="H95" s="72">
        <v>10</v>
      </c>
      <c r="I95" s="73">
        <v>45839.666666666664</v>
      </c>
      <c r="J95" s="74">
        <v>45825</v>
      </c>
      <c r="K95" s="74">
        <v>45838</v>
      </c>
      <c r="L95" s="72" t="s">
        <v>1621</v>
      </c>
      <c r="M95" s="172" t="s">
        <v>1622</v>
      </c>
    </row>
    <row r="96" spans="1:14" ht="21" customHeight="1">
      <c r="A96" s="72" t="s">
        <v>1669</v>
      </c>
      <c r="B96" s="72" t="s">
        <v>949</v>
      </c>
      <c r="C96" s="72">
        <v>6</v>
      </c>
      <c r="E96" s="72" t="s">
        <v>519</v>
      </c>
      <c r="F96" s="72" t="s">
        <v>134</v>
      </c>
      <c r="G96" s="72" t="s">
        <v>1664</v>
      </c>
      <c r="H96" s="72">
        <v>10</v>
      </c>
      <c r="I96" s="73">
        <v>45839.677083333336</v>
      </c>
      <c r="J96" s="74">
        <v>45825</v>
      </c>
      <c r="K96" s="74">
        <v>45838</v>
      </c>
      <c r="L96" s="72" t="s">
        <v>1621</v>
      </c>
      <c r="M96" s="172" t="s">
        <v>1622</v>
      </c>
    </row>
    <row r="97" spans="1:14" ht="21" customHeight="1">
      <c r="A97" s="72" t="s">
        <v>1670</v>
      </c>
      <c r="B97" s="72" t="s">
        <v>949</v>
      </c>
      <c r="C97" s="72">
        <v>7</v>
      </c>
      <c r="E97" s="72" t="s">
        <v>519</v>
      </c>
      <c r="F97" s="72" t="s">
        <v>134</v>
      </c>
      <c r="G97" s="72" t="s">
        <v>1664</v>
      </c>
      <c r="H97" s="72">
        <v>10</v>
      </c>
      <c r="I97" s="73">
        <v>45839.6875</v>
      </c>
      <c r="J97" s="74">
        <v>45825</v>
      </c>
      <c r="K97" s="74">
        <v>45838</v>
      </c>
      <c r="L97" s="72" t="s">
        <v>1621</v>
      </c>
      <c r="M97" s="172" t="s">
        <v>1622</v>
      </c>
    </row>
    <row r="98" spans="1:14" ht="21" customHeight="1">
      <c r="A98" s="72" t="s">
        <v>1671</v>
      </c>
      <c r="B98" s="72" t="s">
        <v>949</v>
      </c>
      <c r="C98" s="72">
        <v>8</v>
      </c>
      <c r="E98" s="72" t="s">
        <v>519</v>
      </c>
      <c r="F98" s="72" t="s">
        <v>134</v>
      </c>
      <c r="G98" s="72" t="s">
        <v>1664</v>
      </c>
      <c r="H98" s="72">
        <v>10</v>
      </c>
      <c r="I98" s="73">
        <v>45839.697916666664</v>
      </c>
      <c r="J98" s="74">
        <v>45825</v>
      </c>
      <c r="K98" s="74">
        <v>45838</v>
      </c>
      <c r="L98" s="72" t="s">
        <v>1621</v>
      </c>
      <c r="M98" s="172" t="s">
        <v>1622</v>
      </c>
    </row>
    <row r="99" spans="1:14" ht="21" customHeight="1">
      <c r="A99" s="72" t="s">
        <v>1672</v>
      </c>
      <c r="B99" s="72" t="s">
        <v>949</v>
      </c>
      <c r="C99" s="72">
        <v>9</v>
      </c>
      <c r="E99" s="72" t="s">
        <v>519</v>
      </c>
      <c r="F99" s="72" t="s">
        <v>134</v>
      </c>
      <c r="G99" s="72" t="s">
        <v>1664</v>
      </c>
      <c r="H99" s="72">
        <v>10</v>
      </c>
      <c r="I99" s="73">
        <v>45839.708333333336</v>
      </c>
      <c r="J99" s="74">
        <v>45825</v>
      </c>
      <c r="K99" s="74">
        <v>45838</v>
      </c>
      <c r="L99" s="72" t="s">
        <v>1621</v>
      </c>
      <c r="M99" s="172" t="s">
        <v>1622</v>
      </c>
    </row>
    <row r="100" spans="1:14" ht="21" customHeight="1">
      <c r="A100" s="72" t="s">
        <v>1673</v>
      </c>
      <c r="B100" s="72" t="s">
        <v>949</v>
      </c>
      <c r="C100" s="72">
        <v>10</v>
      </c>
      <c r="E100" s="72" t="s">
        <v>519</v>
      </c>
      <c r="F100" s="72" t="s">
        <v>134</v>
      </c>
      <c r="G100" s="72" t="s">
        <v>1664</v>
      </c>
      <c r="H100" s="72">
        <v>10</v>
      </c>
      <c r="I100" s="73">
        <v>45839.71875</v>
      </c>
      <c r="J100" s="74">
        <v>45825</v>
      </c>
      <c r="K100" s="74">
        <v>45838</v>
      </c>
      <c r="L100" s="72" t="s">
        <v>1621</v>
      </c>
      <c r="M100" s="172" t="s">
        <v>1622</v>
      </c>
    </row>
    <row r="101" spans="1:14" ht="21" customHeight="1">
      <c r="A101" s="72" t="s">
        <v>1674</v>
      </c>
      <c r="B101" s="72" t="s">
        <v>949</v>
      </c>
      <c r="C101" s="72">
        <v>11</v>
      </c>
      <c r="E101" s="72" t="s">
        <v>519</v>
      </c>
      <c r="F101" s="72" t="s">
        <v>134</v>
      </c>
      <c r="G101" s="72" t="s">
        <v>1664</v>
      </c>
      <c r="H101" s="72">
        <v>10</v>
      </c>
      <c r="I101" s="73">
        <v>45839.729166666664</v>
      </c>
      <c r="J101" s="74">
        <v>45825</v>
      </c>
      <c r="K101" s="74">
        <v>45838</v>
      </c>
      <c r="L101" s="72" t="s">
        <v>1621</v>
      </c>
      <c r="M101" s="172" t="s">
        <v>1622</v>
      </c>
    </row>
    <row r="102" spans="1:14" ht="21" customHeight="1">
      <c r="A102" s="72" t="s">
        <v>1675</v>
      </c>
      <c r="B102" s="72" t="s">
        <v>949</v>
      </c>
      <c r="C102" s="72">
        <v>12</v>
      </c>
      <c r="E102" s="72" t="s">
        <v>519</v>
      </c>
      <c r="F102" s="72" t="s">
        <v>134</v>
      </c>
      <c r="G102" s="72" t="s">
        <v>1664</v>
      </c>
      <c r="H102" s="72">
        <v>10</v>
      </c>
      <c r="I102" s="73">
        <v>45839.739583333336</v>
      </c>
      <c r="J102" s="74">
        <v>45825</v>
      </c>
      <c r="K102" s="74">
        <v>45838</v>
      </c>
      <c r="L102" s="72" t="s">
        <v>1621</v>
      </c>
      <c r="M102" s="172" t="s">
        <v>1622</v>
      </c>
    </row>
    <row r="103" spans="1:14" ht="21" customHeight="1">
      <c r="A103" s="72" t="s">
        <v>1676</v>
      </c>
      <c r="B103" s="72" t="s">
        <v>975</v>
      </c>
      <c r="C103" s="72">
        <v>1</v>
      </c>
      <c r="D103" s="72" t="s">
        <v>1332</v>
      </c>
      <c r="E103" s="72" t="s">
        <v>629</v>
      </c>
      <c r="F103" s="72" t="s">
        <v>631</v>
      </c>
      <c r="G103" s="72" t="s">
        <v>1327</v>
      </c>
      <c r="H103" s="72">
        <v>14</v>
      </c>
      <c r="I103" s="73">
        <v>45828.336805555555</v>
      </c>
      <c r="J103" s="74">
        <v>45821</v>
      </c>
      <c r="K103" s="74">
        <v>45839</v>
      </c>
      <c r="L103" s="72" t="s">
        <v>1621</v>
      </c>
      <c r="N103" s="171" t="s">
        <v>1436</v>
      </c>
    </row>
    <row r="104" spans="1:14" ht="21" customHeight="1">
      <c r="A104" s="72" t="s">
        <v>1677</v>
      </c>
      <c r="B104" s="72" t="s">
        <v>975</v>
      </c>
      <c r="C104" s="72">
        <v>2</v>
      </c>
      <c r="D104" s="72" t="s">
        <v>1332</v>
      </c>
      <c r="E104" s="72" t="s">
        <v>629</v>
      </c>
      <c r="F104" s="72" t="s">
        <v>631</v>
      </c>
      <c r="G104" s="72" t="s">
        <v>1327</v>
      </c>
      <c r="H104" s="72">
        <v>14</v>
      </c>
      <c r="I104" s="73">
        <v>45828.345138888886</v>
      </c>
      <c r="J104" s="74">
        <v>45821</v>
      </c>
      <c r="K104" s="74">
        <v>45839</v>
      </c>
      <c r="L104" s="72" t="s">
        <v>1621</v>
      </c>
      <c r="N104" s="171" t="s">
        <v>1436</v>
      </c>
    </row>
    <row r="105" spans="1:14" ht="21" customHeight="1">
      <c r="A105" s="72" t="s">
        <v>1678</v>
      </c>
      <c r="B105" s="72" t="s">
        <v>975</v>
      </c>
      <c r="C105" s="72">
        <v>3</v>
      </c>
      <c r="D105" s="72" t="s">
        <v>1332</v>
      </c>
      <c r="E105" s="72" t="s">
        <v>629</v>
      </c>
      <c r="F105" s="72" t="s">
        <v>631</v>
      </c>
      <c r="G105" s="72" t="s">
        <v>1327</v>
      </c>
      <c r="H105" s="72">
        <v>14</v>
      </c>
      <c r="I105" s="73">
        <v>45828.361805555556</v>
      </c>
      <c r="J105" s="74">
        <v>45821</v>
      </c>
      <c r="K105" s="74">
        <v>45839</v>
      </c>
      <c r="L105" s="72" t="s">
        <v>1621</v>
      </c>
      <c r="N105" s="171" t="s">
        <v>1436</v>
      </c>
    </row>
    <row r="106" spans="1:14" ht="21" customHeight="1">
      <c r="A106" s="72" t="s">
        <v>1679</v>
      </c>
      <c r="B106" s="72" t="s">
        <v>975</v>
      </c>
      <c r="C106" s="72">
        <v>4</v>
      </c>
      <c r="D106" s="72" t="s">
        <v>1332</v>
      </c>
      <c r="E106" s="72" t="s">
        <v>629</v>
      </c>
      <c r="F106" s="72" t="s">
        <v>631</v>
      </c>
      <c r="G106" s="72" t="s">
        <v>1327</v>
      </c>
      <c r="H106" s="72">
        <v>14</v>
      </c>
      <c r="I106" s="73">
        <v>45828.372916666667</v>
      </c>
      <c r="J106" s="74">
        <v>45821</v>
      </c>
      <c r="K106" s="74">
        <v>45839</v>
      </c>
      <c r="L106" s="72" t="s">
        <v>1621</v>
      </c>
      <c r="N106" s="171" t="s">
        <v>1436</v>
      </c>
    </row>
    <row r="107" spans="1:14" ht="21" customHeight="1">
      <c r="A107" s="72" t="s">
        <v>1680</v>
      </c>
      <c r="B107" s="72" t="s">
        <v>975</v>
      </c>
      <c r="C107" s="72">
        <v>5</v>
      </c>
      <c r="D107" s="72" t="s">
        <v>1332</v>
      </c>
      <c r="E107" s="72" t="s">
        <v>629</v>
      </c>
      <c r="F107" s="72" t="s">
        <v>631</v>
      </c>
      <c r="G107" s="72" t="s">
        <v>1327</v>
      </c>
      <c r="H107" s="72">
        <v>14</v>
      </c>
      <c r="I107" s="73">
        <v>45828.385416666664</v>
      </c>
      <c r="J107" s="74">
        <v>45821</v>
      </c>
      <c r="K107" s="74">
        <v>45839</v>
      </c>
      <c r="L107" s="72" t="s">
        <v>1621</v>
      </c>
      <c r="N107" s="171" t="s">
        <v>1436</v>
      </c>
    </row>
    <row r="108" spans="1:14" ht="21" customHeight="1">
      <c r="A108" s="72" t="s">
        <v>1681</v>
      </c>
      <c r="B108" s="72" t="s">
        <v>975</v>
      </c>
      <c r="C108" s="72">
        <v>6</v>
      </c>
      <c r="D108" s="72" t="s">
        <v>1332</v>
      </c>
      <c r="E108" s="72" t="s">
        <v>629</v>
      </c>
      <c r="F108" s="72" t="s">
        <v>631</v>
      </c>
      <c r="G108" s="72" t="s">
        <v>1327</v>
      </c>
      <c r="H108" s="72">
        <v>14</v>
      </c>
      <c r="I108" s="73">
        <v>45828.397222222222</v>
      </c>
      <c r="J108" s="74">
        <v>45821</v>
      </c>
      <c r="K108" s="74">
        <v>45839</v>
      </c>
      <c r="L108" s="72" t="s">
        <v>1621</v>
      </c>
      <c r="N108" s="171" t="s">
        <v>1436</v>
      </c>
    </row>
    <row r="109" spans="1:14" ht="21" customHeight="1">
      <c r="A109" s="72" t="s">
        <v>1682</v>
      </c>
      <c r="B109" s="72" t="s">
        <v>975</v>
      </c>
      <c r="C109" s="72">
        <v>9</v>
      </c>
      <c r="D109" s="72" t="s">
        <v>1332</v>
      </c>
      <c r="E109" s="72" t="s">
        <v>629</v>
      </c>
      <c r="F109" s="72" t="s">
        <v>631</v>
      </c>
      <c r="G109" s="72" t="s">
        <v>1327</v>
      </c>
      <c r="H109" s="72">
        <v>14</v>
      </c>
      <c r="I109" s="73">
        <v>45828.44027777778</v>
      </c>
      <c r="J109" s="74">
        <v>45821</v>
      </c>
      <c r="K109" s="74">
        <v>45839</v>
      </c>
      <c r="L109" s="72" t="s">
        <v>1621</v>
      </c>
      <c r="N109" s="171" t="s">
        <v>1436</v>
      </c>
    </row>
    <row r="110" spans="1:14" ht="21" customHeight="1">
      <c r="A110" s="72" t="s">
        <v>1683</v>
      </c>
      <c r="B110" s="72" t="s">
        <v>975</v>
      </c>
      <c r="C110" s="72">
        <v>10</v>
      </c>
      <c r="D110" s="72" t="s">
        <v>1332</v>
      </c>
      <c r="E110" s="72" t="s">
        <v>629</v>
      </c>
      <c r="F110" s="72" t="s">
        <v>631</v>
      </c>
      <c r="G110" s="72" t="s">
        <v>1327</v>
      </c>
      <c r="H110" s="72">
        <v>14</v>
      </c>
      <c r="I110" s="73">
        <v>45828.449305555558</v>
      </c>
      <c r="J110" s="74">
        <v>45821</v>
      </c>
      <c r="K110" s="74">
        <v>45839</v>
      </c>
      <c r="L110" s="72" t="s">
        <v>1621</v>
      </c>
      <c r="N110" s="171" t="s">
        <v>1436</v>
      </c>
    </row>
    <row r="111" spans="1:14" ht="21" customHeight="1">
      <c r="A111" s="72" t="s">
        <v>1684</v>
      </c>
      <c r="B111" s="72" t="s">
        <v>975</v>
      </c>
      <c r="C111" s="72">
        <v>11</v>
      </c>
      <c r="D111" s="72" t="s">
        <v>1332</v>
      </c>
      <c r="E111" s="72" t="s">
        <v>629</v>
      </c>
      <c r="F111" s="72" t="s">
        <v>631</v>
      </c>
      <c r="G111" s="72" t="s">
        <v>1327</v>
      </c>
      <c r="H111" s="72">
        <v>14</v>
      </c>
      <c r="I111" s="73">
        <v>45828.454861111109</v>
      </c>
      <c r="J111" s="74">
        <v>45821</v>
      </c>
      <c r="K111" s="74">
        <v>45839</v>
      </c>
      <c r="L111" s="72" t="s">
        <v>1621</v>
      </c>
      <c r="N111" s="171" t="s">
        <v>1436</v>
      </c>
    </row>
    <row r="112" spans="1:14" ht="21" customHeight="1">
      <c r="A112" s="72" t="s">
        <v>1685</v>
      </c>
      <c r="B112" s="72" t="s">
        <v>979</v>
      </c>
      <c r="C112" s="72">
        <v>1</v>
      </c>
      <c r="E112" s="72" t="s">
        <v>980</v>
      </c>
      <c r="F112" s="72" t="s">
        <v>79</v>
      </c>
      <c r="G112" s="72" t="s">
        <v>1327</v>
      </c>
      <c r="H112" s="72">
        <v>14</v>
      </c>
      <c r="I112" s="73">
        <v>45832.291666666664</v>
      </c>
      <c r="J112" s="74">
        <v>45825</v>
      </c>
      <c r="K112" s="74">
        <v>45839</v>
      </c>
      <c r="L112" s="72" t="s">
        <v>1686</v>
      </c>
      <c r="N112" s="171" t="s">
        <v>1436</v>
      </c>
    </row>
    <row r="113" spans="1:14" ht="21" customHeight="1">
      <c r="A113" s="72" t="s">
        <v>1687</v>
      </c>
      <c r="B113" s="72" t="s">
        <v>979</v>
      </c>
      <c r="C113" s="72">
        <v>2</v>
      </c>
      <c r="E113" s="72" t="s">
        <v>980</v>
      </c>
      <c r="F113" s="72" t="s">
        <v>79</v>
      </c>
      <c r="G113" s="72" t="s">
        <v>1327</v>
      </c>
      <c r="H113" s="72">
        <v>14</v>
      </c>
      <c r="I113" s="73">
        <v>45832.298611111109</v>
      </c>
      <c r="J113" s="74">
        <v>45825</v>
      </c>
      <c r="K113" s="74">
        <v>45839</v>
      </c>
      <c r="L113" s="72" t="s">
        <v>1686</v>
      </c>
      <c r="N113" s="171" t="s">
        <v>1436</v>
      </c>
    </row>
    <row r="114" spans="1:14" ht="21" customHeight="1">
      <c r="A114" s="72" t="s">
        <v>1688</v>
      </c>
      <c r="B114" s="72" t="s">
        <v>979</v>
      </c>
      <c r="C114" s="72">
        <v>3</v>
      </c>
      <c r="E114" s="72" t="s">
        <v>980</v>
      </c>
      <c r="F114" s="72" t="s">
        <v>79</v>
      </c>
      <c r="G114" s="72" t="s">
        <v>1327</v>
      </c>
      <c r="H114" s="72">
        <v>14</v>
      </c>
      <c r="I114" s="73">
        <v>45832.302083333336</v>
      </c>
      <c r="J114" s="74">
        <v>45825</v>
      </c>
      <c r="K114" s="74">
        <v>45839</v>
      </c>
      <c r="L114" s="72" t="s">
        <v>1686</v>
      </c>
      <c r="N114" s="171" t="s">
        <v>1436</v>
      </c>
    </row>
  </sheetData>
  <autoFilter ref="A1:N114" xr:uid="{B0E15EFD-674F-42DD-B1C4-6B8EF6ABF1BC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Q286"/>
  <sheetViews>
    <sheetView zoomScale="90" zoomScaleNormal="90" workbookViewId="0">
      <pane xSplit="1" ySplit="1" topLeftCell="B148" activePane="bottomRight" state="frozen"/>
      <selection pane="topRight" activeCell="Q9" sqref="Q9"/>
      <selection pane="bottomLeft" activeCell="Q9" sqref="Q9"/>
      <selection pane="bottomRight" activeCell="M162" sqref="M162"/>
    </sheetView>
  </sheetViews>
  <sheetFormatPr defaultRowHeight="21" customHeight="1"/>
  <cols>
    <col min="1" max="2" width="14.85546875" style="72" bestFit="1" customWidth="1"/>
    <col min="3" max="3" width="4.28515625" style="72" bestFit="1" customWidth="1"/>
    <col min="4" max="4" width="10.42578125" style="72" bestFit="1" customWidth="1"/>
    <col min="5" max="5" width="12.85546875" style="72" bestFit="1" customWidth="1"/>
    <col min="6" max="6" width="7.7109375" style="72" bestFit="1" customWidth="1"/>
    <col min="7" max="7" width="10" style="72" bestFit="1" customWidth="1"/>
    <col min="8" max="8" width="8.85546875" style="72" bestFit="1" customWidth="1"/>
    <col min="9" max="9" width="17.5703125" style="72" bestFit="1" customWidth="1"/>
    <col min="10" max="10" width="13.28515625" style="72" bestFit="1" customWidth="1"/>
    <col min="11" max="11" width="13" style="72" bestFit="1" customWidth="1"/>
    <col min="12" max="12" width="38.7109375" style="72" bestFit="1" customWidth="1"/>
    <col min="13" max="13" width="41.5703125" style="72" bestFit="1" customWidth="1"/>
    <col min="14" max="14" width="29.28515625" style="72" bestFit="1" customWidth="1"/>
    <col min="15" max="16384" width="9.140625" style="72"/>
  </cols>
  <sheetData>
    <row r="1" spans="1:14" ht="21" customHeight="1">
      <c r="A1" s="70" t="s">
        <v>1308</v>
      </c>
      <c r="B1" s="70" t="s">
        <v>1308</v>
      </c>
      <c r="C1" s="70"/>
      <c r="D1" s="70" t="s">
        <v>1309</v>
      </c>
      <c r="E1" s="70" t="s">
        <v>1310</v>
      </c>
      <c r="F1" s="70" t="s">
        <v>3</v>
      </c>
      <c r="G1" s="70" t="s">
        <v>1311</v>
      </c>
      <c r="H1" s="70" t="s">
        <v>7</v>
      </c>
      <c r="I1" s="70" t="s">
        <v>1312</v>
      </c>
      <c r="J1" s="70" t="s">
        <v>1313</v>
      </c>
      <c r="K1" s="70" t="s">
        <v>5</v>
      </c>
      <c r="L1" s="70" t="s">
        <v>1314</v>
      </c>
      <c r="M1" s="70" t="s">
        <v>1315</v>
      </c>
      <c r="N1" s="70" t="s">
        <v>13</v>
      </c>
    </row>
    <row r="2" spans="1:14" ht="21" customHeight="1">
      <c r="A2" s="72" t="s">
        <v>1689</v>
      </c>
      <c r="B2" s="72" t="s">
        <v>130</v>
      </c>
      <c r="C2" s="72" t="s">
        <v>1690</v>
      </c>
      <c r="E2" s="72" t="s">
        <v>131</v>
      </c>
      <c r="F2" s="72" t="s">
        <v>56</v>
      </c>
      <c r="G2" s="72" t="s">
        <v>1333</v>
      </c>
      <c r="H2" s="72">
        <v>7</v>
      </c>
      <c r="I2" s="73">
        <v>45813.482638888891</v>
      </c>
      <c r="J2" s="74">
        <v>45799</v>
      </c>
      <c r="K2" s="74">
        <v>45807</v>
      </c>
      <c r="L2" s="72" t="s">
        <v>1691</v>
      </c>
      <c r="M2" s="72" t="s">
        <v>1692</v>
      </c>
      <c r="N2" s="72" t="s">
        <v>1436</v>
      </c>
    </row>
    <row r="3" spans="1:14" ht="21" customHeight="1">
      <c r="A3" s="72" t="s">
        <v>1693</v>
      </c>
      <c r="B3" s="72" t="s">
        <v>255</v>
      </c>
      <c r="C3" s="72">
        <v>1</v>
      </c>
      <c r="E3" s="72" t="s">
        <v>256</v>
      </c>
      <c r="F3" s="72" t="s">
        <v>79</v>
      </c>
      <c r="G3" s="72" t="s">
        <v>1317</v>
      </c>
      <c r="H3" s="72">
        <v>7</v>
      </c>
      <c r="I3" s="73">
        <v>45827.541666666664</v>
      </c>
      <c r="J3" s="74">
        <v>45813</v>
      </c>
      <c r="K3" s="74">
        <v>45824</v>
      </c>
      <c r="L3" s="72" t="s">
        <v>1694</v>
      </c>
      <c r="M3" s="72" t="s">
        <v>1695</v>
      </c>
      <c r="N3" s="72" t="s">
        <v>1436</v>
      </c>
    </row>
    <row r="4" spans="1:14" ht="21" customHeight="1">
      <c r="A4" s="72" t="s">
        <v>1696</v>
      </c>
      <c r="B4" s="72" t="s">
        <v>260</v>
      </c>
      <c r="C4" s="72">
        <v>9</v>
      </c>
      <c r="E4" s="72" t="s">
        <v>261</v>
      </c>
      <c r="F4" s="72" t="s">
        <v>25</v>
      </c>
      <c r="G4" s="72" t="s">
        <v>1343</v>
      </c>
      <c r="H4" s="72">
        <v>6</v>
      </c>
      <c r="I4" s="73">
        <v>45831.434027777781</v>
      </c>
      <c r="J4" s="74">
        <v>45817</v>
      </c>
      <c r="K4" s="74">
        <v>45824</v>
      </c>
      <c r="L4" s="72" t="s">
        <v>1697</v>
      </c>
      <c r="M4" s="72" t="s">
        <v>1698</v>
      </c>
      <c r="N4" s="72" t="s">
        <v>1436</v>
      </c>
    </row>
    <row r="5" spans="1:14" ht="21" customHeight="1">
      <c r="A5" s="72" t="s">
        <v>1699</v>
      </c>
      <c r="B5" s="72" t="s">
        <v>339</v>
      </c>
      <c r="C5" s="72" t="s">
        <v>1700</v>
      </c>
      <c r="D5" s="72" t="s">
        <v>1332</v>
      </c>
      <c r="E5" s="72" t="s">
        <v>92</v>
      </c>
      <c r="F5" s="72" t="s">
        <v>79</v>
      </c>
      <c r="G5" s="72" t="s">
        <v>1439</v>
      </c>
      <c r="H5" s="72">
        <v>6</v>
      </c>
      <c r="I5" s="73">
        <v>45833.489583333336</v>
      </c>
      <c r="J5" s="74">
        <v>45819</v>
      </c>
      <c r="K5" s="74">
        <v>45826</v>
      </c>
      <c r="L5" s="72" t="s">
        <v>1701</v>
      </c>
      <c r="M5" s="72" t="s">
        <v>1702</v>
      </c>
      <c r="N5" s="72" t="s">
        <v>1436</v>
      </c>
    </row>
    <row r="6" spans="1:14" ht="21" customHeight="1">
      <c r="A6" s="72" t="s">
        <v>1703</v>
      </c>
      <c r="B6" s="72" t="s">
        <v>394</v>
      </c>
      <c r="C6" s="72">
        <v>3</v>
      </c>
      <c r="E6" s="72" t="s">
        <v>395</v>
      </c>
      <c r="F6" s="72" t="s">
        <v>56</v>
      </c>
      <c r="G6" s="72" t="s">
        <v>1376</v>
      </c>
      <c r="H6" s="72">
        <v>7</v>
      </c>
      <c r="I6" s="73">
        <v>45831.444444444445</v>
      </c>
      <c r="J6" s="74">
        <v>45817</v>
      </c>
      <c r="K6" s="74">
        <v>45827</v>
      </c>
      <c r="L6" s="72" t="s">
        <v>1704</v>
      </c>
      <c r="M6" s="72" t="s">
        <v>1705</v>
      </c>
      <c r="N6" s="172" t="s">
        <v>1706</v>
      </c>
    </row>
    <row r="7" spans="1:14" ht="21" customHeight="1">
      <c r="A7" s="72" t="s">
        <v>1707</v>
      </c>
      <c r="B7" s="72" t="s">
        <v>394</v>
      </c>
      <c r="C7" s="72">
        <v>4</v>
      </c>
      <c r="E7" s="72" t="s">
        <v>395</v>
      </c>
      <c r="F7" s="72" t="s">
        <v>56</v>
      </c>
      <c r="G7" s="72" t="s">
        <v>1333</v>
      </c>
      <c r="H7" s="72">
        <v>7</v>
      </c>
      <c r="I7" s="73">
        <v>45831.527777777781</v>
      </c>
      <c r="J7" s="74">
        <v>45817</v>
      </c>
      <c r="K7" s="74">
        <v>45827</v>
      </c>
      <c r="L7" s="72" t="s">
        <v>1704</v>
      </c>
      <c r="M7" s="72" t="s">
        <v>1705</v>
      </c>
      <c r="N7" s="72" t="s">
        <v>1436</v>
      </c>
    </row>
    <row r="8" spans="1:14" ht="21" customHeight="1">
      <c r="A8" s="72" t="s">
        <v>1708</v>
      </c>
      <c r="B8" s="72" t="s">
        <v>394</v>
      </c>
      <c r="C8" s="72">
        <v>5</v>
      </c>
      <c r="E8" s="72" t="s">
        <v>395</v>
      </c>
      <c r="F8" s="72" t="s">
        <v>56</v>
      </c>
      <c r="G8" s="72" t="s">
        <v>1333</v>
      </c>
      <c r="H8" s="72">
        <v>7</v>
      </c>
      <c r="I8" s="73">
        <v>45831.586805555555</v>
      </c>
      <c r="J8" s="74">
        <v>45817</v>
      </c>
      <c r="K8" s="74">
        <v>45827</v>
      </c>
      <c r="L8" s="72" t="s">
        <v>1704</v>
      </c>
      <c r="M8" s="72" t="s">
        <v>1705</v>
      </c>
      <c r="N8" s="172" t="s">
        <v>1706</v>
      </c>
    </row>
    <row r="9" spans="1:14" ht="21" customHeight="1">
      <c r="A9" s="72" t="s">
        <v>1709</v>
      </c>
      <c r="B9" s="72" t="s">
        <v>394</v>
      </c>
      <c r="C9" s="72">
        <v>8</v>
      </c>
      <c r="E9" s="72" t="s">
        <v>395</v>
      </c>
      <c r="F9" s="72" t="s">
        <v>56</v>
      </c>
      <c r="G9" s="72" t="s">
        <v>1333</v>
      </c>
      <c r="H9" s="72">
        <v>7</v>
      </c>
      <c r="I9" s="73">
        <v>45831</v>
      </c>
      <c r="J9" s="74">
        <v>45817</v>
      </c>
      <c r="K9" s="74">
        <v>45827</v>
      </c>
      <c r="L9" s="72" t="s">
        <v>1704</v>
      </c>
      <c r="M9" s="72" t="s">
        <v>1705</v>
      </c>
      <c r="N9" s="172" t="s">
        <v>1706</v>
      </c>
    </row>
    <row r="10" spans="1:14" ht="21" customHeight="1">
      <c r="A10" s="72" t="s">
        <v>1710</v>
      </c>
      <c r="B10" s="72" t="s">
        <v>394</v>
      </c>
      <c r="C10" s="72">
        <v>10</v>
      </c>
      <c r="E10" s="72" t="s">
        <v>395</v>
      </c>
      <c r="F10" s="72" t="s">
        <v>56</v>
      </c>
      <c r="G10" s="72" t="s">
        <v>1333</v>
      </c>
      <c r="H10" s="72">
        <v>7</v>
      </c>
      <c r="I10" s="73">
        <v>45831</v>
      </c>
      <c r="J10" s="74">
        <v>45817</v>
      </c>
      <c r="K10" s="74">
        <v>45827</v>
      </c>
      <c r="L10" s="72" t="s">
        <v>1704</v>
      </c>
      <c r="M10" s="72" t="s">
        <v>1705</v>
      </c>
      <c r="N10" s="172" t="s">
        <v>1706</v>
      </c>
    </row>
    <row r="11" spans="1:14" ht="21" customHeight="1">
      <c r="A11" s="72" t="s">
        <v>1711</v>
      </c>
      <c r="B11" s="72" t="s">
        <v>394</v>
      </c>
      <c r="C11" s="72">
        <v>11</v>
      </c>
      <c r="E11" s="72" t="s">
        <v>395</v>
      </c>
      <c r="F11" s="72" t="s">
        <v>56</v>
      </c>
      <c r="G11" s="72" t="s">
        <v>1333</v>
      </c>
      <c r="H11" s="72">
        <v>7</v>
      </c>
      <c r="I11" s="73">
        <v>45831.697916666664</v>
      </c>
      <c r="J11" s="74">
        <v>45817</v>
      </c>
      <c r="K11" s="74">
        <v>45827</v>
      </c>
      <c r="L11" s="72" t="s">
        <v>1704</v>
      </c>
      <c r="M11" s="72" t="s">
        <v>1705</v>
      </c>
      <c r="N11" s="172" t="s">
        <v>1706</v>
      </c>
    </row>
    <row r="12" spans="1:14" ht="21" customHeight="1">
      <c r="A12" s="72" t="s">
        <v>1712</v>
      </c>
      <c r="B12" s="72" t="s">
        <v>397</v>
      </c>
      <c r="C12" s="72">
        <v>1</v>
      </c>
      <c r="E12" s="72" t="s">
        <v>183</v>
      </c>
      <c r="F12" s="72" t="s">
        <v>56</v>
      </c>
      <c r="G12" s="72" t="s">
        <v>1664</v>
      </c>
      <c r="H12" s="72">
        <v>7</v>
      </c>
      <c r="I12" s="73">
        <v>45832.333333333336</v>
      </c>
      <c r="J12" s="74">
        <v>45818</v>
      </c>
      <c r="K12" s="74">
        <v>45827</v>
      </c>
      <c r="L12" s="72" t="s">
        <v>1694</v>
      </c>
      <c r="M12" s="72" t="s">
        <v>1695</v>
      </c>
      <c r="N12" s="72" t="s">
        <v>1436</v>
      </c>
    </row>
    <row r="13" spans="1:14" ht="21" customHeight="1">
      <c r="A13" s="72" t="s">
        <v>1713</v>
      </c>
      <c r="B13" s="72" t="s">
        <v>397</v>
      </c>
      <c r="C13" s="72">
        <v>2</v>
      </c>
      <c r="E13" s="72" t="s">
        <v>183</v>
      </c>
      <c r="F13" s="72" t="s">
        <v>56</v>
      </c>
      <c r="G13" s="72" t="s">
        <v>1664</v>
      </c>
      <c r="H13" s="72">
        <v>7</v>
      </c>
      <c r="I13" s="73">
        <v>45832.354166666664</v>
      </c>
      <c r="J13" s="74">
        <v>45818</v>
      </c>
      <c r="K13" s="74">
        <v>45827</v>
      </c>
      <c r="L13" s="72" t="s">
        <v>1694</v>
      </c>
      <c r="M13" s="72" t="s">
        <v>1695</v>
      </c>
      <c r="N13" s="72" t="s">
        <v>1436</v>
      </c>
    </row>
    <row r="14" spans="1:14" ht="21" customHeight="1">
      <c r="A14" s="72" t="s">
        <v>1714</v>
      </c>
      <c r="B14" s="72" t="s">
        <v>397</v>
      </c>
      <c r="C14" s="72">
        <v>3</v>
      </c>
      <c r="E14" s="72" t="s">
        <v>183</v>
      </c>
      <c r="F14" s="72" t="s">
        <v>56</v>
      </c>
      <c r="G14" s="72" t="s">
        <v>1664</v>
      </c>
      <c r="H14" s="72">
        <v>7</v>
      </c>
      <c r="I14" s="73">
        <v>45832.375</v>
      </c>
      <c r="J14" s="74">
        <v>45818</v>
      </c>
      <c r="K14" s="74">
        <v>45827</v>
      </c>
      <c r="L14" s="72" t="s">
        <v>1694</v>
      </c>
      <c r="M14" s="72" t="s">
        <v>1695</v>
      </c>
      <c r="N14" s="72" t="s">
        <v>1436</v>
      </c>
    </row>
    <row r="15" spans="1:14" ht="21" customHeight="1">
      <c r="A15" s="72" t="s">
        <v>1715</v>
      </c>
      <c r="B15" s="72" t="s">
        <v>397</v>
      </c>
      <c r="C15" s="72">
        <v>4</v>
      </c>
      <c r="E15" s="72" t="s">
        <v>183</v>
      </c>
      <c r="F15" s="72" t="s">
        <v>56</v>
      </c>
      <c r="G15" s="72" t="s">
        <v>1664</v>
      </c>
      <c r="H15" s="72">
        <v>7</v>
      </c>
      <c r="I15" s="73">
        <v>45832.395833333336</v>
      </c>
      <c r="J15" s="74">
        <v>45818</v>
      </c>
      <c r="K15" s="74">
        <v>45827</v>
      </c>
      <c r="L15" s="72" t="s">
        <v>1694</v>
      </c>
      <c r="M15" s="72" t="s">
        <v>1695</v>
      </c>
      <c r="N15" s="72" t="s">
        <v>1436</v>
      </c>
    </row>
    <row r="16" spans="1:14" ht="21" customHeight="1">
      <c r="A16" s="72" t="s">
        <v>1716</v>
      </c>
      <c r="B16" s="72" t="s">
        <v>397</v>
      </c>
      <c r="C16" s="72">
        <v>5</v>
      </c>
      <c r="E16" s="72" t="s">
        <v>183</v>
      </c>
      <c r="F16" s="72" t="s">
        <v>56</v>
      </c>
      <c r="G16" s="72" t="s">
        <v>1664</v>
      </c>
      <c r="H16" s="72">
        <v>7</v>
      </c>
      <c r="I16" s="73">
        <v>45832.541666666664</v>
      </c>
      <c r="J16" s="74">
        <v>45818</v>
      </c>
      <c r="K16" s="74">
        <v>45827</v>
      </c>
      <c r="L16" s="72" t="s">
        <v>1694</v>
      </c>
      <c r="M16" s="72" t="s">
        <v>1695</v>
      </c>
      <c r="N16" s="72" t="s">
        <v>1436</v>
      </c>
    </row>
    <row r="17" spans="1:17" ht="21" customHeight="1">
      <c r="A17" s="72" t="s">
        <v>1717</v>
      </c>
      <c r="B17" s="72" t="s">
        <v>397</v>
      </c>
      <c r="C17" s="72">
        <v>6</v>
      </c>
      <c r="E17" s="72" t="s">
        <v>183</v>
      </c>
      <c r="F17" s="72" t="s">
        <v>56</v>
      </c>
      <c r="G17" s="72" t="s">
        <v>1664</v>
      </c>
      <c r="H17" s="72">
        <v>7</v>
      </c>
      <c r="I17" s="73">
        <v>45832.458333333336</v>
      </c>
      <c r="J17" s="74">
        <v>45818</v>
      </c>
      <c r="K17" s="74">
        <v>45827</v>
      </c>
      <c r="L17" s="72" t="s">
        <v>1694</v>
      </c>
      <c r="M17" s="72" t="s">
        <v>1695</v>
      </c>
      <c r="N17" s="72" t="s">
        <v>1436</v>
      </c>
    </row>
    <row r="18" spans="1:17" ht="21" customHeight="1">
      <c r="A18" s="72" t="s">
        <v>1718</v>
      </c>
      <c r="B18" s="72" t="s">
        <v>397</v>
      </c>
      <c r="C18" s="72">
        <v>7</v>
      </c>
      <c r="E18" s="72" t="s">
        <v>183</v>
      </c>
      <c r="F18" s="72" t="s">
        <v>56</v>
      </c>
      <c r="G18" s="72" t="s">
        <v>1664</v>
      </c>
      <c r="H18" s="72">
        <v>7</v>
      </c>
      <c r="I18" s="73">
        <v>45832.46875</v>
      </c>
      <c r="J18" s="74">
        <v>45818</v>
      </c>
      <c r="K18" s="74">
        <v>45827</v>
      </c>
      <c r="L18" s="72" t="s">
        <v>1694</v>
      </c>
      <c r="M18" s="72" t="s">
        <v>1695</v>
      </c>
      <c r="N18" s="72" t="s">
        <v>1436</v>
      </c>
    </row>
    <row r="19" spans="1:17" ht="21" customHeight="1">
      <c r="A19" s="72" t="s">
        <v>1719</v>
      </c>
      <c r="B19" s="72" t="s">
        <v>397</v>
      </c>
      <c r="C19" s="72">
        <v>8</v>
      </c>
      <c r="E19" s="72" t="s">
        <v>183</v>
      </c>
      <c r="F19" s="72" t="s">
        <v>56</v>
      </c>
      <c r="G19" s="72" t="s">
        <v>1664</v>
      </c>
      <c r="H19" s="72">
        <v>7</v>
      </c>
      <c r="I19" s="73">
        <v>45832.479166666664</v>
      </c>
      <c r="J19" s="74">
        <v>45818</v>
      </c>
      <c r="K19" s="74">
        <v>45827</v>
      </c>
      <c r="L19" s="72" t="s">
        <v>1694</v>
      </c>
      <c r="M19" s="72" t="s">
        <v>1695</v>
      </c>
      <c r="N19" s="72" t="s">
        <v>1436</v>
      </c>
    </row>
    <row r="20" spans="1:17" ht="21" customHeight="1">
      <c r="A20" s="72" t="s">
        <v>1720</v>
      </c>
      <c r="B20" s="72" t="s">
        <v>397</v>
      </c>
      <c r="C20" s="72">
        <v>9</v>
      </c>
      <c r="E20" s="72" t="s">
        <v>183</v>
      </c>
      <c r="F20" s="72" t="s">
        <v>56</v>
      </c>
      <c r="G20" s="72" t="s">
        <v>1664</v>
      </c>
      <c r="H20" s="72">
        <v>7</v>
      </c>
      <c r="I20" s="73">
        <v>45832.520833333336</v>
      </c>
      <c r="J20" s="74">
        <v>45818</v>
      </c>
      <c r="K20" s="74">
        <v>45827</v>
      </c>
      <c r="L20" s="72" t="s">
        <v>1694</v>
      </c>
      <c r="M20" s="72" t="s">
        <v>1695</v>
      </c>
      <c r="N20" s="72" t="s">
        <v>1436</v>
      </c>
    </row>
    <row r="21" spans="1:17" ht="21" customHeight="1">
      <c r="A21" s="72" t="s">
        <v>1721</v>
      </c>
      <c r="B21" s="72" t="s">
        <v>403</v>
      </c>
      <c r="C21" s="72">
        <v>1</v>
      </c>
      <c r="E21" s="72" t="s">
        <v>404</v>
      </c>
      <c r="F21" s="72" t="s">
        <v>56</v>
      </c>
      <c r="G21" s="72" t="s">
        <v>1327</v>
      </c>
      <c r="H21" s="72">
        <v>6</v>
      </c>
      <c r="I21" s="73">
        <v>45834.40625</v>
      </c>
      <c r="J21" s="74">
        <v>45820</v>
      </c>
      <c r="K21" s="74">
        <v>45827</v>
      </c>
      <c r="L21" s="72" t="s">
        <v>1722</v>
      </c>
      <c r="M21" s="72" t="s">
        <v>1723</v>
      </c>
      <c r="N21" s="72" t="s">
        <v>1724</v>
      </c>
    </row>
    <row r="22" spans="1:17" ht="21" customHeight="1">
      <c r="A22" s="72" t="s">
        <v>1725</v>
      </c>
      <c r="B22" s="72" t="s">
        <v>427</v>
      </c>
      <c r="C22" s="72">
        <v>1</v>
      </c>
      <c r="E22" s="72" t="s">
        <v>161</v>
      </c>
      <c r="F22" s="72" t="s">
        <v>163</v>
      </c>
      <c r="G22" s="72" t="s">
        <v>1333</v>
      </c>
      <c r="H22" s="72">
        <v>3</v>
      </c>
      <c r="I22" s="73">
        <v>45834.414583333331</v>
      </c>
      <c r="J22" s="74">
        <v>45820</v>
      </c>
      <c r="K22" s="74">
        <v>45827</v>
      </c>
      <c r="L22" s="72" t="s">
        <v>1726</v>
      </c>
      <c r="N22" s="72" t="s">
        <v>1727</v>
      </c>
    </row>
    <row r="23" spans="1:17" ht="21" customHeight="1">
      <c r="A23" s="72" t="s">
        <v>1728</v>
      </c>
      <c r="B23" s="72" t="s">
        <v>427</v>
      </c>
      <c r="C23" s="72">
        <v>2</v>
      </c>
      <c r="E23" s="72" t="s">
        <v>161</v>
      </c>
      <c r="F23" s="72" t="s">
        <v>163</v>
      </c>
      <c r="G23" s="72" t="s">
        <v>1333</v>
      </c>
      <c r="H23" s="72">
        <v>3</v>
      </c>
      <c r="I23" s="73">
        <v>45834.45208333333</v>
      </c>
      <c r="J23" s="74">
        <v>45820</v>
      </c>
      <c r="K23" s="74">
        <v>45827</v>
      </c>
      <c r="L23" s="72" t="s">
        <v>1726</v>
      </c>
      <c r="N23" s="72" t="s">
        <v>1727</v>
      </c>
    </row>
    <row r="24" spans="1:17" ht="21" customHeight="1">
      <c r="A24" s="72" t="s">
        <v>1729</v>
      </c>
      <c r="B24" s="72" t="s">
        <v>427</v>
      </c>
      <c r="C24" s="72">
        <v>3</v>
      </c>
      <c r="E24" s="72" t="s">
        <v>161</v>
      </c>
      <c r="F24" s="72" t="s">
        <v>163</v>
      </c>
      <c r="G24" s="72" t="s">
        <v>1333</v>
      </c>
      <c r="H24" s="72">
        <v>3</v>
      </c>
      <c r="I24" s="73">
        <v>45834.434027777781</v>
      </c>
      <c r="J24" s="74">
        <v>45820</v>
      </c>
      <c r="K24" s="74">
        <v>45827</v>
      </c>
      <c r="L24" s="72" t="s">
        <v>1726</v>
      </c>
      <c r="N24" s="72" t="s">
        <v>1727</v>
      </c>
    </row>
    <row r="25" spans="1:17" ht="21" customHeight="1">
      <c r="A25" s="72" t="s">
        <v>1730</v>
      </c>
      <c r="B25" s="72" t="s">
        <v>427</v>
      </c>
      <c r="C25" s="72">
        <v>4</v>
      </c>
      <c r="E25" s="72" t="s">
        <v>161</v>
      </c>
      <c r="F25" s="72" t="s">
        <v>163</v>
      </c>
      <c r="G25" s="72" t="s">
        <v>1333</v>
      </c>
      <c r="H25" s="72">
        <v>3</v>
      </c>
      <c r="I25" s="73">
        <v>45834.463194444441</v>
      </c>
      <c r="J25" s="74">
        <v>45820</v>
      </c>
      <c r="K25" s="74">
        <v>45827</v>
      </c>
      <c r="L25" s="72" t="s">
        <v>1726</v>
      </c>
      <c r="N25" s="72" t="s">
        <v>1727</v>
      </c>
    </row>
    <row r="26" spans="1:17" ht="21" customHeight="1">
      <c r="A26" s="72" t="s">
        <v>1731</v>
      </c>
      <c r="B26" s="72" t="s">
        <v>427</v>
      </c>
      <c r="C26" s="72">
        <v>5</v>
      </c>
      <c r="E26" s="72" t="s">
        <v>161</v>
      </c>
      <c r="F26" s="72" t="s">
        <v>163</v>
      </c>
      <c r="G26" s="72" t="s">
        <v>1333</v>
      </c>
      <c r="H26" s="72">
        <v>3</v>
      </c>
      <c r="I26" s="73">
        <v>45834.414583333331</v>
      </c>
      <c r="J26" s="74">
        <v>45820</v>
      </c>
      <c r="K26" s="74">
        <v>45827</v>
      </c>
      <c r="L26" s="72" t="s">
        <v>1726</v>
      </c>
      <c r="N26" s="72" t="s">
        <v>1727</v>
      </c>
    </row>
    <row r="27" spans="1:17" ht="21" customHeight="1">
      <c r="A27" s="72" t="s">
        <v>1732</v>
      </c>
      <c r="B27" s="72" t="s">
        <v>427</v>
      </c>
      <c r="C27" s="72">
        <v>6</v>
      </c>
      <c r="E27" s="72" t="s">
        <v>161</v>
      </c>
      <c r="F27" s="72" t="s">
        <v>163</v>
      </c>
      <c r="G27" s="72" t="s">
        <v>1333</v>
      </c>
      <c r="H27" s="72">
        <v>3</v>
      </c>
      <c r="I27" s="73">
        <v>45834.476388888892</v>
      </c>
      <c r="J27" s="74">
        <v>45820</v>
      </c>
      <c r="K27" s="74">
        <v>45827</v>
      </c>
      <c r="L27" s="72" t="s">
        <v>1726</v>
      </c>
      <c r="N27" s="72" t="s">
        <v>1727</v>
      </c>
    </row>
    <row r="28" spans="1:17" ht="21" customHeight="1">
      <c r="A28" s="72" t="s">
        <v>1733</v>
      </c>
      <c r="B28" s="72" t="s">
        <v>427</v>
      </c>
      <c r="C28" s="72">
        <v>7</v>
      </c>
      <c r="E28" s="72" t="s">
        <v>161</v>
      </c>
      <c r="F28" s="72" t="s">
        <v>163</v>
      </c>
      <c r="G28" s="72" t="s">
        <v>1333</v>
      </c>
      <c r="H28" s="72">
        <v>3</v>
      </c>
      <c r="I28" s="73">
        <v>45835.365277777775</v>
      </c>
      <c r="J28" s="74">
        <v>45821</v>
      </c>
      <c r="K28" s="74">
        <v>45827</v>
      </c>
      <c r="L28" s="72" t="s">
        <v>1726</v>
      </c>
      <c r="N28" s="72" t="s">
        <v>1727</v>
      </c>
    </row>
    <row r="29" spans="1:17" ht="21" customHeight="1">
      <c r="A29" s="72" t="s">
        <v>1734</v>
      </c>
      <c r="B29" s="72" t="s">
        <v>429</v>
      </c>
      <c r="C29" s="72">
        <v>1</v>
      </c>
      <c r="E29" s="72" t="s">
        <v>430</v>
      </c>
      <c r="F29" s="72" t="s">
        <v>79</v>
      </c>
      <c r="G29" s="72" t="s">
        <v>1327</v>
      </c>
      <c r="H29" s="72">
        <v>3</v>
      </c>
      <c r="I29" s="73">
        <v>45835.418749999997</v>
      </c>
      <c r="J29" s="74">
        <v>45821</v>
      </c>
      <c r="K29" s="74">
        <v>45827</v>
      </c>
      <c r="L29" s="72" t="s">
        <v>1701</v>
      </c>
      <c r="M29" s="72" t="s">
        <v>1702</v>
      </c>
      <c r="N29" s="72" t="s">
        <v>1735</v>
      </c>
    </row>
    <row r="30" spans="1:17" ht="21" customHeight="1">
      <c r="A30" s="72" t="s">
        <v>1736</v>
      </c>
      <c r="B30" s="72" t="s">
        <v>467</v>
      </c>
      <c r="C30" s="72">
        <v>1</v>
      </c>
      <c r="E30" s="72" t="s">
        <v>387</v>
      </c>
      <c r="F30" s="72" t="s">
        <v>79</v>
      </c>
      <c r="G30" s="72" t="s">
        <v>1463</v>
      </c>
      <c r="H30" s="72">
        <v>9</v>
      </c>
      <c r="I30" s="73">
        <v>45811</v>
      </c>
      <c r="J30" s="74">
        <v>45797</v>
      </c>
      <c r="K30" s="74">
        <v>45828</v>
      </c>
      <c r="L30" s="72" t="s">
        <v>1737</v>
      </c>
      <c r="M30" s="72" t="s">
        <v>1738</v>
      </c>
      <c r="N30" s="72" t="s">
        <v>1739</v>
      </c>
    </row>
    <row r="31" spans="1:17" ht="21" customHeight="1">
      <c r="A31" s="72" t="s">
        <v>1740</v>
      </c>
      <c r="B31" s="72" t="s">
        <v>456</v>
      </c>
      <c r="C31" s="72">
        <v>8</v>
      </c>
      <c r="E31" s="72" t="s">
        <v>457</v>
      </c>
      <c r="F31" s="72" t="s">
        <v>56</v>
      </c>
      <c r="G31" s="72" t="s">
        <v>1741</v>
      </c>
      <c r="H31" s="72">
        <v>10</v>
      </c>
      <c r="I31" s="73">
        <v>45826.429861111108</v>
      </c>
      <c r="J31" s="74">
        <v>45812</v>
      </c>
      <c r="K31" s="74">
        <v>45828</v>
      </c>
      <c r="L31" s="72" t="s">
        <v>1742</v>
      </c>
      <c r="M31" s="72" t="s">
        <v>1743</v>
      </c>
      <c r="N31" s="72" t="s">
        <v>1436</v>
      </c>
    </row>
    <row r="32" spans="1:17" ht="21" customHeight="1">
      <c r="A32" s="72" t="s">
        <v>1744</v>
      </c>
      <c r="B32" s="72" t="s">
        <v>494</v>
      </c>
      <c r="C32" s="72" t="s">
        <v>1700</v>
      </c>
      <c r="E32" s="72" t="s">
        <v>495</v>
      </c>
      <c r="F32" s="72" t="s">
        <v>79</v>
      </c>
      <c r="G32" s="72" t="s">
        <v>1317</v>
      </c>
      <c r="H32" s="72">
        <v>7</v>
      </c>
      <c r="I32" s="73">
        <v>45835.302083333336</v>
      </c>
      <c r="J32" s="74">
        <v>45821</v>
      </c>
      <c r="K32" s="74">
        <v>45828</v>
      </c>
      <c r="L32" s="72" t="s">
        <v>1701</v>
      </c>
      <c r="M32" s="72" t="s">
        <v>1702</v>
      </c>
      <c r="N32" s="72" t="s">
        <v>1436</v>
      </c>
      <c r="Q32" s="172"/>
    </row>
    <row r="33" spans="1:14" ht="21" customHeight="1">
      <c r="A33" s="72" t="s">
        <v>1745</v>
      </c>
      <c r="B33" s="72" t="s">
        <v>494</v>
      </c>
      <c r="C33" s="72" t="s">
        <v>1746</v>
      </c>
      <c r="E33" s="72" t="s">
        <v>495</v>
      </c>
      <c r="F33" s="72" t="s">
        <v>79</v>
      </c>
      <c r="G33" s="72" t="s">
        <v>1317</v>
      </c>
      <c r="H33" s="72">
        <v>7</v>
      </c>
      <c r="I33" s="73">
        <v>45835.3125</v>
      </c>
      <c r="J33" s="74">
        <v>45821</v>
      </c>
      <c r="K33" s="74">
        <v>45828</v>
      </c>
      <c r="L33" s="72" t="s">
        <v>1701</v>
      </c>
      <c r="M33" s="72" t="s">
        <v>1702</v>
      </c>
      <c r="N33" s="72" t="s">
        <v>1436</v>
      </c>
    </row>
    <row r="34" spans="1:14" ht="21" customHeight="1">
      <c r="A34" s="72" t="s">
        <v>1747</v>
      </c>
      <c r="B34" s="72" t="s">
        <v>494</v>
      </c>
      <c r="C34" s="72" t="s">
        <v>1748</v>
      </c>
      <c r="E34" s="72" t="s">
        <v>495</v>
      </c>
      <c r="F34" s="72" t="s">
        <v>79</v>
      </c>
      <c r="G34" s="72" t="s">
        <v>1317</v>
      </c>
      <c r="H34" s="72">
        <v>7</v>
      </c>
      <c r="I34" s="73">
        <v>45835.319444444445</v>
      </c>
      <c r="J34" s="74">
        <v>45821</v>
      </c>
      <c r="K34" s="74">
        <v>45828</v>
      </c>
      <c r="L34" s="72" t="s">
        <v>1701</v>
      </c>
      <c r="M34" s="72" t="s">
        <v>1702</v>
      </c>
      <c r="N34" s="72" t="s">
        <v>1436</v>
      </c>
    </row>
    <row r="35" spans="1:14" ht="21" customHeight="1">
      <c r="A35" s="72" t="s">
        <v>1749</v>
      </c>
      <c r="B35" s="72" t="s">
        <v>494</v>
      </c>
      <c r="C35" s="72" t="s">
        <v>1750</v>
      </c>
      <c r="E35" s="72" t="s">
        <v>495</v>
      </c>
      <c r="F35" s="72" t="s">
        <v>79</v>
      </c>
      <c r="G35" s="72" t="s">
        <v>1317</v>
      </c>
      <c r="H35" s="72">
        <v>7</v>
      </c>
      <c r="I35" s="73">
        <v>45835.326388888891</v>
      </c>
      <c r="J35" s="74">
        <v>45821</v>
      </c>
      <c r="K35" s="74">
        <v>45828</v>
      </c>
      <c r="L35" s="72" t="s">
        <v>1701</v>
      </c>
      <c r="M35" s="72" t="s">
        <v>1702</v>
      </c>
      <c r="N35" s="72" t="s">
        <v>1436</v>
      </c>
    </row>
    <row r="36" spans="1:14" ht="21" customHeight="1">
      <c r="A36" s="72" t="s">
        <v>1504</v>
      </c>
      <c r="B36" s="72" t="s">
        <v>584</v>
      </c>
      <c r="C36" s="72">
        <v>8</v>
      </c>
      <c r="E36" s="72" t="s">
        <v>585</v>
      </c>
      <c r="F36" s="72" t="s">
        <v>56</v>
      </c>
      <c r="G36" s="72" t="s">
        <v>1327</v>
      </c>
      <c r="H36" s="72">
        <v>10</v>
      </c>
      <c r="I36" s="73">
        <v>45827.520833333336</v>
      </c>
      <c r="J36" s="74">
        <v>45820</v>
      </c>
      <c r="K36" s="74">
        <v>45831</v>
      </c>
      <c r="L36" s="72" t="s">
        <v>1751</v>
      </c>
      <c r="M36" s="72" t="s">
        <v>1692</v>
      </c>
      <c r="N36" s="172" t="s">
        <v>1706</v>
      </c>
    </row>
    <row r="37" spans="1:14" ht="21" customHeight="1">
      <c r="A37" s="72" t="s">
        <v>1752</v>
      </c>
      <c r="B37" s="72" t="s">
        <v>584</v>
      </c>
      <c r="C37" s="72">
        <v>9</v>
      </c>
      <c r="E37" s="72" t="s">
        <v>585</v>
      </c>
      <c r="F37" s="72" t="s">
        <v>56</v>
      </c>
      <c r="G37" s="72" t="s">
        <v>1327</v>
      </c>
      <c r="H37" s="72">
        <v>10</v>
      </c>
      <c r="I37" s="73">
        <v>45827.520833333336</v>
      </c>
      <c r="J37" s="74">
        <v>45820</v>
      </c>
      <c r="K37" s="74">
        <v>45831</v>
      </c>
      <c r="L37" s="72" t="s">
        <v>1751</v>
      </c>
      <c r="M37" s="72" t="s">
        <v>1692</v>
      </c>
      <c r="N37" s="172" t="s">
        <v>1706</v>
      </c>
    </row>
    <row r="38" spans="1:14" ht="21" customHeight="1">
      <c r="A38" s="72" t="s">
        <v>1505</v>
      </c>
      <c r="B38" s="72" t="s">
        <v>584</v>
      </c>
      <c r="C38" s="72">
        <v>10</v>
      </c>
      <c r="E38" s="72" t="s">
        <v>585</v>
      </c>
      <c r="F38" s="72" t="s">
        <v>56</v>
      </c>
      <c r="G38" s="72" t="s">
        <v>1327</v>
      </c>
      <c r="H38" s="72">
        <v>10</v>
      </c>
      <c r="I38" s="73">
        <v>45827.451388888891</v>
      </c>
      <c r="J38" s="74">
        <v>45820</v>
      </c>
      <c r="K38" s="74">
        <v>45831</v>
      </c>
      <c r="L38" s="72" t="s">
        <v>1751</v>
      </c>
      <c r="M38" s="72" t="s">
        <v>1692</v>
      </c>
      <c r="N38" s="172" t="s">
        <v>1706</v>
      </c>
    </row>
    <row r="39" spans="1:14" ht="21" customHeight="1">
      <c r="A39" s="72" t="s">
        <v>1506</v>
      </c>
      <c r="B39" s="72" t="s">
        <v>584</v>
      </c>
      <c r="C39" s="72">
        <v>11</v>
      </c>
      <c r="E39" s="72" t="s">
        <v>585</v>
      </c>
      <c r="F39" s="72" t="s">
        <v>56</v>
      </c>
      <c r="G39" s="72" t="s">
        <v>1327</v>
      </c>
      <c r="H39" s="72">
        <v>10</v>
      </c>
      <c r="I39" s="73">
        <v>45827.451388888891</v>
      </c>
      <c r="J39" s="74">
        <v>45820</v>
      </c>
      <c r="K39" s="74">
        <v>45831</v>
      </c>
      <c r="L39" s="72" t="s">
        <v>1751</v>
      </c>
      <c r="M39" s="72" t="s">
        <v>1692</v>
      </c>
      <c r="N39" s="172" t="s">
        <v>1706</v>
      </c>
    </row>
    <row r="40" spans="1:14" ht="21" customHeight="1">
      <c r="A40" s="72" t="s">
        <v>1507</v>
      </c>
      <c r="B40" s="72" t="s">
        <v>584</v>
      </c>
      <c r="C40" s="72">
        <v>12</v>
      </c>
      <c r="E40" s="72" t="s">
        <v>585</v>
      </c>
      <c r="F40" s="72" t="s">
        <v>56</v>
      </c>
      <c r="G40" s="72" t="s">
        <v>1327</v>
      </c>
      <c r="H40" s="72">
        <v>10</v>
      </c>
      <c r="I40" s="73">
        <v>45827.451388888891</v>
      </c>
      <c r="J40" s="74">
        <v>45820</v>
      </c>
      <c r="K40" s="74">
        <v>45831</v>
      </c>
      <c r="L40" s="72" t="s">
        <v>1751</v>
      </c>
      <c r="M40" s="72" t="s">
        <v>1692</v>
      </c>
      <c r="N40" s="172" t="s">
        <v>1706</v>
      </c>
    </row>
    <row r="41" spans="1:14" ht="21" customHeight="1">
      <c r="A41" s="72" t="s">
        <v>1753</v>
      </c>
      <c r="B41" s="72" t="s">
        <v>541</v>
      </c>
      <c r="C41" s="72">
        <v>1</v>
      </c>
      <c r="E41" s="72" t="s">
        <v>519</v>
      </c>
      <c r="F41" s="72" t="s">
        <v>56</v>
      </c>
      <c r="G41" s="72" t="s">
        <v>1317</v>
      </c>
      <c r="H41" s="72">
        <v>10</v>
      </c>
      <c r="I41" s="73">
        <v>45831.8125</v>
      </c>
      <c r="J41" s="74">
        <v>45817</v>
      </c>
      <c r="K41" s="74">
        <v>45831</v>
      </c>
      <c r="L41" s="72" t="s">
        <v>1754</v>
      </c>
      <c r="M41" s="72" t="s">
        <v>1695</v>
      </c>
      <c r="N41" s="72" t="s">
        <v>1436</v>
      </c>
    </row>
    <row r="42" spans="1:14" ht="21" customHeight="1">
      <c r="A42" s="72" t="s">
        <v>1755</v>
      </c>
      <c r="B42" s="72" t="s">
        <v>561</v>
      </c>
      <c r="C42" s="72">
        <v>1</v>
      </c>
      <c r="D42" s="72" t="s">
        <v>1332</v>
      </c>
      <c r="E42" s="72" t="s">
        <v>390</v>
      </c>
      <c r="F42" s="72" t="s">
        <v>392</v>
      </c>
      <c r="G42" s="72" t="s">
        <v>1333</v>
      </c>
      <c r="H42" s="72">
        <v>10</v>
      </c>
      <c r="I42" s="73">
        <v>45832.411111111112</v>
      </c>
      <c r="J42" s="74">
        <v>45818</v>
      </c>
      <c r="K42" s="74">
        <v>45831</v>
      </c>
      <c r="L42" s="72" t="s">
        <v>1756</v>
      </c>
      <c r="M42" s="72" t="s">
        <v>1757</v>
      </c>
      <c r="N42" s="72" t="s">
        <v>1758</v>
      </c>
    </row>
    <row r="43" spans="1:14" ht="21" customHeight="1">
      <c r="A43" s="72" t="s">
        <v>1759</v>
      </c>
      <c r="B43" s="72" t="s">
        <v>561</v>
      </c>
      <c r="C43" s="72">
        <v>2</v>
      </c>
      <c r="D43" s="72" t="s">
        <v>1332</v>
      </c>
      <c r="E43" s="72" t="s">
        <v>390</v>
      </c>
      <c r="F43" s="72" t="s">
        <v>392</v>
      </c>
      <c r="G43" s="72" t="s">
        <v>1333</v>
      </c>
      <c r="H43" s="72">
        <v>10</v>
      </c>
      <c r="I43" s="73">
        <v>45832.415972222225</v>
      </c>
      <c r="J43" s="74">
        <v>45818</v>
      </c>
      <c r="K43" s="74">
        <v>45831</v>
      </c>
      <c r="L43" s="72" t="s">
        <v>1756</v>
      </c>
      <c r="M43" s="72" t="s">
        <v>1757</v>
      </c>
      <c r="N43" s="72" t="s">
        <v>1758</v>
      </c>
    </row>
    <row r="44" spans="1:14" ht="21" customHeight="1">
      <c r="A44" s="72" t="s">
        <v>1760</v>
      </c>
      <c r="B44" s="72" t="s">
        <v>561</v>
      </c>
      <c r="C44" s="72">
        <v>3</v>
      </c>
      <c r="D44" s="72" t="s">
        <v>1332</v>
      </c>
      <c r="E44" s="72" t="s">
        <v>390</v>
      </c>
      <c r="F44" s="72" t="s">
        <v>392</v>
      </c>
      <c r="G44" s="72" t="s">
        <v>1333</v>
      </c>
      <c r="H44" s="72">
        <v>10</v>
      </c>
      <c r="I44" s="73">
        <v>45832.457638888889</v>
      </c>
      <c r="J44" s="74">
        <v>45818</v>
      </c>
      <c r="K44" s="74">
        <v>45831</v>
      </c>
      <c r="L44" s="72" t="s">
        <v>1756</v>
      </c>
      <c r="M44" s="72" t="s">
        <v>1757</v>
      </c>
      <c r="N44" s="72" t="s">
        <v>1758</v>
      </c>
    </row>
    <row r="45" spans="1:14" ht="21" customHeight="1">
      <c r="A45" s="72" t="s">
        <v>1761</v>
      </c>
      <c r="B45" s="72" t="s">
        <v>561</v>
      </c>
      <c r="C45" s="72">
        <v>4</v>
      </c>
      <c r="D45" s="72" t="s">
        <v>1332</v>
      </c>
      <c r="E45" s="72" t="s">
        <v>390</v>
      </c>
      <c r="F45" s="72" t="s">
        <v>392</v>
      </c>
      <c r="G45" s="72" t="s">
        <v>1333</v>
      </c>
      <c r="H45" s="72">
        <v>10</v>
      </c>
      <c r="I45" s="73">
        <v>45832.458333333336</v>
      </c>
      <c r="J45" s="74">
        <v>45818</v>
      </c>
      <c r="K45" s="74">
        <v>45831</v>
      </c>
      <c r="L45" s="72" t="s">
        <v>1756</v>
      </c>
      <c r="M45" s="72" t="s">
        <v>1757</v>
      </c>
      <c r="N45" s="72" t="s">
        <v>1758</v>
      </c>
    </row>
    <row r="46" spans="1:14" ht="21" customHeight="1">
      <c r="A46" s="72" t="s">
        <v>1762</v>
      </c>
      <c r="B46" s="72" t="s">
        <v>561</v>
      </c>
      <c r="C46" s="72">
        <v>5</v>
      </c>
      <c r="D46" s="72" t="s">
        <v>1332</v>
      </c>
      <c r="E46" s="72" t="s">
        <v>390</v>
      </c>
      <c r="F46" s="72" t="s">
        <v>392</v>
      </c>
      <c r="G46" s="72" t="s">
        <v>1333</v>
      </c>
      <c r="H46" s="72">
        <v>10</v>
      </c>
      <c r="I46" s="73">
        <v>45832.55</v>
      </c>
      <c r="J46" s="74">
        <v>45818</v>
      </c>
      <c r="K46" s="74">
        <v>45831</v>
      </c>
      <c r="L46" s="72" t="s">
        <v>1756</v>
      </c>
      <c r="M46" s="72" t="s">
        <v>1757</v>
      </c>
      <c r="N46" s="72" t="s">
        <v>1758</v>
      </c>
    </row>
    <row r="47" spans="1:14" ht="21" customHeight="1">
      <c r="A47" s="72" t="s">
        <v>1763</v>
      </c>
      <c r="B47" s="72" t="s">
        <v>561</v>
      </c>
      <c r="C47" s="72">
        <v>6</v>
      </c>
      <c r="D47" s="72" t="s">
        <v>1332</v>
      </c>
      <c r="E47" s="72" t="s">
        <v>390</v>
      </c>
      <c r="F47" s="72" t="s">
        <v>392</v>
      </c>
      <c r="G47" s="72" t="s">
        <v>1333</v>
      </c>
      <c r="H47" s="72">
        <v>10</v>
      </c>
      <c r="I47" s="73">
        <v>45832.584027777775</v>
      </c>
      <c r="J47" s="74">
        <v>45818</v>
      </c>
      <c r="K47" s="74">
        <v>45831</v>
      </c>
      <c r="L47" s="72" t="s">
        <v>1756</v>
      </c>
      <c r="M47" s="72" t="s">
        <v>1757</v>
      </c>
      <c r="N47" s="72" t="s">
        <v>1758</v>
      </c>
    </row>
    <row r="48" spans="1:14" ht="21" customHeight="1">
      <c r="A48" s="72" t="s">
        <v>1764</v>
      </c>
      <c r="B48" s="72" t="s">
        <v>561</v>
      </c>
      <c r="C48" s="72">
        <v>7</v>
      </c>
      <c r="D48" s="72" t="s">
        <v>1332</v>
      </c>
      <c r="E48" s="72" t="s">
        <v>390</v>
      </c>
      <c r="F48" s="72" t="s">
        <v>392</v>
      </c>
      <c r="G48" s="72" t="s">
        <v>1333</v>
      </c>
      <c r="H48" s="72">
        <v>10</v>
      </c>
      <c r="I48" s="73">
        <v>45832.619444444441</v>
      </c>
      <c r="J48" s="74">
        <v>45818</v>
      </c>
      <c r="K48" s="74">
        <v>45831</v>
      </c>
      <c r="L48" s="72" t="s">
        <v>1756</v>
      </c>
      <c r="M48" s="72" t="s">
        <v>1757</v>
      </c>
      <c r="N48" s="72" t="s">
        <v>1758</v>
      </c>
    </row>
    <row r="49" spans="1:14" ht="21" customHeight="1">
      <c r="A49" s="72" t="s">
        <v>1765</v>
      </c>
      <c r="B49" s="72" t="s">
        <v>561</v>
      </c>
      <c r="C49" s="72">
        <v>8</v>
      </c>
      <c r="D49" s="72" t="s">
        <v>1332</v>
      </c>
      <c r="E49" s="72" t="s">
        <v>390</v>
      </c>
      <c r="F49" s="72" t="s">
        <v>392</v>
      </c>
      <c r="G49" s="72" t="s">
        <v>1333</v>
      </c>
      <c r="H49" s="72">
        <v>10</v>
      </c>
      <c r="I49" s="73">
        <v>45832.612500000003</v>
      </c>
      <c r="J49" s="74">
        <v>45818</v>
      </c>
      <c r="K49" s="74">
        <v>45831</v>
      </c>
      <c r="L49" s="72" t="s">
        <v>1756</v>
      </c>
      <c r="M49" s="72" t="s">
        <v>1757</v>
      </c>
      <c r="N49" s="72" t="s">
        <v>1758</v>
      </c>
    </row>
    <row r="50" spans="1:14" ht="21" customHeight="1">
      <c r="A50" s="72" t="s">
        <v>1766</v>
      </c>
      <c r="B50" s="72" t="s">
        <v>561</v>
      </c>
      <c r="C50" s="72">
        <v>9</v>
      </c>
      <c r="D50" s="72" t="s">
        <v>1332</v>
      </c>
      <c r="E50" s="72" t="s">
        <v>390</v>
      </c>
      <c r="F50" s="72" t="s">
        <v>392</v>
      </c>
      <c r="G50" s="72" t="s">
        <v>1333</v>
      </c>
      <c r="H50" s="72">
        <v>10</v>
      </c>
      <c r="I50" s="73">
        <v>45832</v>
      </c>
      <c r="J50" s="74">
        <v>45818</v>
      </c>
      <c r="K50" s="74">
        <v>45831</v>
      </c>
      <c r="L50" s="72" t="s">
        <v>1756</v>
      </c>
      <c r="M50" s="72" t="s">
        <v>1757</v>
      </c>
      <c r="N50" s="72" t="s">
        <v>1758</v>
      </c>
    </row>
    <row r="51" spans="1:14" ht="21" customHeight="1">
      <c r="A51" s="72" t="s">
        <v>1767</v>
      </c>
      <c r="B51" s="72" t="s">
        <v>561</v>
      </c>
      <c r="C51" s="72">
        <v>10</v>
      </c>
      <c r="D51" s="72" t="s">
        <v>1332</v>
      </c>
      <c r="E51" s="72" t="s">
        <v>390</v>
      </c>
      <c r="F51" s="72" t="s">
        <v>392</v>
      </c>
      <c r="G51" s="72" t="s">
        <v>1343</v>
      </c>
      <c r="H51" s="72">
        <v>10</v>
      </c>
      <c r="I51" s="73">
        <v>45832</v>
      </c>
      <c r="J51" s="74">
        <v>45818</v>
      </c>
      <c r="K51" s="74">
        <v>45831</v>
      </c>
      <c r="L51" s="72" t="s">
        <v>1756</v>
      </c>
      <c r="M51" s="72" t="s">
        <v>1757</v>
      </c>
      <c r="N51" s="72" t="s">
        <v>1758</v>
      </c>
    </row>
    <row r="52" spans="1:14" ht="21" customHeight="1">
      <c r="A52" s="72" t="s">
        <v>1768</v>
      </c>
      <c r="B52" s="72" t="s">
        <v>561</v>
      </c>
      <c r="C52" s="72" t="s">
        <v>1700</v>
      </c>
      <c r="D52" s="72" t="s">
        <v>1332</v>
      </c>
      <c r="E52" s="72" t="s">
        <v>390</v>
      </c>
      <c r="F52" s="72" t="s">
        <v>392</v>
      </c>
      <c r="G52" s="72" t="s">
        <v>1333</v>
      </c>
      <c r="H52" s="72">
        <v>10</v>
      </c>
      <c r="I52" s="73">
        <v>45832.411111111112</v>
      </c>
      <c r="J52" s="74">
        <v>45818</v>
      </c>
      <c r="K52" s="74">
        <v>45831</v>
      </c>
      <c r="L52" s="72" t="s">
        <v>1769</v>
      </c>
      <c r="M52" s="72" t="s">
        <v>1770</v>
      </c>
      <c r="N52" s="72">
        <v>0</v>
      </c>
    </row>
    <row r="53" spans="1:14" ht="21" customHeight="1">
      <c r="A53" s="72" t="s">
        <v>1771</v>
      </c>
      <c r="B53" s="72" t="s">
        <v>561</v>
      </c>
      <c r="C53" s="72" t="s">
        <v>1746</v>
      </c>
      <c r="D53" s="72" t="s">
        <v>1332</v>
      </c>
      <c r="E53" s="72" t="s">
        <v>390</v>
      </c>
      <c r="F53" s="72" t="s">
        <v>392</v>
      </c>
      <c r="G53" s="72" t="s">
        <v>1333</v>
      </c>
      <c r="H53" s="72">
        <v>10</v>
      </c>
      <c r="I53" s="73">
        <v>45832.415972222225</v>
      </c>
      <c r="J53" s="74">
        <v>45818</v>
      </c>
      <c r="K53" s="74">
        <v>45831</v>
      </c>
      <c r="L53" s="72" t="s">
        <v>1769</v>
      </c>
      <c r="M53" s="72" t="s">
        <v>1770</v>
      </c>
      <c r="N53" s="72">
        <v>0</v>
      </c>
    </row>
    <row r="54" spans="1:14" ht="21" customHeight="1">
      <c r="A54" s="72" t="s">
        <v>1772</v>
      </c>
      <c r="B54" s="72" t="s">
        <v>561</v>
      </c>
      <c r="C54" s="72" t="s">
        <v>1748</v>
      </c>
      <c r="D54" s="72" t="s">
        <v>1332</v>
      </c>
      <c r="E54" s="72" t="s">
        <v>390</v>
      </c>
      <c r="F54" s="72" t="s">
        <v>392</v>
      </c>
      <c r="G54" s="72" t="s">
        <v>1333</v>
      </c>
      <c r="H54" s="72">
        <v>10</v>
      </c>
      <c r="I54" s="73">
        <v>45832.457638888889</v>
      </c>
      <c r="J54" s="74">
        <v>45818</v>
      </c>
      <c r="K54" s="74">
        <v>45831</v>
      </c>
      <c r="L54" s="72" t="s">
        <v>1769</v>
      </c>
      <c r="M54" s="72" t="s">
        <v>1770</v>
      </c>
      <c r="N54" s="72">
        <v>0</v>
      </c>
    </row>
    <row r="55" spans="1:14" ht="21" customHeight="1">
      <c r="A55" s="72" t="s">
        <v>1773</v>
      </c>
      <c r="B55" s="72" t="s">
        <v>561</v>
      </c>
      <c r="C55" s="72" t="s">
        <v>1750</v>
      </c>
      <c r="D55" s="72" t="s">
        <v>1332</v>
      </c>
      <c r="E55" s="72" t="s">
        <v>390</v>
      </c>
      <c r="F55" s="72" t="s">
        <v>392</v>
      </c>
      <c r="G55" s="72" t="s">
        <v>1333</v>
      </c>
      <c r="H55" s="72">
        <v>10</v>
      </c>
      <c r="I55" s="73">
        <v>45832.458333333336</v>
      </c>
      <c r="J55" s="74">
        <v>45818</v>
      </c>
      <c r="K55" s="74">
        <v>45831</v>
      </c>
      <c r="L55" s="72" t="s">
        <v>1769</v>
      </c>
      <c r="M55" s="72" t="s">
        <v>1770</v>
      </c>
      <c r="N55" s="72">
        <v>0</v>
      </c>
    </row>
    <row r="56" spans="1:14" ht="21" customHeight="1">
      <c r="A56" s="72" t="s">
        <v>1774</v>
      </c>
      <c r="B56" s="72" t="s">
        <v>561</v>
      </c>
      <c r="C56" s="72" t="s">
        <v>1620</v>
      </c>
      <c r="D56" s="72" t="s">
        <v>1332</v>
      </c>
      <c r="E56" s="72" t="s">
        <v>390</v>
      </c>
      <c r="F56" s="72" t="s">
        <v>392</v>
      </c>
      <c r="G56" s="72" t="s">
        <v>1333</v>
      </c>
      <c r="H56" s="72">
        <v>10</v>
      </c>
      <c r="I56" s="73">
        <v>45832.55</v>
      </c>
      <c r="J56" s="74">
        <v>45818</v>
      </c>
      <c r="K56" s="74">
        <v>45831</v>
      </c>
      <c r="L56" s="72" t="s">
        <v>1769</v>
      </c>
      <c r="M56" s="72" t="s">
        <v>1770</v>
      </c>
      <c r="N56" s="72">
        <v>0</v>
      </c>
    </row>
    <row r="57" spans="1:14" ht="21" customHeight="1">
      <c r="A57" s="72" t="s">
        <v>1775</v>
      </c>
      <c r="B57" s="72" t="s">
        <v>561</v>
      </c>
      <c r="C57" s="72" t="s">
        <v>1776</v>
      </c>
      <c r="D57" s="72" t="s">
        <v>1332</v>
      </c>
      <c r="E57" s="72" t="s">
        <v>390</v>
      </c>
      <c r="F57" s="72" t="s">
        <v>392</v>
      </c>
      <c r="G57" s="72" t="s">
        <v>1333</v>
      </c>
      <c r="H57" s="72">
        <v>10</v>
      </c>
      <c r="I57" s="73">
        <v>45832.584027777775</v>
      </c>
      <c r="J57" s="74">
        <v>45818</v>
      </c>
      <c r="K57" s="74">
        <v>45831</v>
      </c>
      <c r="L57" s="72" t="s">
        <v>1769</v>
      </c>
      <c r="M57" s="72" t="s">
        <v>1770</v>
      </c>
      <c r="N57" s="72">
        <v>0</v>
      </c>
    </row>
    <row r="58" spans="1:14" ht="21" customHeight="1">
      <c r="A58" s="72" t="s">
        <v>1777</v>
      </c>
      <c r="B58" s="72" t="s">
        <v>561</v>
      </c>
      <c r="C58" s="72" t="s">
        <v>1778</v>
      </c>
      <c r="D58" s="72" t="s">
        <v>1332</v>
      </c>
      <c r="E58" s="72" t="s">
        <v>390</v>
      </c>
      <c r="F58" s="72" t="s">
        <v>392</v>
      </c>
      <c r="G58" s="72" t="s">
        <v>1333</v>
      </c>
      <c r="H58" s="72">
        <v>10</v>
      </c>
      <c r="I58" s="73">
        <v>45832.619444444441</v>
      </c>
      <c r="J58" s="74">
        <v>45818</v>
      </c>
      <c r="K58" s="74">
        <v>45831</v>
      </c>
      <c r="L58" s="72" t="s">
        <v>1769</v>
      </c>
      <c r="M58" s="72" t="s">
        <v>1770</v>
      </c>
      <c r="N58" s="72">
        <v>0</v>
      </c>
    </row>
    <row r="59" spans="1:14" ht="21" customHeight="1">
      <c r="A59" s="72" t="s">
        <v>1779</v>
      </c>
      <c r="B59" s="72" t="s">
        <v>561</v>
      </c>
      <c r="C59" s="72" t="s">
        <v>1780</v>
      </c>
      <c r="D59" s="72" t="s">
        <v>1332</v>
      </c>
      <c r="E59" s="72" t="s">
        <v>390</v>
      </c>
      <c r="F59" s="72" t="s">
        <v>392</v>
      </c>
      <c r="G59" s="72" t="s">
        <v>1333</v>
      </c>
      <c r="H59" s="72">
        <v>10</v>
      </c>
      <c r="I59" s="73">
        <v>45832.612500000003</v>
      </c>
      <c r="J59" s="74">
        <v>45818</v>
      </c>
      <c r="K59" s="74">
        <v>45831</v>
      </c>
      <c r="L59" s="72" t="s">
        <v>1769</v>
      </c>
      <c r="M59" s="72" t="s">
        <v>1770</v>
      </c>
      <c r="N59" s="72">
        <v>0</v>
      </c>
    </row>
    <row r="60" spans="1:14" ht="21" customHeight="1">
      <c r="A60" s="72" t="s">
        <v>1781</v>
      </c>
      <c r="B60" s="72" t="s">
        <v>561</v>
      </c>
      <c r="C60" s="72" t="s">
        <v>1782</v>
      </c>
      <c r="D60" s="72" t="s">
        <v>1332</v>
      </c>
      <c r="E60" s="72" t="s">
        <v>390</v>
      </c>
      <c r="F60" s="72" t="s">
        <v>392</v>
      </c>
      <c r="G60" s="72" t="s">
        <v>1333</v>
      </c>
      <c r="H60" s="72">
        <v>10</v>
      </c>
      <c r="I60" s="73">
        <v>45832</v>
      </c>
      <c r="J60" s="74">
        <v>45818</v>
      </c>
      <c r="K60" s="74">
        <v>45831</v>
      </c>
      <c r="L60" s="72" t="s">
        <v>1769</v>
      </c>
      <c r="M60" s="72" t="s">
        <v>1770</v>
      </c>
      <c r="N60" s="72">
        <v>0</v>
      </c>
    </row>
    <row r="61" spans="1:14" ht="21" customHeight="1">
      <c r="A61" s="72" t="s">
        <v>1783</v>
      </c>
      <c r="B61" s="72" t="s">
        <v>621</v>
      </c>
      <c r="C61" s="72">
        <v>11</v>
      </c>
      <c r="E61" s="72" t="s">
        <v>622</v>
      </c>
      <c r="F61" s="72" t="s">
        <v>56</v>
      </c>
      <c r="G61" s="72" t="s">
        <v>1333</v>
      </c>
      <c r="H61" s="72">
        <v>10</v>
      </c>
      <c r="I61" s="73">
        <v>45832.180555555555</v>
      </c>
      <c r="J61" s="74">
        <v>45818</v>
      </c>
      <c r="K61" s="74">
        <v>45831</v>
      </c>
      <c r="L61" s="72" t="s">
        <v>1694</v>
      </c>
      <c r="N61" s="172" t="s">
        <v>1784</v>
      </c>
    </row>
    <row r="62" spans="1:14" ht="21" customHeight="1">
      <c r="A62" s="72" t="s">
        <v>1785</v>
      </c>
      <c r="B62" s="72" t="s">
        <v>621</v>
      </c>
      <c r="C62" s="72">
        <v>12</v>
      </c>
      <c r="E62" s="72" t="s">
        <v>622</v>
      </c>
      <c r="F62" s="72" t="s">
        <v>56</v>
      </c>
      <c r="G62" s="72" t="s">
        <v>1333</v>
      </c>
      <c r="H62" s="72">
        <v>10</v>
      </c>
      <c r="I62" s="73">
        <v>45832.224305555559</v>
      </c>
      <c r="J62" s="74">
        <v>45818</v>
      </c>
      <c r="K62" s="74">
        <v>45831</v>
      </c>
      <c r="L62" s="72" t="s">
        <v>1694</v>
      </c>
      <c r="N62" s="172" t="s">
        <v>1784</v>
      </c>
    </row>
    <row r="63" spans="1:14" ht="21" customHeight="1">
      <c r="A63" s="72" t="s">
        <v>1786</v>
      </c>
      <c r="B63" s="72" t="s">
        <v>621</v>
      </c>
      <c r="C63" s="72">
        <v>13</v>
      </c>
      <c r="E63" s="72" t="s">
        <v>622</v>
      </c>
      <c r="F63" s="72" t="s">
        <v>56</v>
      </c>
      <c r="G63" s="72" t="s">
        <v>1333</v>
      </c>
      <c r="H63" s="72">
        <v>10</v>
      </c>
      <c r="I63" s="73">
        <v>45832.267361111109</v>
      </c>
      <c r="J63" s="74">
        <v>45818</v>
      </c>
      <c r="K63" s="74">
        <v>45831</v>
      </c>
      <c r="L63" s="72" t="s">
        <v>1694</v>
      </c>
      <c r="N63" s="172" t="s">
        <v>1784</v>
      </c>
    </row>
    <row r="64" spans="1:14" ht="21" customHeight="1">
      <c r="A64" s="72" t="s">
        <v>1787</v>
      </c>
      <c r="B64" s="72" t="s">
        <v>621</v>
      </c>
      <c r="C64" s="72">
        <v>14</v>
      </c>
      <c r="E64" s="72" t="s">
        <v>622</v>
      </c>
      <c r="F64" s="72" t="s">
        <v>56</v>
      </c>
      <c r="G64" s="72" t="s">
        <v>1333</v>
      </c>
      <c r="H64" s="72">
        <v>10</v>
      </c>
      <c r="I64" s="73">
        <v>45832.286805555559</v>
      </c>
      <c r="J64" s="74">
        <v>45818</v>
      </c>
      <c r="K64" s="74">
        <v>45831</v>
      </c>
      <c r="L64" s="72" t="s">
        <v>1694</v>
      </c>
      <c r="N64" s="172" t="s">
        <v>1784</v>
      </c>
    </row>
    <row r="65" spans="1:14" ht="21" customHeight="1">
      <c r="A65" s="72" t="s">
        <v>1788</v>
      </c>
      <c r="B65" s="72" t="s">
        <v>621</v>
      </c>
      <c r="C65" s="72">
        <v>23</v>
      </c>
      <c r="E65" s="72" t="s">
        <v>622</v>
      </c>
      <c r="F65" s="72" t="s">
        <v>56</v>
      </c>
      <c r="G65" s="72" t="s">
        <v>1333</v>
      </c>
      <c r="H65" s="72">
        <v>10</v>
      </c>
      <c r="I65" s="73">
        <v>45832.732638888891</v>
      </c>
      <c r="J65" s="74">
        <v>45818</v>
      </c>
      <c r="K65" s="74">
        <v>45831</v>
      </c>
      <c r="L65" s="72" t="s">
        <v>1694</v>
      </c>
      <c r="N65" s="172" t="s">
        <v>1789</v>
      </c>
    </row>
    <row r="66" spans="1:14" ht="21" customHeight="1">
      <c r="A66" s="72" t="s">
        <v>1790</v>
      </c>
      <c r="B66" s="72" t="s">
        <v>621</v>
      </c>
      <c r="C66" s="72">
        <v>24</v>
      </c>
      <c r="E66" s="72" t="s">
        <v>622</v>
      </c>
      <c r="F66" s="72" t="s">
        <v>56</v>
      </c>
      <c r="G66" s="72" t="s">
        <v>1333</v>
      </c>
      <c r="H66" s="72">
        <v>10</v>
      </c>
      <c r="I66" s="73">
        <v>45832.763888888891</v>
      </c>
      <c r="J66" s="74">
        <v>45818</v>
      </c>
      <c r="K66" s="74">
        <v>45831</v>
      </c>
      <c r="L66" s="72" t="s">
        <v>1694</v>
      </c>
      <c r="N66" s="172" t="s">
        <v>1789</v>
      </c>
    </row>
    <row r="67" spans="1:14" ht="21" customHeight="1">
      <c r="A67" s="72" t="s">
        <v>1791</v>
      </c>
      <c r="B67" s="72" t="s">
        <v>552</v>
      </c>
      <c r="C67" s="72">
        <v>13</v>
      </c>
      <c r="D67" s="72" t="s">
        <v>1792</v>
      </c>
      <c r="E67" s="72" t="s">
        <v>553</v>
      </c>
      <c r="F67" s="72" t="s">
        <v>79</v>
      </c>
      <c r="G67" s="72" t="s">
        <v>1333</v>
      </c>
      <c r="H67" s="72">
        <v>10</v>
      </c>
      <c r="I67" s="73">
        <v>45833.425000000003</v>
      </c>
      <c r="J67" s="74">
        <v>45819</v>
      </c>
      <c r="K67" s="74">
        <v>45831</v>
      </c>
      <c r="L67" s="72" t="s">
        <v>1793</v>
      </c>
      <c r="M67" s="72" t="s">
        <v>1794</v>
      </c>
      <c r="N67" s="72" t="s">
        <v>1739</v>
      </c>
    </row>
    <row r="68" spans="1:14" ht="21" customHeight="1">
      <c r="A68" s="72" t="s">
        <v>1795</v>
      </c>
      <c r="B68" s="72" t="s">
        <v>552</v>
      </c>
      <c r="C68" s="72" t="s">
        <v>1557</v>
      </c>
      <c r="D68" s="72" t="s">
        <v>1792</v>
      </c>
      <c r="E68" s="72" t="s">
        <v>553</v>
      </c>
      <c r="F68" s="72" t="s">
        <v>79</v>
      </c>
      <c r="G68" s="72" t="s">
        <v>1346</v>
      </c>
      <c r="H68" s="72">
        <v>10</v>
      </c>
      <c r="I68" s="73">
        <v>45833.47152777778</v>
      </c>
      <c r="J68" s="74">
        <v>45819</v>
      </c>
      <c r="K68" s="74">
        <v>45831</v>
      </c>
      <c r="L68" s="72" t="s">
        <v>1793</v>
      </c>
      <c r="M68" s="72" t="s">
        <v>1794</v>
      </c>
      <c r="N68" s="172" t="s">
        <v>1706</v>
      </c>
    </row>
    <row r="69" spans="1:14" ht="21" customHeight="1">
      <c r="A69" s="72" t="s">
        <v>1796</v>
      </c>
      <c r="B69" s="72" t="s">
        <v>552</v>
      </c>
      <c r="C69" s="72" t="s">
        <v>1559</v>
      </c>
      <c r="D69" s="72" t="s">
        <v>1792</v>
      </c>
      <c r="E69" s="72" t="s">
        <v>553</v>
      </c>
      <c r="F69" s="72" t="s">
        <v>79</v>
      </c>
      <c r="G69" s="72" t="s">
        <v>1349</v>
      </c>
      <c r="H69" s="72">
        <v>10</v>
      </c>
      <c r="I69" s="73">
        <v>45833.47152777778</v>
      </c>
      <c r="J69" s="74">
        <v>45819</v>
      </c>
      <c r="K69" s="74">
        <v>45831</v>
      </c>
      <c r="L69" s="72" t="s">
        <v>1793</v>
      </c>
      <c r="M69" s="72" t="s">
        <v>1794</v>
      </c>
      <c r="N69" s="172" t="s">
        <v>1706</v>
      </c>
    </row>
    <row r="70" spans="1:14" ht="21" customHeight="1">
      <c r="A70" s="72" t="s">
        <v>1797</v>
      </c>
      <c r="B70" s="72" t="s">
        <v>575</v>
      </c>
      <c r="C70" s="72">
        <v>8</v>
      </c>
      <c r="E70" s="72" t="s">
        <v>77</v>
      </c>
      <c r="F70" s="72" t="s">
        <v>79</v>
      </c>
      <c r="G70" s="72" t="s">
        <v>1327</v>
      </c>
      <c r="H70" s="72">
        <v>10</v>
      </c>
      <c r="I70" s="73">
        <v>45833.478472222225</v>
      </c>
      <c r="J70" s="74">
        <v>45819</v>
      </c>
      <c r="K70" s="74">
        <v>45831</v>
      </c>
      <c r="L70" s="72" t="s">
        <v>1798</v>
      </c>
      <c r="M70" s="72" t="s">
        <v>1757</v>
      </c>
      <c r="N70" s="72" t="s">
        <v>1436</v>
      </c>
    </row>
    <row r="71" spans="1:14" ht="21" customHeight="1">
      <c r="A71" s="72" t="s">
        <v>1799</v>
      </c>
      <c r="B71" s="72" t="s">
        <v>606</v>
      </c>
      <c r="C71" s="72">
        <v>1</v>
      </c>
      <c r="D71" s="72" t="s">
        <v>1332</v>
      </c>
      <c r="E71" s="72" t="s">
        <v>390</v>
      </c>
      <c r="F71" s="72" t="s">
        <v>392</v>
      </c>
      <c r="G71" s="72" t="s">
        <v>1333</v>
      </c>
      <c r="H71" s="72">
        <v>10</v>
      </c>
      <c r="I71" s="73">
        <v>45833.500694444447</v>
      </c>
      <c r="J71" s="74">
        <v>45819</v>
      </c>
      <c r="K71" s="74">
        <v>45831</v>
      </c>
      <c r="L71" s="72" t="s">
        <v>1756</v>
      </c>
      <c r="M71" s="72" t="s">
        <v>1757</v>
      </c>
      <c r="N71" s="72" t="s">
        <v>1758</v>
      </c>
    </row>
    <row r="72" spans="1:14" ht="21" customHeight="1">
      <c r="A72" s="72" t="s">
        <v>1800</v>
      </c>
      <c r="B72" s="72" t="s">
        <v>606</v>
      </c>
      <c r="C72" s="72">
        <v>2</v>
      </c>
      <c r="D72" s="72" t="s">
        <v>1332</v>
      </c>
      <c r="E72" s="72" t="s">
        <v>390</v>
      </c>
      <c r="F72" s="72" t="s">
        <v>392</v>
      </c>
      <c r="G72" s="72" t="s">
        <v>1333</v>
      </c>
      <c r="H72" s="72">
        <v>10</v>
      </c>
      <c r="I72" s="73">
        <v>45833.508333333331</v>
      </c>
      <c r="J72" s="74">
        <v>45819</v>
      </c>
      <c r="K72" s="74">
        <v>45831</v>
      </c>
      <c r="L72" s="72" t="s">
        <v>1756</v>
      </c>
      <c r="M72" s="72" t="s">
        <v>1757</v>
      </c>
      <c r="N72" s="72" t="s">
        <v>1758</v>
      </c>
    </row>
    <row r="73" spans="1:14" ht="21" customHeight="1">
      <c r="A73" s="72" t="s">
        <v>1801</v>
      </c>
      <c r="B73" s="72" t="s">
        <v>606</v>
      </c>
      <c r="C73" s="72">
        <v>3</v>
      </c>
      <c r="D73" s="72" t="s">
        <v>1332</v>
      </c>
      <c r="E73" s="72" t="s">
        <v>390</v>
      </c>
      <c r="F73" s="72" t="s">
        <v>392</v>
      </c>
      <c r="G73" s="72" t="s">
        <v>1333</v>
      </c>
      <c r="H73" s="72">
        <v>10</v>
      </c>
      <c r="I73" s="73">
        <v>45833.472916666666</v>
      </c>
      <c r="J73" s="74">
        <v>45819</v>
      </c>
      <c r="K73" s="74">
        <v>45831</v>
      </c>
      <c r="L73" s="72" t="s">
        <v>1756</v>
      </c>
      <c r="M73" s="72" t="s">
        <v>1757</v>
      </c>
      <c r="N73" s="72" t="s">
        <v>1758</v>
      </c>
    </row>
    <row r="74" spans="1:14" ht="21" customHeight="1">
      <c r="A74" s="72" t="s">
        <v>1802</v>
      </c>
      <c r="B74" s="72" t="s">
        <v>606</v>
      </c>
      <c r="C74" s="72">
        <v>4</v>
      </c>
      <c r="D74" s="72" t="s">
        <v>1332</v>
      </c>
      <c r="E74" s="72" t="s">
        <v>390</v>
      </c>
      <c r="F74" s="72" t="s">
        <v>392</v>
      </c>
      <c r="G74" s="72" t="s">
        <v>1333</v>
      </c>
      <c r="H74" s="72">
        <v>10</v>
      </c>
      <c r="I74" s="73">
        <v>45833.46875</v>
      </c>
      <c r="J74" s="74">
        <v>45819</v>
      </c>
      <c r="K74" s="74">
        <v>45831</v>
      </c>
      <c r="L74" s="72" t="s">
        <v>1756</v>
      </c>
      <c r="M74" s="72" t="s">
        <v>1757</v>
      </c>
      <c r="N74" s="72" t="s">
        <v>1758</v>
      </c>
    </row>
    <row r="75" spans="1:14" ht="21" customHeight="1">
      <c r="A75" s="72" t="s">
        <v>1803</v>
      </c>
      <c r="B75" s="72" t="s">
        <v>606</v>
      </c>
      <c r="C75" s="72">
        <v>5</v>
      </c>
      <c r="D75" s="72" t="s">
        <v>1332</v>
      </c>
      <c r="E75" s="72" t="s">
        <v>390</v>
      </c>
      <c r="F75" s="72" t="s">
        <v>392</v>
      </c>
      <c r="G75" s="72" t="s">
        <v>1343</v>
      </c>
      <c r="H75" s="72">
        <v>10</v>
      </c>
      <c r="I75" s="73">
        <v>45833</v>
      </c>
      <c r="J75" s="74">
        <v>45819</v>
      </c>
      <c r="K75" s="74">
        <v>45831</v>
      </c>
      <c r="L75" s="72" t="s">
        <v>1756</v>
      </c>
      <c r="M75" s="72" t="s">
        <v>1757</v>
      </c>
      <c r="N75" s="72" t="s">
        <v>1758</v>
      </c>
    </row>
    <row r="76" spans="1:14" ht="21" customHeight="1">
      <c r="A76" s="72" t="s">
        <v>1804</v>
      </c>
      <c r="B76" s="72" t="s">
        <v>621</v>
      </c>
      <c r="C76" s="72">
        <v>1</v>
      </c>
      <c r="E76" s="72" t="s">
        <v>622</v>
      </c>
      <c r="F76" s="72" t="s">
        <v>56</v>
      </c>
      <c r="G76" s="72" t="s">
        <v>1333</v>
      </c>
      <c r="H76" s="72">
        <v>10</v>
      </c>
      <c r="I76" s="73">
        <v>45833.617361111108</v>
      </c>
      <c r="J76" s="74">
        <v>45819</v>
      </c>
      <c r="K76" s="74">
        <v>45831</v>
      </c>
      <c r="L76" s="72" t="s">
        <v>1694</v>
      </c>
      <c r="N76" s="72" t="s">
        <v>1727</v>
      </c>
    </row>
    <row r="77" spans="1:14" ht="21" customHeight="1">
      <c r="A77" s="72" t="s">
        <v>1805</v>
      </c>
      <c r="B77" s="72" t="s">
        <v>621</v>
      </c>
      <c r="C77" s="72">
        <v>2</v>
      </c>
      <c r="E77" s="72" t="s">
        <v>622</v>
      </c>
      <c r="F77" s="72" t="s">
        <v>56</v>
      </c>
      <c r="G77" s="72" t="s">
        <v>1333</v>
      </c>
      <c r="H77" s="72">
        <v>10</v>
      </c>
      <c r="I77" s="73">
        <v>45833.654861111114</v>
      </c>
      <c r="J77" s="74">
        <v>45819</v>
      </c>
      <c r="K77" s="74">
        <v>45831</v>
      </c>
      <c r="L77" s="72" t="s">
        <v>1694</v>
      </c>
      <c r="N77" s="72" t="s">
        <v>1727</v>
      </c>
    </row>
    <row r="78" spans="1:14" ht="21" customHeight="1">
      <c r="A78" s="72" t="s">
        <v>1806</v>
      </c>
      <c r="B78" s="72" t="s">
        <v>621</v>
      </c>
      <c r="C78" s="72">
        <v>3</v>
      </c>
      <c r="E78" s="72" t="s">
        <v>622</v>
      </c>
      <c r="F78" s="72" t="s">
        <v>56</v>
      </c>
      <c r="G78" s="72" t="s">
        <v>1333</v>
      </c>
      <c r="H78" s="72">
        <v>10</v>
      </c>
      <c r="I78" s="73">
        <v>45833.69027777778</v>
      </c>
      <c r="J78" s="74">
        <v>45819</v>
      </c>
      <c r="K78" s="74">
        <v>45831</v>
      </c>
      <c r="L78" s="72" t="s">
        <v>1694</v>
      </c>
      <c r="N78" s="72" t="s">
        <v>1727</v>
      </c>
    </row>
    <row r="79" spans="1:14" ht="21" customHeight="1">
      <c r="A79" s="72" t="s">
        <v>1807</v>
      </c>
      <c r="B79" s="72" t="s">
        <v>621</v>
      </c>
      <c r="C79" s="72">
        <v>4</v>
      </c>
      <c r="E79" s="72" t="s">
        <v>622</v>
      </c>
      <c r="F79" s="72" t="s">
        <v>56</v>
      </c>
      <c r="G79" s="72" t="s">
        <v>1333</v>
      </c>
      <c r="H79" s="72">
        <v>10</v>
      </c>
      <c r="I79" s="73">
        <v>45833.720138888886</v>
      </c>
      <c r="J79" s="74">
        <v>45819</v>
      </c>
      <c r="K79" s="74">
        <v>45831</v>
      </c>
      <c r="L79" s="72" t="s">
        <v>1694</v>
      </c>
      <c r="N79" s="72" t="s">
        <v>1727</v>
      </c>
    </row>
    <row r="80" spans="1:14" ht="21" customHeight="1">
      <c r="A80" s="72" t="s">
        <v>1808</v>
      </c>
      <c r="B80" s="72" t="s">
        <v>621</v>
      </c>
      <c r="C80" s="72">
        <v>5</v>
      </c>
      <c r="E80" s="72" t="s">
        <v>622</v>
      </c>
      <c r="F80" s="72" t="s">
        <v>56</v>
      </c>
      <c r="G80" s="72" t="s">
        <v>1333</v>
      </c>
      <c r="H80" s="72">
        <v>10</v>
      </c>
      <c r="I80" s="73">
        <v>45833.741666666669</v>
      </c>
      <c r="J80" s="74">
        <v>45819</v>
      </c>
      <c r="K80" s="74">
        <v>45831</v>
      </c>
      <c r="L80" s="72" t="s">
        <v>1694</v>
      </c>
      <c r="N80" s="72" t="s">
        <v>1727</v>
      </c>
    </row>
    <row r="81" spans="1:14" ht="21" customHeight="1">
      <c r="A81" s="72" t="s">
        <v>1809</v>
      </c>
      <c r="B81" s="72" t="s">
        <v>621</v>
      </c>
      <c r="C81" s="72">
        <v>15</v>
      </c>
      <c r="E81" s="72" t="s">
        <v>622</v>
      </c>
      <c r="F81" s="72" t="s">
        <v>56</v>
      </c>
      <c r="G81" s="72" t="s">
        <v>1333</v>
      </c>
      <c r="H81" s="72">
        <v>10</v>
      </c>
      <c r="I81" s="73">
        <v>45833.378472222219</v>
      </c>
      <c r="J81" s="74">
        <v>45819</v>
      </c>
      <c r="K81" s="74">
        <v>45831</v>
      </c>
      <c r="L81" s="72" t="s">
        <v>1694</v>
      </c>
      <c r="N81" s="172" t="s">
        <v>1784</v>
      </c>
    </row>
    <row r="82" spans="1:14" ht="21" customHeight="1">
      <c r="A82" s="72" t="s">
        <v>1810</v>
      </c>
      <c r="B82" s="72" t="s">
        <v>621</v>
      </c>
      <c r="C82" s="72">
        <v>16</v>
      </c>
      <c r="E82" s="72" t="s">
        <v>622</v>
      </c>
      <c r="F82" s="72" t="s">
        <v>56</v>
      </c>
      <c r="G82" s="72" t="s">
        <v>1333</v>
      </c>
      <c r="H82" s="72">
        <v>10</v>
      </c>
      <c r="I82" s="73">
        <v>45833.411805555559</v>
      </c>
      <c r="J82" s="74">
        <v>45819</v>
      </c>
      <c r="K82" s="74">
        <v>45831</v>
      </c>
      <c r="L82" s="72" t="s">
        <v>1694</v>
      </c>
      <c r="N82" s="172" t="s">
        <v>1784</v>
      </c>
    </row>
    <row r="83" spans="1:14" ht="21" customHeight="1">
      <c r="A83" s="72" t="s">
        <v>1811</v>
      </c>
      <c r="B83" s="72" t="s">
        <v>621</v>
      </c>
      <c r="C83" s="72">
        <v>17</v>
      </c>
      <c r="E83" s="72" t="s">
        <v>622</v>
      </c>
      <c r="F83" s="72" t="s">
        <v>56</v>
      </c>
      <c r="G83" s="72" t="s">
        <v>1333</v>
      </c>
      <c r="H83" s="72">
        <v>10</v>
      </c>
      <c r="I83" s="73">
        <v>45833.461805555555</v>
      </c>
      <c r="J83" s="74">
        <v>45819</v>
      </c>
      <c r="K83" s="74">
        <v>45831</v>
      </c>
      <c r="L83" s="72" t="s">
        <v>1694</v>
      </c>
      <c r="N83" s="172" t="s">
        <v>1784</v>
      </c>
    </row>
    <row r="84" spans="1:14" ht="21" customHeight="1">
      <c r="A84" s="72" t="s">
        <v>1812</v>
      </c>
      <c r="B84" s="72" t="s">
        <v>621</v>
      </c>
      <c r="C84" s="72">
        <v>18</v>
      </c>
      <c r="E84" s="72" t="s">
        <v>622</v>
      </c>
      <c r="F84" s="72" t="s">
        <v>56</v>
      </c>
      <c r="G84" s="72" t="s">
        <v>1333</v>
      </c>
      <c r="H84" s="72">
        <v>10</v>
      </c>
      <c r="I84" s="73">
        <v>45833.511111111111</v>
      </c>
      <c r="J84" s="74">
        <v>45819</v>
      </c>
      <c r="K84" s="74">
        <v>45831</v>
      </c>
      <c r="L84" s="72" t="s">
        <v>1694</v>
      </c>
      <c r="N84" s="172" t="s">
        <v>1706</v>
      </c>
    </row>
    <row r="85" spans="1:14" ht="21" customHeight="1">
      <c r="A85" s="72" t="s">
        <v>1813</v>
      </c>
      <c r="B85" s="72" t="s">
        <v>621</v>
      </c>
      <c r="C85" s="72">
        <v>19</v>
      </c>
      <c r="E85" s="72" t="s">
        <v>622</v>
      </c>
      <c r="F85" s="72" t="s">
        <v>56</v>
      </c>
      <c r="G85" s="72" t="s">
        <v>1333</v>
      </c>
      <c r="H85" s="72">
        <v>10</v>
      </c>
      <c r="I85" s="73">
        <v>45833.53402777778</v>
      </c>
      <c r="J85" s="74">
        <v>45819</v>
      </c>
      <c r="K85" s="74">
        <v>45831</v>
      </c>
      <c r="L85" s="72" t="s">
        <v>1694</v>
      </c>
      <c r="N85" s="172" t="s">
        <v>1789</v>
      </c>
    </row>
    <row r="86" spans="1:14" ht="21" customHeight="1">
      <c r="A86" s="72" t="s">
        <v>1814</v>
      </c>
      <c r="B86" s="72" t="s">
        <v>621</v>
      </c>
      <c r="C86" s="72">
        <v>20</v>
      </c>
      <c r="E86" s="72" t="s">
        <v>622</v>
      </c>
      <c r="F86" s="72" t="s">
        <v>56</v>
      </c>
      <c r="G86" s="72" t="s">
        <v>1333</v>
      </c>
      <c r="H86" s="72">
        <v>10</v>
      </c>
      <c r="I86" s="73">
        <v>45833.570833333331</v>
      </c>
      <c r="J86" s="74">
        <v>45819</v>
      </c>
      <c r="K86" s="74">
        <v>45831</v>
      </c>
      <c r="L86" s="72" t="s">
        <v>1694</v>
      </c>
      <c r="N86" s="172" t="s">
        <v>1789</v>
      </c>
    </row>
    <row r="87" spans="1:14" ht="21" customHeight="1">
      <c r="A87" s="72" t="s">
        <v>1815</v>
      </c>
      <c r="B87" s="72" t="s">
        <v>621</v>
      </c>
      <c r="C87" s="72">
        <v>21</v>
      </c>
      <c r="E87" s="72" t="s">
        <v>622</v>
      </c>
      <c r="F87" s="72" t="s">
        <v>56</v>
      </c>
      <c r="G87" s="72" t="s">
        <v>1333</v>
      </c>
      <c r="H87" s="72">
        <v>10</v>
      </c>
      <c r="I87" s="73">
        <v>45833.593055555553</v>
      </c>
      <c r="J87" s="74">
        <v>45819</v>
      </c>
      <c r="K87" s="74">
        <v>45831</v>
      </c>
      <c r="L87" s="72" t="s">
        <v>1694</v>
      </c>
      <c r="N87" s="172" t="s">
        <v>1789</v>
      </c>
    </row>
    <row r="88" spans="1:14" ht="21" customHeight="1">
      <c r="A88" s="72" t="s">
        <v>1816</v>
      </c>
      <c r="B88" s="72" t="s">
        <v>621</v>
      </c>
      <c r="C88" s="72">
        <v>22</v>
      </c>
      <c r="E88" s="72" t="s">
        <v>622</v>
      </c>
      <c r="F88" s="72" t="s">
        <v>56</v>
      </c>
      <c r="G88" s="72" t="s">
        <v>1333</v>
      </c>
      <c r="H88" s="72">
        <v>10</v>
      </c>
      <c r="I88" s="73">
        <v>45833</v>
      </c>
      <c r="J88" s="74">
        <v>45819</v>
      </c>
      <c r="K88" s="74">
        <v>45831</v>
      </c>
      <c r="L88" s="72" t="s">
        <v>1694</v>
      </c>
      <c r="N88" s="172" t="s">
        <v>1789</v>
      </c>
    </row>
    <row r="89" spans="1:14" ht="21" customHeight="1">
      <c r="A89" s="72" t="s">
        <v>1817</v>
      </c>
      <c r="B89" s="72" t="s">
        <v>621</v>
      </c>
      <c r="C89" s="72">
        <v>25</v>
      </c>
      <c r="E89" s="72" t="s">
        <v>622</v>
      </c>
      <c r="F89" s="72" t="s">
        <v>56</v>
      </c>
      <c r="G89" s="72" t="s">
        <v>1333</v>
      </c>
      <c r="H89" s="72">
        <v>10</v>
      </c>
      <c r="I89" s="73">
        <v>45833.4</v>
      </c>
      <c r="J89" s="74">
        <v>45819</v>
      </c>
      <c r="K89" s="74">
        <v>45831</v>
      </c>
      <c r="L89" s="72" t="s">
        <v>1694</v>
      </c>
      <c r="N89" s="172" t="s">
        <v>1789</v>
      </c>
    </row>
    <row r="90" spans="1:14" ht="21" customHeight="1">
      <c r="A90" s="72" t="s">
        <v>1818</v>
      </c>
      <c r="B90" s="72" t="s">
        <v>621</v>
      </c>
      <c r="C90" s="72">
        <v>26</v>
      </c>
      <c r="E90" s="72" t="s">
        <v>622</v>
      </c>
      <c r="F90" s="72" t="s">
        <v>56</v>
      </c>
      <c r="G90" s="72" t="s">
        <v>1333</v>
      </c>
      <c r="H90" s="72">
        <v>10</v>
      </c>
      <c r="I90" s="73">
        <v>45833.4375</v>
      </c>
      <c r="J90" s="74">
        <v>45819</v>
      </c>
      <c r="K90" s="74">
        <v>45831</v>
      </c>
      <c r="L90" s="72" t="s">
        <v>1694</v>
      </c>
      <c r="N90" s="172" t="s">
        <v>1789</v>
      </c>
    </row>
    <row r="91" spans="1:14" ht="21" customHeight="1">
      <c r="A91" s="72" t="s">
        <v>1819</v>
      </c>
      <c r="B91" s="72" t="s">
        <v>621</v>
      </c>
      <c r="C91" s="72">
        <v>27</v>
      </c>
      <c r="E91" s="72" t="s">
        <v>622</v>
      </c>
      <c r="F91" s="72" t="s">
        <v>56</v>
      </c>
      <c r="G91" s="72" t="s">
        <v>1333</v>
      </c>
      <c r="H91" s="72">
        <v>10</v>
      </c>
      <c r="I91" s="73">
        <v>45833.461805555555</v>
      </c>
      <c r="J91" s="74">
        <v>45819</v>
      </c>
      <c r="K91" s="74">
        <v>45831</v>
      </c>
      <c r="L91" s="72" t="s">
        <v>1694</v>
      </c>
      <c r="N91" s="172" t="s">
        <v>1789</v>
      </c>
    </row>
    <row r="92" spans="1:14" ht="21" customHeight="1">
      <c r="A92" s="72" t="s">
        <v>1820</v>
      </c>
      <c r="B92" s="72" t="s">
        <v>621</v>
      </c>
      <c r="C92" s="72">
        <v>28</v>
      </c>
      <c r="E92" s="72" t="s">
        <v>622</v>
      </c>
      <c r="F92" s="72" t="s">
        <v>56</v>
      </c>
      <c r="G92" s="72" t="s">
        <v>1333</v>
      </c>
      <c r="H92" s="72">
        <v>10</v>
      </c>
      <c r="I92" s="73">
        <v>45833.506944444445</v>
      </c>
      <c r="J92" s="74">
        <v>45819</v>
      </c>
      <c r="K92" s="74">
        <v>45831</v>
      </c>
      <c r="L92" s="72" t="s">
        <v>1694</v>
      </c>
      <c r="N92" s="172" t="s">
        <v>1789</v>
      </c>
    </row>
    <row r="93" spans="1:14" ht="21" customHeight="1">
      <c r="A93" s="72" t="s">
        <v>1821</v>
      </c>
      <c r="B93" s="72" t="s">
        <v>621</v>
      </c>
      <c r="C93" s="72">
        <v>29</v>
      </c>
      <c r="E93" s="72" t="s">
        <v>622</v>
      </c>
      <c r="F93" s="72" t="s">
        <v>56</v>
      </c>
      <c r="G93" s="72" t="s">
        <v>1333</v>
      </c>
      <c r="H93" s="72">
        <v>10</v>
      </c>
      <c r="I93" s="73">
        <v>45833.552083333336</v>
      </c>
      <c r="J93" s="74">
        <v>45819</v>
      </c>
      <c r="K93" s="74">
        <v>45831</v>
      </c>
      <c r="L93" s="72" t="s">
        <v>1694</v>
      </c>
      <c r="N93" s="172" t="s">
        <v>1789</v>
      </c>
    </row>
    <row r="94" spans="1:14" ht="21" customHeight="1">
      <c r="A94" s="72" t="s">
        <v>1822</v>
      </c>
      <c r="B94" s="72" t="s">
        <v>621</v>
      </c>
      <c r="C94" s="72">
        <v>30</v>
      </c>
      <c r="E94" s="72" t="s">
        <v>622</v>
      </c>
      <c r="F94" s="72" t="s">
        <v>56</v>
      </c>
      <c r="G94" s="72" t="s">
        <v>1333</v>
      </c>
      <c r="H94" s="72">
        <v>10</v>
      </c>
      <c r="I94" s="73">
        <v>45833.583333333336</v>
      </c>
      <c r="J94" s="74">
        <v>45819</v>
      </c>
      <c r="K94" s="74">
        <v>45831</v>
      </c>
      <c r="L94" s="72" t="s">
        <v>1694</v>
      </c>
      <c r="N94" s="72" t="s">
        <v>1823</v>
      </c>
    </row>
    <row r="95" spans="1:14" ht="21" customHeight="1">
      <c r="A95" s="72" t="s">
        <v>1824</v>
      </c>
      <c r="B95" s="72" t="s">
        <v>621</v>
      </c>
      <c r="C95" s="72">
        <v>31</v>
      </c>
      <c r="E95" s="72" t="s">
        <v>622</v>
      </c>
      <c r="F95" s="72" t="s">
        <v>56</v>
      </c>
      <c r="G95" s="72" t="s">
        <v>1333</v>
      </c>
      <c r="H95" s="72">
        <v>10</v>
      </c>
      <c r="I95" s="73">
        <v>45833.614583333336</v>
      </c>
      <c r="J95" s="74">
        <v>45819</v>
      </c>
      <c r="K95" s="74">
        <v>45831</v>
      </c>
      <c r="L95" s="72" t="s">
        <v>1694</v>
      </c>
      <c r="N95" s="172" t="s">
        <v>1789</v>
      </c>
    </row>
    <row r="96" spans="1:14" ht="21" customHeight="1">
      <c r="A96" s="72" t="s">
        <v>1825</v>
      </c>
      <c r="B96" s="72" t="s">
        <v>621</v>
      </c>
      <c r="C96" s="72">
        <v>32</v>
      </c>
      <c r="E96" s="72" t="s">
        <v>622</v>
      </c>
      <c r="F96" s="72" t="s">
        <v>56</v>
      </c>
      <c r="G96" s="72" t="s">
        <v>1333</v>
      </c>
      <c r="H96" s="72">
        <v>10</v>
      </c>
      <c r="I96" s="73">
        <v>45833.635416666664</v>
      </c>
      <c r="J96" s="74">
        <v>45819</v>
      </c>
      <c r="K96" s="74">
        <v>45831</v>
      </c>
      <c r="L96" s="72" t="s">
        <v>1694</v>
      </c>
      <c r="N96" s="172" t="s">
        <v>1789</v>
      </c>
    </row>
    <row r="97" spans="1:14" ht="21" customHeight="1">
      <c r="A97" s="72" t="s">
        <v>1826</v>
      </c>
      <c r="B97" s="72" t="s">
        <v>621</v>
      </c>
      <c r="C97" s="72">
        <v>33</v>
      </c>
      <c r="E97" s="72" t="s">
        <v>622</v>
      </c>
      <c r="F97" s="72" t="s">
        <v>56</v>
      </c>
      <c r="G97" s="72" t="s">
        <v>1333</v>
      </c>
      <c r="H97" s="72">
        <v>10</v>
      </c>
      <c r="I97" s="73">
        <v>45833.659722222219</v>
      </c>
      <c r="J97" s="74">
        <v>45819</v>
      </c>
      <c r="K97" s="74">
        <v>45831</v>
      </c>
      <c r="L97" s="72" t="s">
        <v>1694</v>
      </c>
      <c r="N97" s="172" t="s">
        <v>1789</v>
      </c>
    </row>
    <row r="98" spans="1:14" ht="21" customHeight="1">
      <c r="A98" s="72" t="s">
        <v>1827</v>
      </c>
      <c r="B98" s="72" t="s">
        <v>621</v>
      </c>
      <c r="C98" s="72">
        <v>34</v>
      </c>
      <c r="E98" s="72" t="s">
        <v>622</v>
      </c>
      <c r="F98" s="72" t="s">
        <v>56</v>
      </c>
      <c r="G98" s="72" t="s">
        <v>1333</v>
      </c>
      <c r="H98" s="72">
        <v>10</v>
      </c>
      <c r="I98" s="73">
        <v>45833.684027777781</v>
      </c>
      <c r="J98" s="74">
        <v>45819</v>
      </c>
      <c r="K98" s="74">
        <v>45831</v>
      </c>
      <c r="L98" s="72" t="s">
        <v>1694</v>
      </c>
      <c r="N98" s="172" t="s">
        <v>1789</v>
      </c>
    </row>
    <row r="99" spans="1:14" ht="21" customHeight="1">
      <c r="A99" s="72" t="s">
        <v>1828</v>
      </c>
      <c r="B99" s="72" t="s">
        <v>621</v>
      </c>
      <c r="C99" s="72">
        <v>35</v>
      </c>
      <c r="E99" s="72" t="s">
        <v>622</v>
      </c>
      <c r="F99" s="72" t="s">
        <v>56</v>
      </c>
      <c r="G99" s="72" t="s">
        <v>1333</v>
      </c>
      <c r="H99" s="72">
        <v>10</v>
      </c>
      <c r="I99" s="73">
        <v>45833.722222222219</v>
      </c>
      <c r="J99" s="74">
        <v>45819</v>
      </c>
      <c r="K99" s="74">
        <v>45831</v>
      </c>
      <c r="L99" s="72" t="s">
        <v>1694</v>
      </c>
      <c r="N99" s="172" t="s">
        <v>1789</v>
      </c>
    </row>
    <row r="100" spans="1:14" ht="21" customHeight="1">
      <c r="A100" s="72" t="s">
        <v>1829</v>
      </c>
      <c r="B100" s="72" t="s">
        <v>621</v>
      </c>
      <c r="C100" s="72">
        <v>36</v>
      </c>
      <c r="E100" s="72" t="s">
        <v>622</v>
      </c>
      <c r="F100" s="72" t="s">
        <v>56</v>
      </c>
      <c r="G100" s="72" t="s">
        <v>1333</v>
      </c>
      <c r="H100" s="72">
        <v>10</v>
      </c>
      <c r="I100" s="73">
        <v>45833.756944444445</v>
      </c>
      <c r="J100" s="74">
        <v>45819</v>
      </c>
      <c r="K100" s="74">
        <v>45831</v>
      </c>
      <c r="L100" s="72" t="s">
        <v>1694</v>
      </c>
      <c r="N100" s="72" t="s">
        <v>1823</v>
      </c>
    </row>
    <row r="101" spans="1:14" ht="21" customHeight="1">
      <c r="A101" s="72" t="s">
        <v>1830</v>
      </c>
      <c r="B101" s="72" t="s">
        <v>621</v>
      </c>
      <c r="C101" s="72" t="s">
        <v>1831</v>
      </c>
      <c r="E101" s="72" t="s">
        <v>622</v>
      </c>
      <c r="F101" s="72" t="s">
        <v>56</v>
      </c>
      <c r="G101" s="72" t="s">
        <v>1346</v>
      </c>
      <c r="H101" s="72">
        <v>10</v>
      </c>
      <c r="I101" s="73">
        <v>45833.583333333336</v>
      </c>
      <c r="J101" s="74">
        <v>45819</v>
      </c>
      <c r="K101" s="74">
        <v>45831</v>
      </c>
      <c r="L101" s="72" t="s">
        <v>1694</v>
      </c>
      <c r="N101" s="72" t="s">
        <v>1823</v>
      </c>
    </row>
    <row r="102" spans="1:14" ht="21" customHeight="1">
      <c r="A102" s="72" t="s">
        <v>1832</v>
      </c>
      <c r="B102" s="72" t="s">
        <v>621</v>
      </c>
      <c r="C102" s="72" t="s">
        <v>1833</v>
      </c>
      <c r="E102" s="72" t="s">
        <v>622</v>
      </c>
      <c r="F102" s="72" t="s">
        <v>56</v>
      </c>
      <c r="G102" s="72" t="s">
        <v>1349</v>
      </c>
      <c r="H102" s="72">
        <v>10</v>
      </c>
      <c r="I102" s="73">
        <v>45833.583333333336</v>
      </c>
      <c r="J102" s="74">
        <v>45819</v>
      </c>
      <c r="K102" s="74">
        <v>45831</v>
      </c>
      <c r="L102" s="72" t="s">
        <v>1694</v>
      </c>
      <c r="N102" s="72" t="s">
        <v>1823</v>
      </c>
    </row>
    <row r="103" spans="1:14" ht="21" customHeight="1">
      <c r="A103" s="72" t="s">
        <v>1329</v>
      </c>
      <c r="B103" s="72" t="s">
        <v>581</v>
      </c>
      <c r="C103" s="72">
        <v>1</v>
      </c>
      <c r="E103" s="72" t="s">
        <v>157</v>
      </c>
      <c r="F103" s="72" t="s">
        <v>79</v>
      </c>
      <c r="G103" s="72" t="s">
        <v>1327</v>
      </c>
      <c r="H103" s="72">
        <v>10</v>
      </c>
      <c r="I103" s="73">
        <v>45834.395833333336</v>
      </c>
      <c r="J103" s="74">
        <v>45820</v>
      </c>
      <c r="K103" s="74">
        <v>45831</v>
      </c>
      <c r="L103" s="72" t="s">
        <v>1834</v>
      </c>
      <c r="M103" s="72" t="s">
        <v>1757</v>
      </c>
      <c r="N103" s="72" t="s">
        <v>1835</v>
      </c>
    </row>
    <row r="104" spans="1:14" ht="21" customHeight="1">
      <c r="A104" s="72" t="s">
        <v>1836</v>
      </c>
      <c r="B104" s="72" t="s">
        <v>608</v>
      </c>
      <c r="C104" s="72">
        <v>1</v>
      </c>
      <c r="E104" s="72" t="s">
        <v>609</v>
      </c>
      <c r="F104" s="72" t="s">
        <v>79</v>
      </c>
      <c r="G104" s="72" t="s">
        <v>1327</v>
      </c>
      <c r="H104" s="72">
        <v>10</v>
      </c>
      <c r="I104" s="73">
        <v>45834.291666666664</v>
      </c>
      <c r="J104" s="74">
        <v>45820</v>
      </c>
      <c r="K104" s="74">
        <v>45831</v>
      </c>
      <c r="L104" s="72" t="s">
        <v>1837</v>
      </c>
      <c r="M104" s="72" t="s">
        <v>1838</v>
      </c>
      <c r="N104" s="72" t="s">
        <v>1724</v>
      </c>
    </row>
    <row r="105" spans="1:14" ht="21" customHeight="1">
      <c r="A105" s="72" t="s">
        <v>1839</v>
      </c>
      <c r="B105" s="72" t="s">
        <v>608</v>
      </c>
      <c r="C105" s="72" t="s">
        <v>1700</v>
      </c>
      <c r="E105" s="72" t="s">
        <v>609</v>
      </c>
      <c r="F105" s="72" t="s">
        <v>79</v>
      </c>
      <c r="G105" s="72" t="s">
        <v>1327</v>
      </c>
      <c r="H105" s="72">
        <v>10</v>
      </c>
      <c r="I105" s="73">
        <v>45834.291666666664</v>
      </c>
      <c r="J105" s="74">
        <v>45820</v>
      </c>
      <c r="K105" s="74">
        <v>45831</v>
      </c>
      <c r="L105" s="72" t="s">
        <v>1701</v>
      </c>
      <c r="M105" s="72" t="s">
        <v>1702</v>
      </c>
      <c r="N105" s="72" t="s">
        <v>1436</v>
      </c>
    </row>
    <row r="106" spans="1:14" ht="21" customHeight="1">
      <c r="A106" s="72" t="s">
        <v>1840</v>
      </c>
      <c r="B106" s="72" t="s">
        <v>618</v>
      </c>
      <c r="C106" s="72">
        <v>1</v>
      </c>
      <c r="E106" s="72" t="s">
        <v>609</v>
      </c>
      <c r="F106" s="72" t="s">
        <v>79</v>
      </c>
      <c r="G106" s="72" t="s">
        <v>1327</v>
      </c>
      <c r="H106" s="72">
        <v>10</v>
      </c>
      <c r="I106" s="73">
        <v>45834.3125</v>
      </c>
      <c r="J106" s="74">
        <v>45820</v>
      </c>
      <c r="K106" s="74">
        <v>45831</v>
      </c>
      <c r="L106" s="72" t="s">
        <v>1837</v>
      </c>
      <c r="M106" s="72" t="s">
        <v>1838</v>
      </c>
      <c r="N106" s="72" t="s">
        <v>1724</v>
      </c>
    </row>
    <row r="107" spans="1:14" ht="21" customHeight="1">
      <c r="A107" s="72" t="s">
        <v>1841</v>
      </c>
      <c r="B107" s="72" t="s">
        <v>621</v>
      </c>
      <c r="C107" s="72">
        <v>6</v>
      </c>
      <c r="E107" s="72" t="s">
        <v>622</v>
      </c>
      <c r="F107" s="72" t="s">
        <v>56</v>
      </c>
      <c r="G107" s="72" t="s">
        <v>1333</v>
      </c>
      <c r="H107" s="72">
        <v>10</v>
      </c>
      <c r="I107" s="73">
        <v>45834.345138888886</v>
      </c>
      <c r="J107" s="74">
        <v>45820</v>
      </c>
      <c r="K107" s="74">
        <v>45831</v>
      </c>
      <c r="L107" s="72" t="s">
        <v>1694</v>
      </c>
      <c r="N107" s="72" t="s">
        <v>1727</v>
      </c>
    </row>
    <row r="108" spans="1:14" ht="21" customHeight="1">
      <c r="A108" s="72" t="s">
        <v>1842</v>
      </c>
      <c r="B108" s="72" t="s">
        <v>621</v>
      </c>
      <c r="C108" s="72">
        <v>7</v>
      </c>
      <c r="E108" s="72" t="s">
        <v>622</v>
      </c>
      <c r="F108" s="72" t="s">
        <v>56</v>
      </c>
      <c r="G108" s="72" t="s">
        <v>1333</v>
      </c>
      <c r="H108" s="72">
        <v>10</v>
      </c>
      <c r="I108" s="73">
        <v>45834.398611111108</v>
      </c>
      <c r="J108" s="74">
        <v>45820</v>
      </c>
      <c r="K108" s="74">
        <v>45831</v>
      </c>
      <c r="L108" s="72" t="s">
        <v>1694</v>
      </c>
      <c r="N108" s="72" t="s">
        <v>1727</v>
      </c>
    </row>
    <row r="109" spans="1:14" ht="21" customHeight="1">
      <c r="A109" s="72" t="s">
        <v>1843</v>
      </c>
      <c r="B109" s="72" t="s">
        <v>621</v>
      </c>
      <c r="C109" s="72">
        <v>8</v>
      </c>
      <c r="E109" s="72" t="s">
        <v>622</v>
      </c>
      <c r="F109" s="72" t="s">
        <v>56</v>
      </c>
      <c r="G109" s="72" t="s">
        <v>1333</v>
      </c>
      <c r="H109" s="72">
        <v>10</v>
      </c>
      <c r="I109" s="73">
        <v>45834.50277777778</v>
      </c>
      <c r="J109" s="74">
        <v>45820</v>
      </c>
      <c r="K109" s="74">
        <v>45831</v>
      </c>
      <c r="L109" s="72" t="s">
        <v>1694</v>
      </c>
      <c r="N109" s="172" t="s">
        <v>1784</v>
      </c>
    </row>
    <row r="110" spans="1:14" ht="21" customHeight="1">
      <c r="A110" s="72" t="s">
        <v>1844</v>
      </c>
      <c r="B110" s="72" t="s">
        <v>621</v>
      </c>
      <c r="C110" s="72">
        <v>9</v>
      </c>
      <c r="E110" s="72" t="s">
        <v>622</v>
      </c>
      <c r="F110" s="72" t="s">
        <v>56</v>
      </c>
      <c r="G110" s="72" t="s">
        <v>1333</v>
      </c>
      <c r="H110" s="72">
        <v>10</v>
      </c>
      <c r="I110" s="73">
        <v>45834.548611111109</v>
      </c>
      <c r="J110" s="74">
        <v>45820</v>
      </c>
      <c r="K110" s="74">
        <v>45831</v>
      </c>
      <c r="L110" s="72" t="s">
        <v>1694</v>
      </c>
      <c r="N110" s="172" t="s">
        <v>1784</v>
      </c>
    </row>
    <row r="111" spans="1:14" ht="21" customHeight="1">
      <c r="A111" s="72" t="s">
        <v>1845</v>
      </c>
      <c r="B111" s="72" t="s">
        <v>621</v>
      </c>
      <c r="C111" s="72">
        <v>10</v>
      </c>
      <c r="E111" s="72" t="s">
        <v>622</v>
      </c>
      <c r="F111" s="72" t="s">
        <v>56</v>
      </c>
      <c r="G111" s="72" t="s">
        <v>1333</v>
      </c>
      <c r="H111" s="72">
        <v>10</v>
      </c>
      <c r="I111" s="73">
        <v>45834</v>
      </c>
      <c r="J111" s="74">
        <v>45820</v>
      </c>
      <c r="K111" s="74">
        <v>45831</v>
      </c>
      <c r="L111" s="72" t="s">
        <v>1694</v>
      </c>
      <c r="N111" s="172" t="s">
        <v>1784</v>
      </c>
    </row>
    <row r="112" spans="1:14" ht="21" customHeight="1">
      <c r="A112" s="72" t="s">
        <v>1846</v>
      </c>
      <c r="B112" s="72" t="s">
        <v>621</v>
      </c>
      <c r="C112" s="72">
        <v>37</v>
      </c>
      <c r="E112" s="72" t="s">
        <v>622</v>
      </c>
      <c r="F112" s="72" t="s">
        <v>56</v>
      </c>
      <c r="G112" s="72" t="s">
        <v>1333</v>
      </c>
      <c r="H112" s="72">
        <v>10</v>
      </c>
      <c r="I112" s="73">
        <v>45834.364583333336</v>
      </c>
      <c r="J112" s="74">
        <v>45820</v>
      </c>
      <c r="K112" s="74">
        <v>45831</v>
      </c>
      <c r="L112" s="72" t="s">
        <v>1694</v>
      </c>
      <c r="N112" s="72" t="s">
        <v>1823</v>
      </c>
    </row>
    <row r="113" spans="1:14" ht="21" customHeight="1">
      <c r="A113" s="72" t="s">
        <v>1847</v>
      </c>
      <c r="B113" s="72" t="s">
        <v>621</v>
      </c>
      <c r="C113" s="72">
        <v>38</v>
      </c>
      <c r="E113" s="72" t="s">
        <v>622</v>
      </c>
      <c r="F113" s="72" t="s">
        <v>56</v>
      </c>
      <c r="G113" s="72" t="s">
        <v>1333</v>
      </c>
      <c r="H113" s="72">
        <v>10</v>
      </c>
      <c r="I113" s="73">
        <v>45834.409722222219</v>
      </c>
      <c r="J113" s="74">
        <v>45820</v>
      </c>
      <c r="K113" s="74">
        <v>45831</v>
      </c>
      <c r="L113" s="72" t="s">
        <v>1694</v>
      </c>
      <c r="N113" s="72" t="s">
        <v>1823</v>
      </c>
    </row>
    <row r="114" spans="1:14" ht="21" customHeight="1">
      <c r="A114" s="72" t="s">
        <v>1848</v>
      </c>
      <c r="B114" s="72" t="s">
        <v>621</v>
      </c>
      <c r="C114" s="72">
        <v>39</v>
      </c>
      <c r="E114" s="72" t="s">
        <v>622</v>
      </c>
      <c r="F114" s="72" t="s">
        <v>56</v>
      </c>
      <c r="G114" s="72" t="s">
        <v>1333</v>
      </c>
      <c r="H114" s="72">
        <v>10</v>
      </c>
      <c r="I114" s="73">
        <v>45834.454861111109</v>
      </c>
      <c r="J114" s="74">
        <v>45820</v>
      </c>
      <c r="K114" s="74">
        <v>45831</v>
      </c>
      <c r="L114" s="72" t="s">
        <v>1694</v>
      </c>
      <c r="N114" s="72" t="s">
        <v>1823</v>
      </c>
    </row>
    <row r="115" spans="1:14" ht="21" customHeight="1">
      <c r="A115" s="72" t="s">
        <v>1849</v>
      </c>
      <c r="B115" s="72" t="s">
        <v>621</v>
      </c>
      <c r="C115" s="72">
        <v>40</v>
      </c>
      <c r="E115" s="72" t="s">
        <v>622</v>
      </c>
      <c r="F115" s="72" t="s">
        <v>56</v>
      </c>
      <c r="G115" s="72" t="s">
        <v>1333</v>
      </c>
      <c r="H115" s="72">
        <v>10</v>
      </c>
      <c r="I115" s="73">
        <v>45834.513888888891</v>
      </c>
      <c r="J115" s="74">
        <v>45820</v>
      </c>
      <c r="K115" s="74">
        <v>45831</v>
      </c>
      <c r="L115" s="72" t="s">
        <v>1694</v>
      </c>
      <c r="N115" s="72" t="s">
        <v>1823</v>
      </c>
    </row>
    <row r="116" spans="1:14" ht="21" customHeight="1">
      <c r="A116" s="72" t="s">
        <v>1850</v>
      </c>
      <c r="B116" s="72" t="s">
        <v>621</v>
      </c>
      <c r="C116" s="72">
        <v>41</v>
      </c>
      <c r="E116" s="72" t="s">
        <v>622</v>
      </c>
      <c r="F116" s="72" t="s">
        <v>56</v>
      </c>
      <c r="G116" s="72" t="s">
        <v>1343</v>
      </c>
      <c r="H116" s="72">
        <v>10</v>
      </c>
      <c r="I116" s="73">
        <v>45834</v>
      </c>
      <c r="J116" s="74">
        <v>45820</v>
      </c>
      <c r="K116" s="74">
        <v>45831</v>
      </c>
      <c r="L116" s="72" t="s">
        <v>1694</v>
      </c>
      <c r="N116" s="72" t="s">
        <v>1823</v>
      </c>
    </row>
    <row r="117" spans="1:14" ht="21" customHeight="1">
      <c r="A117" s="72" t="s">
        <v>1331</v>
      </c>
      <c r="B117" s="72" t="s">
        <v>635</v>
      </c>
      <c r="C117" s="72">
        <v>1</v>
      </c>
      <c r="D117" s="72" t="s">
        <v>1332</v>
      </c>
      <c r="E117" s="72" t="s">
        <v>87</v>
      </c>
      <c r="F117" s="72" t="s">
        <v>79</v>
      </c>
      <c r="G117" s="72" t="s">
        <v>1333</v>
      </c>
      <c r="H117" s="72">
        <v>6</v>
      </c>
      <c r="I117" s="73">
        <v>45834.513888888891</v>
      </c>
      <c r="J117" s="74">
        <v>45820</v>
      </c>
      <c r="K117" s="74">
        <v>45831</v>
      </c>
      <c r="L117" s="72" t="s">
        <v>1754</v>
      </c>
      <c r="M117" s="72" t="s">
        <v>1757</v>
      </c>
      <c r="N117" s="72" t="s">
        <v>1851</v>
      </c>
    </row>
    <row r="118" spans="1:14" ht="21" customHeight="1">
      <c r="A118" s="72" t="s">
        <v>1335</v>
      </c>
      <c r="B118" s="72" t="s">
        <v>635</v>
      </c>
      <c r="C118" s="72">
        <v>2</v>
      </c>
      <c r="D118" s="72" t="s">
        <v>1332</v>
      </c>
      <c r="E118" s="72" t="s">
        <v>87</v>
      </c>
      <c r="F118" s="72" t="s">
        <v>79</v>
      </c>
      <c r="G118" s="72" t="s">
        <v>1333</v>
      </c>
      <c r="H118" s="72">
        <v>6</v>
      </c>
      <c r="I118" s="73">
        <v>45834.54583333333</v>
      </c>
      <c r="J118" s="74">
        <v>45820</v>
      </c>
      <c r="K118" s="74">
        <v>45831</v>
      </c>
      <c r="L118" s="72" t="s">
        <v>1754</v>
      </c>
      <c r="M118" s="72" t="s">
        <v>1757</v>
      </c>
      <c r="N118" s="72" t="s">
        <v>1851</v>
      </c>
    </row>
    <row r="119" spans="1:14" ht="21" customHeight="1">
      <c r="A119" s="72" t="s">
        <v>1336</v>
      </c>
      <c r="B119" s="72" t="s">
        <v>635</v>
      </c>
      <c r="C119" s="72">
        <v>3</v>
      </c>
      <c r="D119" s="72" t="s">
        <v>1332</v>
      </c>
      <c r="E119" s="72" t="s">
        <v>87</v>
      </c>
      <c r="F119" s="72" t="s">
        <v>79</v>
      </c>
      <c r="G119" s="72" t="s">
        <v>1333</v>
      </c>
      <c r="H119" s="72">
        <v>6</v>
      </c>
      <c r="I119" s="73">
        <v>45834.571527777778</v>
      </c>
      <c r="J119" s="74">
        <v>45820</v>
      </c>
      <c r="K119" s="74">
        <v>45831</v>
      </c>
      <c r="L119" s="72" t="s">
        <v>1754</v>
      </c>
      <c r="M119" s="72" t="s">
        <v>1757</v>
      </c>
      <c r="N119" s="72" t="s">
        <v>1851</v>
      </c>
    </row>
    <row r="120" spans="1:14" ht="21" customHeight="1">
      <c r="A120" s="72" t="s">
        <v>1337</v>
      </c>
      <c r="B120" s="72" t="s">
        <v>635</v>
      </c>
      <c r="C120" s="72">
        <v>4</v>
      </c>
      <c r="D120" s="72" t="s">
        <v>1332</v>
      </c>
      <c r="E120" s="72" t="s">
        <v>87</v>
      </c>
      <c r="F120" s="72" t="s">
        <v>79</v>
      </c>
      <c r="G120" s="72" t="s">
        <v>1333</v>
      </c>
      <c r="H120" s="72">
        <v>6</v>
      </c>
      <c r="I120" s="73">
        <v>45834.602777777778</v>
      </c>
      <c r="J120" s="74">
        <v>45820</v>
      </c>
      <c r="K120" s="74">
        <v>45831</v>
      </c>
      <c r="L120" s="72" t="s">
        <v>1754</v>
      </c>
      <c r="M120" s="72" t="s">
        <v>1757</v>
      </c>
      <c r="N120" s="72" t="s">
        <v>1851</v>
      </c>
    </row>
    <row r="121" spans="1:14" ht="21" customHeight="1">
      <c r="A121" s="72" t="s">
        <v>1338</v>
      </c>
      <c r="B121" s="72" t="s">
        <v>635</v>
      </c>
      <c r="C121" s="72">
        <v>5</v>
      </c>
      <c r="D121" s="72" t="s">
        <v>1332</v>
      </c>
      <c r="E121" s="72" t="s">
        <v>87</v>
      </c>
      <c r="F121" s="72" t="s">
        <v>79</v>
      </c>
      <c r="G121" s="72" t="s">
        <v>1333</v>
      </c>
      <c r="H121" s="72">
        <v>6</v>
      </c>
      <c r="I121" s="73">
        <v>45834.571527777778</v>
      </c>
      <c r="J121" s="74">
        <v>45820</v>
      </c>
      <c r="K121" s="74">
        <v>45831</v>
      </c>
      <c r="L121" s="72" t="s">
        <v>1754</v>
      </c>
      <c r="M121" s="72" t="s">
        <v>1757</v>
      </c>
      <c r="N121" s="72" t="s">
        <v>1851</v>
      </c>
    </row>
    <row r="122" spans="1:14" ht="21" customHeight="1">
      <c r="A122" s="72" t="s">
        <v>1339</v>
      </c>
      <c r="B122" s="72" t="s">
        <v>635</v>
      </c>
      <c r="C122" s="72">
        <v>6</v>
      </c>
      <c r="D122" s="72" t="s">
        <v>1332</v>
      </c>
      <c r="E122" s="72" t="s">
        <v>87</v>
      </c>
      <c r="F122" s="72" t="s">
        <v>79</v>
      </c>
      <c r="G122" s="72" t="s">
        <v>1340</v>
      </c>
      <c r="H122" s="72">
        <v>6</v>
      </c>
      <c r="I122" s="73">
        <v>45834.642361111109</v>
      </c>
      <c r="J122" s="74">
        <v>45820</v>
      </c>
      <c r="K122" s="74">
        <v>45831</v>
      </c>
      <c r="L122" s="72" t="s">
        <v>1754</v>
      </c>
      <c r="M122" s="72" t="s">
        <v>1757</v>
      </c>
      <c r="N122" s="72" t="s">
        <v>1851</v>
      </c>
    </row>
    <row r="123" spans="1:14" ht="21" customHeight="1">
      <c r="A123" s="72" t="s">
        <v>1341</v>
      </c>
      <c r="B123" s="72" t="s">
        <v>635</v>
      </c>
      <c r="C123" s="72">
        <v>7</v>
      </c>
      <c r="D123" s="72" t="s">
        <v>1332</v>
      </c>
      <c r="E123" s="72" t="s">
        <v>87</v>
      </c>
      <c r="F123" s="72" t="s">
        <v>79</v>
      </c>
      <c r="G123" s="72" t="s">
        <v>1327</v>
      </c>
      <c r="H123" s="72">
        <v>6</v>
      </c>
      <c r="I123" s="73">
        <v>45834.649305555555</v>
      </c>
      <c r="J123" s="74">
        <v>45820</v>
      </c>
      <c r="K123" s="74">
        <v>45831</v>
      </c>
      <c r="L123" s="72" t="s">
        <v>1754</v>
      </c>
      <c r="M123" s="72" t="s">
        <v>1757</v>
      </c>
      <c r="N123" s="72" t="s">
        <v>1851</v>
      </c>
    </row>
    <row r="124" spans="1:14" ht="21" customHeight="1">
      <c r="A124" s="72" t="s">
        <v>1342</v>
      </c>
      <c r="B124" s="72" t="s">
        <v>635</v>
      </c>
      <c r="C124" s="72">
        <v>8</v>
      </c>
      <c r="D124" s="72" t="s">
        <v>1332</v>
      </c>
      <c r="E124" s="72" t="s">
        <v>87</v>
      </c>
      <c r="F124" s="72" t="s">
        <v>79</v>
      </c>
      <c r="G124" s="72" t="s">
        <v>1343</v>
      </c>
      <c r="H124" s="72">
        <v>6</v>
      </c>
      <c r="I124" s="73">
        <v>45834</v>
      </c>
      <c r="J124" s="74">
        <v>45820</v>
      </c>
      <c r="K124" s="74">
        <v>45831</v>
      </c>
      <c r="L124" s="72" t="s">
        <v>1754</v>
      </c>
      <c r="M124" s="72" t="s">
        <v>1757</v>
      </c>
      <c r="N124" s="72" t="s">
        <v>1835</v>
      </c>
    </row>
    <row r="125" spans="1:14" ht="21" customHeight="1">
      <c r="A125" s="72" t="s">
        <v>1344</v>
      </c>
      <c r="B125" s="72" t="s">
        <v>635</v>
      </c>
      <c r="C125" s="72" t="s">
        <v>1345</v>
      </c>
      <c r="D125" s="72" t="s">
        <v>1332</v>
      </c>
      <c r="E125" s="72" t="s">
        <v>87</v>
      </c>
      <c r="F125" s="72" t="s">
        <v>79</v>
      </c>
      <c r="G125" s="72" t="s">
        <v>1346</v>
      </c>
      <c r="H125" s="72">
        <v>6</v>
      </c>
      <c r="I125" s="73">
        <v>45834.513888888891</v>
      </c>
      <c r="J125" s="74">
        <v>45820</v>
      </c>
      <c r="K125" s="74">
        <v>45831</v>
      </c>
      <c r="L125" s="72" t="s">
        <v>1754</v>
      </c>
      <c r="M125" s="72" t="s">
        <v>1757</v>
      </c>
      <c r="N125" s="72" t="s">
        <v>1851</v>
      </c>
    </row>
    <row r="126" spans="1:14" ht="21" customHeight="1">
      <c r="A126" s="72" t="s">
        <v>1347</v>
      </c>
      <c r="B126" s="72" t="s">
        <v>635</v>
      </c>
      <c r="C126" s="72" t="s">
        <v>1348</v>
      </c>
      <c r="D126" s="72" t="s">
        <v>1332</v>
      </c>
      <c r="E126" s="72" t="s">
        <v>87</v>
      </c>
      <c r="F126" s="72" t="s">
        <v>79</v>
      </c>
      <c r="G126" s="72" t="s">
        <v>1349</v>
      </c>
      <c r="H126" s="72">
        <v>6</v>
      </c>
      <c r="I126" s="73">
        <v>45834.513888888891</v>
      </c>
      <c r="J126" s="74">
        <v>45820</v>
      </c>
      <c r="K126" s="74">
        <v>45831</v>
      </c>
      <c r="L126" s="72" t="s">
        <v>1754</v>
      </c>
      <c r="M126" s="72" t="s">
        <v>1757</v>
      </c>
      <c r="N126" s="72" t="s">
        <v>1851</v>
      </c>
    </row>
    <row r="127" spans="1:14" ht="21" customHeight="1">
      <c r="A127" s="72" t="s">
        <v>1852</v>
      </c>
      <c r="B127" s="72" t="s">
        <v>633</v>
      </c>
      <c r="C127" s="72">
        <v>1</v>
      </c>
      <c r="D127" s="72" t="s">
        <v>1332</v>
      </c>
      <c r="E127" s="72" t="s">
        <v>92</v>
      </c>
      <c r="F127" s="72" t="s">
        <v>79</v>
      </c>
      <c r="G127" s="72" t="s">
        <v>1327</v>
      </c>
      <c r="H127" s="72">
        <v>6</v>
      </c>
      <c r="I127" s="73">
        <v>45838.465277777781</v>
      </c>
      <c r="J127" s="74">
        <v>45824</v>
      </c>
      <c r="K127" s="74">
        <v>45831</v>
      </c>
      <c r="L127" s="72" t="s">
        <v>1726</v>
      </c>
      <c r="M127" s="72" t="s">
        <v>1757</v>
      </c>
      <c r="N127" s="72" t="s">
        <v>1853</v>
      </c>
    </row>
    <row r="128" spans="1:14" ht="21" customHeight="1">
      <c r="A128" s="72" t="s">
        <v>1854</v>
      </c>
      <c r="B128" s="72" t="s">
        <v>633</v>
      </c>
      <c r="C128" s="72">
        <v>2</v>
      </c>
      <c r="D128" s="72" t="s">
        <v>1332</v>
      </c>
      <c r="E128" s="72" t="s">
        <v>92</v>
      </c>
      <c r="F128" s="72" t="s">
        <v>79</v>
      </c>
      <c r="G128" s="72" t="s">
        <v>1327</v>
      </c>
      <c r="H128" s="72">
        <v>6</v>
      </c>
      <c r="I128" s="73">
        <v>45838.465277777781</v>
      </c>
      <c r="J128" s="74">
        <v>45824</v>
      </c>
      <c r="K128" s="74">
        <v>45831</v>
      </c>
      <c r="L128" s="72" t="s">
        <v>1726</v>
      </c>
      <c r="M128" s="72" t="s">
        <v>1757</v>
      </c>
      <c r="N128" s="72" t="s">
        <v>1855</v>
      </c>
    </row>
    <row r="129" spans="1:14" ht="21" customHeight="1">
      <c r="A129" s="72" t="s">
        <v>1856</v>
      </c>
      <c r="B129" s="72" t="s">
        <v>633</v>
      </c>
      <c r="C129" s="72">
        <v>3</v>
      </c>
      <c r="D129" s="72" t="s">
        <v>1332</v>
      </c>
      <c r="E129" s="72" t="s">
        <v>92</v>
      </c>
      <c r="F129" s="72" t="s">
        <v>79</v>
      </c>
      <c r="G129" s="72" t="s">
        <v>1327</v>
      </c>
      <c r="H129" s="72">
        <v>6</v>
      </c>
      <c r="I129" s="73">
        <v>45838.465277777781</v>
      </c>
      <c r="J129" s="74">
        <v>45824</v>
      </c>
      <c r="K129" s="74">
        <v>45831</v>
      </c>
      <c r="L129" s="72" t="s">
        <v>1726</v>
      </c>
      <c r="M129" s="72" t="s">
        <v>1757</v>
      </c>
      <c r="N129" s="72" t="s">
        <v>1857</v>
      </c>
    </row>
    <row r="130" spans="1:14" ht="21" customHeight="1">
      <c r="A130" s="72" t="s">
        <v>1858</v>
      </c>
      <c r="B130" s="72" t="s">
        <v>633</v>
      </c>
      <c r="C130" s="72">
        <v>4</v>
      </c>
      <c r="D130" s="72" t="s">
        <v>1332</v>
      </c>
      <c r="E130" s="72" t="s">
        <v>92</v>
      </c>
      <c r="F130" s="72" t="s">
        <v>79</v>
      </c>
      <c r="G130" s="72" t="s">
        <v>1340</v>
      </c>
      <c r="H130" s="72">
        <v>6</v>
      </c>
      <c r="I130" s="73">
        <v>45838.479166666664</v>
      </c>
      <c r="J130" s="74">
        <v>45824</v>
      </c>
      <c r="K130" s="74">
        <v>45831</v>
      </c>
      <c r="L130" s="72" t="s">
        <v>1726</v>
      </c>
      <c r="M130" s="72" t="s">
        <v>1757</v>
      </c>
      <c r="N130" s="72" t="s">
        <v>1853</v>
      </c>
    </row>
    <row r="131" spans="1:14" ht="21" customHeight="1">
      <c r="A131" s="72" t="s">
        <v>1859</v>
      </c>
      <c r="B131" s="72" t="s">
        <v>633</v>
      </c>
      <c r="C131" s="72">
        <v>5</v>
      </c>
      <c r="D131" s="72" t="s">
        <v>1332</v>
      </c>
      <c r="E131" s="72" t="s">
        <v>92</v>
      </c>
      <c r="F131" s="72" t="s">
        <v>79</v>
      </c>
      <c r="G131" s="72" t="s">
        <v>1340</v>
      </c>
      <c r="H131" s="72">
        <v>6</v>
      </c>
      <c r="I131" s="73">
        <v>45838.479166666664</v>
      </c>
      <c r="J131" s="74">
        <v>45824</v>
      </c>
      <c r="K131" s="74">
        <v>45831</v>
      </c>
      <c r="L131" s="72" t="s">
        <v>1726</v>
      </c>
      <c r="M131" s="72" t="s">
        <v>1757</v>
      </c>
      <c r="N131" s="72" t="s">
        <v>1853</v>
      </c>
    </row>
    <row r="132" spans="1:14" ht="21" customHeight="1">
      <c r="A132" s="72" t="s">
        <v>1860</v>
      </c>
      <c r="B132" s="72" t="s">
        <v>633</v>
      </c>
      <c r="C132" s="72">
        <v>6</v>
      </c>
      <c r="D132" s="72" t="s">
        <v>1332</v>
      </c>
      <c r="E132" s="72" t="s">
        <v>92</v>
      </c>
      <c r="F132" s="72" t="s">
        <v>79</v>
      </c>
      <c r="G132" s="72" t="s">
        <v>1340</v>
      </c>
      <c r="H132" s="72">
        <v>6</v>
      </c>
      <c r="I132" s="73">
        <v>45838.479166666664</v>
      </c>
      <c r="J132" s="74">
        <v>45824</v>
      </c>
      <c r="K132" s="74">
        <v>45831</v>
      </c>
      <c r="L132" s="72" t="s">
        <v>1726</v>
      </c>
      <c r="M132" s="72" t="s">
        <v>1757</v>
      </c>
      <c r="N132" s="72" t="s">
        <v>1853</v>
      </c>
    </row>
    <row r="133" spans="1:14" ht="21" customHeight="1">
      <c r="A133" s="72" t="s">
        <v>1861</v>
      </c>
      <c r="B133" s="72" t="s">
        <v>667</v>
      </c>
      <c r="C133" s="72">
        <v>1</v>
      </c>
      <c r="D133" s="72" t="s">
        <v>1332</v>
      </c>
      <c r="E133" s="72" t="s">
        <v>416</v>
      </c>
      <c r="F133" s="72" t="s">
        <v>79</v>
      </c>
      <c r="G133" s="72" t="s">
        <v>1650</v>
      </c>
      <c r="H133" s="72">
        <v>6</v>
      </c>
      <c r="I133" s="73">
        <v>45838.6875</v>
      </c>
      <c r="J133" s="74">
        <v>45824</v>
      </c>
      <c r="K133" s="74">
        <v>45831</v>
      </c>
      <c r="L133" s="72" t="s">
        <v>1798</v>
      </c>
      <c r="M133" s="72" t="s">
        <v>1757</v>
      </c>
      <c r="N133" s="72" t="s">
        <v>1853</v>
      </c>
    </row>
    <row r="134" spans="1:14" ht="21" customHeight="1">
      <c r="A134" s="72" t="s">
        <v>1862</v>
      </c>
      <c r="B134" s="72" t="s">
        <v>714</v>
      </c>
      <c r="C134" s="72" t="s">
        <v>1700</v>
      </c>
      <c r="E134" s="72" t="s">
        <v>715</v>
      </c>
      <c r="F134" s="72" t="s">
        <v>79</v>
      </c>
      <c r="G134" s="72" t="s">
        <v>1433</v>
      </c>
      <c r="H134" s="72">
        <v>10</v>
      </c>
      <c r="I134" s="73">
        <v>45830.361111111109</v>
      </c>
      <c r="J134" s="74">
        <v>45816</v>
      </c>
      <c r="K134" s="74">
        <v>45832</v>
      </c>
      <c r="L134" s="72" t="s">
        <v>1701</v>
      </c>
      <c r="M134" s="72" t="s">
        <v>1863</v>
      </c>
      <c r="N134" s="72" t="s">
        <v>1735</v>
      </c>
    </row>
    <row r="135" spans="1:14" ht="21" customHeight="1">
      <c r="A135" s="72" t="s">
        <v>1531</v>
      </c>
      <c r="B135" s="72" t="s">
        <v>698</v>
      </c>
      <c r="C135" s="72">
        <v>1</v>
      </c>
      <c r="E135" s="72" t="s">
        <v>404</v>
      </c>
      <c r="F135" s="72" t="s">
        <v>56</v>
      </c>
      <c r="G135" s="72" t="s">
        <v>1327</v>
      </c>
      <c r="H135" s="72">
        <v>10</v>
      </c>
      <c r="I135" s="73">
        <v>45834.431944444441</v>
      </c>
      <c r="J135" s="74">
        <v>45820</v>
      </c>
      <c r="K135" s="74">
        <v>45832</v>
      </c>
      <c r="L135" s="72" t="s">
        <v>1722</v>
      </c>
      <c r="M135" s="72" t="s">
        <v>1723</v>
      </c>
      <c r="N135" s="72" t="s">
        <v>1724</v>
      </c>
    </row>
    <row r="136" spans="1:14" ht="21" customHeight="1">
      <c r="A136" s="72" t="s">
        <v>1530</v>
      </c>
      <c r="B136" s="72" t="s">
        <v>695</v>
      </c>
      <c r="C136" s="72">
        <v>1</v>
      </c>
      <c r="E136" s="72" t="s">
        <v>519</v>
      </c>
      <c r="F136" s="72" t="s">
        <v>56</v>
      </c>
      <c r="G136" s="72" t="s">
        <v>1333</v>
      </c>
      <c r="H136" s="72">
        <v>10</v>
      </c>
      <c r="I136" s="73">
        <v>45835.53125</v>
      </c>
      <c r="J136" s="74">
        <v>45821</v>
      </c>
      <c r="K136" s="74">
        <v>45832</v>
      </c>
      <c r="L136" s="72" t="s">
        <v>1754</v>
      </c>
      <c r="M136" s="72" t="s">
        <v>1757</v>
      </c>
      <c r="N136" s="72" t="s">
        <v>1851</v>
      </c>
    </row>
    <row r="137" spans="1:14" ht="21" customHeight="1">
      <c r="A137" s="72" t="s">
        <v>1864</v>
      </c>
      <c r="B137" s="72" t="s">
        <v>695</v>
      </c>
      <c r="C137" s="72">
        <v>2</v>
      </c>
      <c r="E137" s="72" t="s">
        <v>519</v>
      </c>
      <c r="F137" s="72" t="s">
        <v>56</v>
      </c>
      <c r="G137" s="72" t="s">
        <v>1343</v>
      </c>
      <c r="H137" s="72">
        <v>10</v>
      </c>
      <c r="I137" s="73">
        <v>45835</v>
      </c>
      <c r="J137" s="74">
        <v>45821</v>
      </c>
      <c r="K137" s="74">
        <v>45832</v>
      </c>
      <c r="L137" s="72" t="s">
        <v>1754</v>
      </c>
      <c r="M137" s="72" t="s">
        <v>1757</v>
      </c>
      <c r="N137" s="72" t="s">
        <v>1835</v>
      </c>
    </row>
    <row r="138" spans="1:14" ht="21" customHeight="1">
      <c r="A138" s="72" t="s">
        <v>1865</v>
      </c>
      <c r="B138" s="72" t="s">
        <v>731</v>
      </c>
      <c r="C138" s="72">
        <v>2</v>
      </c>
      <c r="E138" s="72" t="s">
        <v>179</v>
      </c>
      <c r="F138" s="72" t="s">
        <v>28</v>
      </c>
      <c r="G138" s="72" t="s">
        <v>1327</v>
      </c>
      <c r="H138" s="72">
        <v>6</v>
      </c>
      <c r="I138" s="73">
        <v>45838.479166666664</v>
      </c>
      <c r="J138" s="74">
        <v>45824</v>
      </c>
      <c r="K138" s="74">
        <v>45832</v>
      </c>
      <c r="L138" s="72" t="s">
        <v>1866</v>
      </c>
    </row>
    <row r="139" spans="1:14" ht="21" customHeight="1">
      <c r="A139" s="72" t="s">
        <v>1867</v>
      </c>
      <c r="B139" s="72" t="s">
        <v>731</v>
      </c>
      <c r="C139" s="72">
        <v>3</v>
      </c>
      <c r="E139" s="72" t="s">
        <v>179</v>
      </c>
      <c r="F139" s="72" t="s">
        <v>28</v>
      </c>
      <c r="G139" s="72" t="s">
        <v>1343</v>
      </c>
      <c r="H139" s="72">
        <v>6</v>
      </c>
      <c r="I139" s="73">
        <v>45838.534722222219</v>
      </c>
      <c r="J139" s="74">
        <v>45824</v>
      </c>
      <c r="K139" s="74">
        <v>45832</v>
      </c>
      <c r="L139" s="72" t="s">
        <v>1866</v>
      </c>
    </row>
    <row r="140" spans="1:14" ht="21" customHeight="1">
      <c r="A140" s="72" t="s">
        <v>1868</v>
      </c>
      <c r="B140" s="72" t="s">
        <v>753</v>
      </c>
      <c r="C140" s="72">
        <v>1</v>
      </c>
      <c r="E140" s="72" t="s">
        <v>754</v>
      </c>
      <c r="F140" s="72" t="s">
        <v>79</v>
      </c>
      <c r="G140" s="72" t="s">
        <v>1327</v>
      </c>
      <c r="H140" s="72">
        <v>9</v>
      </c>
      <c r="I140" s="73">
        <v>45838.5625</v>
      </c>
      <c r="J140" s="74">
        <v>45824</v>
      </c>
      <c r="K140" s="74">
        <v>45833</v>
      </c>
      <c r="L140" s="72" t="s">
        <v>1869</v>
      </c>
      <c r="M140" s="72" t="s">
        <v>1870</v>
      </c>
      <c r="N140" s="72" t="s">
        <v>1436</v>
      </c>
    </row>
    <row r="141" spans="1:14" ht="21" customHeight="1">
      <c r="A141" s="72" t="s">
        <v>1871</v>
      </c>
      <c r="B141" s="72" t="s">
        <v>757</v>
      </c>
      <c r="C141" s="72">
        <v>1</v>
      </c>
      <c r="E141" s="72" t="s">
        <v>754</v>
      </c>
      <c r="F141" s="72" t="s">
        <v>79</v>
      </c>
      <c r="G141" s="72" t="s">
        <v>1327</v>
      </c>
      <c r="H141" s="72">
        <v>9</v>
      </c>
      <c r="I141" s="73">
        <v>45838.416666666664</v>
      </c>
      <c r="J141" s="74">
        <v>45824</v>
      </c>
      <c r="K141" s="74">
        <v>45833</v>
      </c>
      <c r="L141" s="72" t="s">
        <v>1872</v>
      </c>
      <c r="M141" s="72" t="s">
        <v>1870</v>
      </c>
      <c r="N141" s="72" t="s">
        <v>1873</v>
      </c>
    </row>
    <row r="142" spans="1:14" ht="21" customHeight="1">
      <c r="A142" s="72" t="s">
        <v>1359</v>
      </c>
      <c r="B142" s="72" t="s">
        <v>770</v>
      </c>
      <c r="C142" s="72">
        <v>1</v>
      </c>
      <c r="E142" s="72" t="s">
        <v>771</v>
      </c>
      <c r="F142" s="72" t="s">
        <v>79</v>
      </c>
      <c r="G142" s="72" t="s">
        <v>1333</v>
      </c>
      <c r="H142" s="72">
        <v>7</v>
      </c>
      <c r="I142" s="73">
        <v>45838.6</v>
      </c>
      <c r="J142" s="74">
        <v>45824</v>
      </c>
      <c r="K142" s="74">
        <v>45833</v>
      </c>
      <c r="L142" s="72" t="s">
        <v>1834</v>
      </c>
    </row>
    <row r="143" spans="1:14" ht="21" customHeight="1">
      <c r="A143" s="72" t="s">
        <v>1360</v>
      </c>
      <c r="B143" s="72" t="s">
        <v>770</v>
      </c>
      <c r="C143" s="72">
        <v>2</v>
      </c>
      <c r="E143" s="72" t="s">
        <v>771</v>
      </c>
      <c r="F143" s="72" t="s">
        <v>79</v>
      </c>
      <c r="G143" s="72" t="s">
        <v>1333</v>
      </c>
      <c r="H143" s="72">
        <v>7</v>
      </c>
      <c r="I143" s="73">
        <v>45838.649305555555</v>
      </c>
      <c r="J143" s="74">
        <v>45824</v>
      </c>
      <c r="K143" s="74">
        <v>45833</v>
      </c>
      <c r="L143" s="72" t="s">
        <v>1834</v>
      </c>
    </row>
    <row r="144" spans="1:14" ht="21" customHeight="1">
      <c r="A144" s="72" t="s">
        <v>1361</v>
      </c>
      <c r="B144" s="72" t="s">
        <v>770</v>
      </c>
      <c r="C144" s="72">
        <v>3</v>
      </c>
      <c r="E144" s="72" t="s">
        <v>771</v>
      </c>
      <c r="F144" s="72" t="s">
        <v>79</v>
      </c>
      <c r="G144" s="72" t="s">
        <v>1333</v>
      </c>
      <c r="H144" s="72">
        <v>7</v>
      </c>
      <c r="I144" s="73">
        <v>45838.688888888886</v>
      </c>
      <c r="J144" s="74">
        <v>45824</v>
      </c>
      <c r="K144" s="74">
        <v>45833</v>
      </c>
      <c r="L144" s="72" t="s">
        <v>1834</v>
      </c>
    </row>
    <row r="145" spans="1:14" ht="21" customHeight="1">
      <c r="A145" s="72" t="s">
        <v>1362</v>
      </c>
      <c r="B145" s="72" t="s">
        <v>770</v>
      </c>
      <c r="C145" s="72">
        <v>4</v>
      </c>
      <c r="E145" s="72" t="s">
        <v>771</v>
      </c>
      <c r="F145" s="72" t="s">
        <v>79</v>
      </c>
      <c r="G145" s="72" t="s">
        <v>1333</v>
      </c>
      <c r="H145" s="72">
        <v>7</v>
      </c>
      <c r="I145" s="73">
        <v>45838.726388888892</v>
      </c>
      <c r="J145" s="74">
        <v>45824</v>
      </c>
      <c r="K145" s="74">
        <v>45833</v>
      </c>
      <c r="L145" s="72" t="s">
        <v>1834</v>
      </c>
    </row>
    <row r="146" spans="1:14" ht="21" customHeight="1">
      <c r="A146" s="72" t="s">
        <v>1874</v>
      </c>
      <c r="B146" s="72" t="s">
        <v>770</v>
      </c>
      <c r="C146" s="72">
        <v>14</v>
      </c>
      <c r="E146" s="72" t="s">
        <v>771</v>
      </c>
      <c r="F146" s="72" t="s">
        <v>79</v>
      </c>
      <c r="G146" s="72" t="s">
        <v>1327</v>
      </c>
      <c r="H146" s="72">
        <v>7</v>
      </c>
      <c r="I146" s="73">
        <v>45838.763888888891</v>
      </c>
      <c r="J146" s="74">
        <v>45824</v>
      </c>
      <c r="K146" s="74">
        <v>45833</v>
      </c>
      <c r="L146" s="72" t="s">
        <v>1834</v>
      </c>
    </row>
    <row r="147" spans="1:14" ht="21" customHeight="1">
      <c r="A147" s="72" t="s">
        <v>1363</v>
      </c>
      <c r="B147" s="72" t="s">
        <v>770</v>
      </c>
      <c r="C147" s="72" t="s">
        <v>1364</v>
      </c>
      <c r="E147" s="72" t="s">
        <v>771</v>
      </c>
      <c r="F147" s="72" t="s">
        <v>79</v>
      </c>
      <c r="G147" s="72" t="s">
        <v>1346</v>
      </c>
      <c r="H147" s="72">
        <v>7</v>
      </c>
      <c r="I147" s="73">
        <v>45838.726388888892</v>
      </c>
      <c r="J147" s="74">
        <v>45824</v>
      </c>
      <c r="K147" s="74">
        <v>45833</v>
      </c>
      <c r="L147" s="72" t="s">
        <v>1834</v>
      </c>
    </row>
    <row r="148" spans="1:14" ht="21" customHeight="1">
      <c r="A148" s="72" t="s">
        <v>1365</v>
      </c>
      <c r="B148" s="72" t="s">
        <v>770</v>
      </c>
      <c r="C148" s="72" t="s">
        <v>1366</v>
      </c>
      <c r="E148" s="72" t="s">
        <v>771</v>
      </c>
      <c r="F148" s="72" t="s">
        <v>79</v>
      </c>
      <c r="G148" s="72" t="s">
        <v>1349</v>
      </c>
      <c r="H148" s="72">
        <v>7</v>
      </c>
      <c r="I148" s="73">
        <v>45838.726388888892</v>
      </c>
      <c r="J148" s="74">
        <v>45824</v>
      </c>
      <c r="K148" s="74">
        <v>45833</v>
      </c>
      <c r="L148" s="72" t="s">
        <v>1834</v>
      </c>
    </row>
    <row r="149" spans="1:14" ht="21" customHeight="1">
      <c r="A149" s="72" t="s">
        <v>1875</v>
      </c>
      <c r="B149" s="72" t="s">
        <v>759</v>
      </c>
      <c r="C149" s="72">
        <v>1</v>
      </c>
      <c r="E149" s="72" t="s">
        <v>760</v>
      </c>
      <c r="F149" s="72" t="s">
        <v>56</v>
      </c>
      <c r="G149" s="72" t="s">
        <v>1333</v>
      </c>
      <c r="H149" s="72">
        <v>7</v>
      </c>
      <c r="I149" s="73">
        <v>45839.532638888886</v>
      </c>
      <c r="J149" s="74">
        <v>45825</v>
      </c>
      <c r="K149" s="74">
        <v>45833</v>
      </c>
      <c r="L149" s="72" t="s">
        <v>1834</v>
      </c>
      <c r="N149" s="72" t="s">
        <v>1876</v>
      </c>
    </row>
    <row r="150" spans="1:14" ht="21" customHeight="1">
      <c r="A150" s="72" t="s">
        <v>1877</v>
      </c>
      <c r="B150" s="72" t="s">
        <v>759</v>
      </c>
      <c r="C150" s="72">
        <v>2</v>
      </c>
      <c r="E150" s="72" t="s">
        <v>760</v>
      </c>
      <c r="F150" s="72" t="s">
        <v>56</v>
      </c>
      <c r="G150" s="72" t="s">
        <v>1333</v>
      </c>
      <c r="H150" s="72">
        <v>7</v>
      </c>
      <c r="I150" s="73">
        <v>45839.482638888891</v>
      </c>
      <c r="J150" s="74">
        <v>45825</v>
      </c>
      <c r="K150" s="74">
        <v>45833</v>
      </c>
      <c r="L150" s="72" t="s">
        <v>1834</v>
      </c>
      <c r="N150" s="72" t="s">
        <v>1876</v>
      </c>
    </row>
    <row r="151" spans="1:14" ht="21" customHeight="1">
      <c r="A151" s="72" t="s">
        <v>1878</v>
      </c>
      <c r="B151" s="72" t="s">
        <v>759</v>
      </c>
      <c r="C151" s="72">
        <v>3</v>
      </c>
      <c r="E151" s="72" t="s">
        <v>760</v>
      </c>
      <c r="F151" s="72" t="s">
        <v>56</v>
      </c>
      <c r="G151" s="72" t="s">
        <v>1333</v>
      </c>
      <c r="H151" s="72">
        <v>7</v>
      </c>
      <c r="I151" s="73">
        <v>45839.375</v>
      </c>
      <c r="J151" s="74">
        <v>45825</v>
      </c>
      <c r="K151" s="74">
        <v>45833</v>
      </c>
      <c r="L151" s="72" t="s">
        <v>1834</v>
      </c>
      <c r="N151" s="72" t="s">
        <v>1876</v>
      </c>
    </row>
    <row r="152" spans="1:14" ht="21" customHeight="1">
      <c r="A152" s="72" t="s">
        <v>1879</v>
      </c>
      <c r="B152" s="72" t="s">
        <v>759</v>
      </c>
      <c r="C152" s="72">
        <v>4</v>
      </c>
      <c r="E152" s="72" t="s">
        <v>760</v>
      </c>
      <c r="F152" s="72" t="s">
        <v>56</v>
      </c>
      <c r="G152" s="72" t="s">
        <v>1333</v>
      </c>
      <c r="H152" s="72">
        <v>7</v>
      </c>
      <c r="I152" s="73">
        <v>45839.416666666664</v>
      </c>
      <c r="J152" s="74">
        <v>45825</v>
      </c>
      <c r="K152" s="74">
        <v>45833</v>
      </c>
      <c r="L152" s="72" t="s">
        <v>1834</v>
      </c>
      <c r="N152" s="72" t="s">
        <v>1876</v>
      </c>
    </row>
    <row r="153" spans="1:14" ht="21" customHeight="1">
      <c r="A153" s="72" t="s">
        <v>1880</v>
      </c>
      <c r="B153" s="72" t="s">
        <v>759</v>
      </c>
      <c r="C153" s="72">
        <v>5</v>
      </c>
      <c r="E153" s="72" t="s">
        <v>760</v>
      </c>
      <c r="F153" s="72" t="s">
        <v>56</v>
      </c>
      <c r="G153" s="72" t="s">
        <v>1333</v>
      </c>
      <c r="H153" s="72">
        <v>7</v>
      </c>
      <c r="I153" s="73">
        <v>45839.444444444445</v>
      </c>
      <c r="J153" s="74">
        <v>45825</v>
      </c>
      <c r="K153" s="74">
        <v>45833</v>
      </c>
      <c r="L153" s="72" t="s">
        <v>1834</v>
      </c>
      <c r="N153" s="72" t="s">
        <v>1876</v>
      </c>
    </row>
    <row r="154" spans="1:14" ht="21" customHeight="1">
      <c r="A154" s="72" t="s">
        <v>1881</v>
      </c>
      <c r="B154" s="72" t="s">
        <v>759</v>
      </c>
      <c r="C154" s="72">
        <v>6</v>
      </c>
      <c r="E154" s="72" t="s">
        <v>760</v>
      </c>
      <c r="F154" s="72" t="s">
        <v>56</v>
      </c>
      <c r="G154" s="72" t="s">
        <v>1333</v>
      </c>
      <c r="H154" s="72">
        <v>7</v>
      </c>
      <c r="I154" s="73">
        <v>45839.451388888891</v>
      </c>
      <c r="J154" s="74">
        <v>45825</v>
      </c>
      <c r="K154" s="74">
        <v>45833</v>
      </c>
      <c r="L154" s="72" t="s">
        <v>1834</v>
      </c>
      <c r="N154" s="72" t="s">
        <v>1876</v>
      </c>
    </row>
    <row r="155" spans="1:14" ht="21" customHeight="1">
      <c r="A155" s="72" t="s">
        <v>1882</v>
      </c>
      <c r="B155" s="72" t="s">
        <v>759</v>
      </c>
      <c r="C155" s="72">
        <v>7</v>
      </c>
      <c r="E155" s="72" t="s">
        <v>760</v>
      </c>
      <c r="F155" s="72" t="s">
        <v>56</v>
      </c>
      <c r="G155" s="72" t="s">
        <v>1333</v>
      </c>
      <c r="H155" s="72">
        <v>7</v>
      </c>
      <c r="I155" s="73">
        <v>45839.538194444445</v>
      </c>
      <c r="J155" s="74">
        <v>45825</v>
      </c>
      <c r="K155" s="74">
        <v>45833</v>
      </c>
      <c r="L155" s="72" t="s">
        <v>1834</v>
      </c>
      <c r="N155" s="72" t="s">
        <v>1876</v>
      </c>
    </row>
    <row r="156" spans="1:14" ht="21" customHeight="1">
      <c r="A156" s="72" t="s">
        <v>1883</v>
      </c>
      <c r="B156" s="72" t="s">
        <v>759</v>
      </c>
      <c r="C156" s="72">
        <v>8</v>
      </c>
      <c r="E156" s="72" t="s">
        <v>760</v>
      </c>
      <c r="F156" s="72" t="s">
        <v>56</v>
      </c>
      <c r="G156" s="72" t="s">
        <v>1333</v>
      </c>
      <c r="H156" s="72">
        <v>7</v>
      </c>
      <c r="I156" s="73">
        <v>45839.534722222219</v>
      </c>
      <c r="J156" s="74">
        <v>45825</v>
      </c>
      <c r="K156" s="74">
        <v>45833</v>
      </c>
      <c r="L156" s="72" t="s">
        <v>1834</v>
      </c>
      <c r="N156" s="72" t="s">
        <v>1876</v>
      </c>
    </row>
    <row r="157" spans="1:14" ht="21" customHeight="1">
      <c r="A157" s="72" t="s">
        <v>1884</v>
      </c>
      <c r="B157" s="72" t="s">
        <v>759</v>
      </c>
      <c r="C157" s="72">
        <v>9</v>
      </c>
      <c r="E157" s="72" t="s">
        <v>760</v>
      </c>
      <c r="F157" s="72" t="s">
        <v>56</v>
      </c>
      <c r="G157" s="72" t="s">
        <v>1340</v>
      </c>
      <c r="H157" s="72">
        <v>7</v>
      </c>
      <c r="I157" s="73">
        <v>45839</v>
      </c>
      <c r="J157" s="74">
        <v>45825</v>
      </c>
      <c r="K157" s="74">
        <v>45833</v>
      </c>
      <c r="L157" s="72" t="s">
        <v>1834</v>
      </c>
      <c r="N157" s="72" t="s">
        <v>1876</v>
      </c>
    </row>
    <row r="158" spans="1:14" ht="21" customHeight="1">
      <c r="A158" s="72" t="s">
        <v>1885</v>
      </c>
      <c r="B158" s="72" t="s">
        <v>759</v>
      </c>
      <c r="C158" s="72">
        <v>10</v>
      </c>
      <c r="E158" s="72" t="s">
        <v>760</v>
      </c>
      <c r="F158" s="72" t="s">
        <v>56</v>
      </c>
      <c r="G158" s="72" t="s">
        <v>1343</v>
      </c>
      <c r="H158" s="72">
        <v>7</v>
      </c>
      <c r="I158" s="73">
        <v>45839.538194444445</v>
      </c>
      <c r="J158" s="74">
        <v>45825</v>
      </c>
      <c r="K158" s="74">
        <v>45833</v>
      </c>
      <c r="L158" s="72" t="s">
        <v>1834</v>
      </c>
      <c r="N158" s="72" t="s">
        <v>1876</v>
      </c>
    </row>
    <row r="159" spans="1:14" ht="21" customHeight="1">
      <c r="A159" s="72" t="s">
        <v>1886</v>
      </c>
      <c r="B159" s="72" t="s">
        <v>759</v>
      </c>
      <c r="C159" s="72" t="s">
        <v>1345</v>
      </c>
      <c r="E159" s="72" t="s">
        <v>760</v>
      </c>
      <c r="F159" s="72" t="s">
        <v>56</v>
      </c>
      <c r="G159" s="72" t="s">
        <v>1346</v>
      </c>
      <c r="H159" s="72">
        <v>7</v>
      </c>
      <c r="I159" s="73">
        <v>45839.541666666664</v>
      </c>
      <c r="J159" s="74">
        <v>45825</v>
      </c>
      <c r="K159" s="74">
        <v>45833</v>
      </c>
      <c r="L159" s="72" t="s">
        <v>1834</v>
      </c>
      <c r="N159" s="72" t="s">
        <v>1876</v>
      </c>
    </row>
    <row r="160" spans="1:14" ht="21" customHeight="1">
      <c r="A160" s="72" t="s">
        <v>1887</v>
      </c>
      <c r="B160" s="72" t="s">
        <v>759</v>
      </c>
      <c r="C160" s="72" t="s">
        <v>1348</v>
      </c>
      <c r="E160" s="72" t="s">
        <v>760</v>
      </c>
      <c r="F160" s="72" t="s">
        <v>56</v>
      </c>
      <c r="G160" s="72" t="s">
        <v>1349</v>
      </c>
      <c r="H160" s="72">
        <v>7</v>
      </c>
      <c r="I160" s="73">
        <v>45839.541666666664</v>
      </c>
      <c r="J160" s="74">
        <v>45825</v>
      </c>
      <c r="K160" s="74">
        <v>45833</v>
      </c>
      <c r="L160" s="72" t="s">
        <v>1834</v>
      </c>
      <c r="N160" s="72" t="s">
        <v>1876</v>
      </c>
    </row>
    <row r="161" spans="1:14" ht="21" customHeight="1">
      <c r="A161" s="72" t="s">
        <v>1367</v>
      </c>
      <c r="B161" s="72" t="s">
        <v>770</v>
      </c>
      <c r="C161" s="72">
        <v>5</v>
      </c>
      <c r="E161" s="72" t="s">
        <v>771</v>
      </c>
      <c r="F161" s="72" t="s">
        <v>79</v>
      </c>
      <c r="G161" s="72" t="s">
        <v>1333</v>
      </c>
      <c r="H161" s="72">
        <v>7</v>
      </c>
      <c r="I161" s="73">
        <v>45839.393055555556</v>
      </c>
      <c r="J161" s="74">
        <v>45825</v>
      </c>
      <c r="K161" s="74">
        <v>45833</v>
      </c>
      <c r="L161" s="72" t="s">
        <v>1834</v>
      </c>
    </row>
    <row r="162" spans="1:14" ht="21" customHeight="1">
      <c r="A162" s="72" t="s">
        <v>1368</v>
      </c>
      <c r="B162" s="72" t="s">
        <v>770</v>
      </c>
      <c r="C162" s="72">
        <v>6</v>
      </c>
      <c r="E162" s="72" t="s">
        <v>771</v>
      </c>
      <c r="F162" s="72" t="s">
        <v>79</v>
      </c>
      <c r="G162" s="72" t="s">
        <v>1333</v>
      </c>
      <c r="H162" s="72">
        <v>7</v>
      </c>
      <c r="I162" s="73">
        <v>45839.426388888889</v>
      </c>
      <c r="J162" s="74">
        <v>45825</v>
      </c>
      <c r="K162" s="74">
        <v>45833</v>
      </c>
      <c r="L162" s="72" t="s">
        <v>1834</v>
      </c>
    </row>
    <row r="163" spans="1:14" ht="21" customHeight="1">
      <c r="A163" s="72" t="s">
        <v>1369</v>
      </c>
      <c r="B163" s="72" t="s">
        <v>770</v>
      </c>
      <c r="C163" s="72">
        <v>7</v>
      </c>
      <c r="E163" s="72" t="s">
        <v>771</v>
      </c>
      <c r="F163" s="72" t="s">
        <v>79</v>
      </c>
      <c r="G163" s="72" t="s">
        <v>1333</v>
      </c>
      <c r="H163" s="72">
        <v>7</v>
      </c>
      <c r="I163" s="73">
        <v>45839.465277777781</v>
      </c>
      <c r="J163" s="74">
        <v>45825</v>
      </c>
      <c r="K163" s="74">
        <v>45833</v>
      </c>
      <c r="L163" s="72" t="s">
        <v>1834</v>
      </c>
    </row>
    <row r="164" spans="1:14" ht="21" customHeight="1">
      <c r="A164" s="72" t="s">
        <v>1370</v>
      </c>
      <c r="B164" s="72" t="s">
        <v>770</v>
      </c>
      <c r="C164" s="72">
        <v>8</v>
      </c>
      <c r="E164" s="72" t="s">
        <v>771</v>
      </c>
      <c r="F164" s="72" t="s">
        <v>79</v>
      </c>
      <c r="G164" s="72" t="s">
        <v>1333</v>
      </c>
      <c r="H164" s="72">
        <v>7</v>
      </c>
      <c r="I164" s="73">
        <v>45839.498611111114</v>
      </c>
      <c r="J164" s="74">
        <v>45825</v>
      </c>
      <c r="K164" s="74">
        <v>45833</v>
      </c>
      <c r="L164" s="72" t="s">
        <v>1834</v>
      </c>
    </row>
    <row r="165" spans="1:14" ht="21" customHeight="1">
      <c r="A165" s="72" t="s">
        <v>1371</v>
      </c>
      <c r="B165" s="72" t="s">
        <v>770</v>
      </c>
      <c r="C165" s="72">
        <v>9</v>
      </c>
      <c r="E165" s="72" t="s">
        <v>771</v>
      </c>
      <c r="F165" s="72" t="s">
        <v>79</v>
      </c>
      <c r="G165" s="72" t="s">
        <v>1333</v>
      </c>
      <c r="H165" s="72">
        <v>7</v>
      </c>
      <c r="I165" s="73">
        <v>45839.550694444442</v>
      </c>
      <c r="J165" s="74">
        <v>45825</v>
      </c>
      <c r="K165" s="74">
        <v>45833</v>
      </c>
      <c r="L165" s="72" t="s">
        <v>1834</v>
      </c>
    </row>
    <row r="166" spans="1:14" ht="21" customHeight="1">
      <c r="A166" s="72" t="s">
        <v>1372</v>
      </c>
      <c r="B166" s="72" t="s">
        <v>770</v>
      </c>
      <c r="C166" s="72">
        <v>10</v>
      </c>
      <c r="E166" s="72" t="s">
        <v>771</v>
      </c>
      <c r="F166" s="72" t="s">
        <v>79</v>
      </c>
      <c r="G166" s="72" t="s">
        <v>1333</v>
      </c>
      <c r="H166" s="72">
        <v>7</v>
      </c>
      <c r="I166" s="73">
        <v>45839.586111111108</v>
      </c>
      <c r="J166" s="74">
        <v>45825</v>
      </c>
      <c r="K166" s="74">
        <v>45833</v>
      </c>
      <c r="L166" s="72" t="s">
        <v>1834</v>
      </c>
    </row>
    <row r="167" spans="1:14" ht="21" customHeight="1">
      <c r="A167" s="72" t="s">
        <v>1373</v>
      </c>
      <c r="B167" s="72" t="s">
        <v>770</v>
      </c>
      <c r="C167" s="72">
        <v>11</v>
      </c>
      <c r="E167" s="72" t="s">
        <v>771</v>
      </c>
      <c r="F167" s="72" t="s">
        <v>79</v>
      </c>
      <c r="G167" s="72" t="s">
        <v>1333</v>
      </c>
      <c r="H167" s="72">
        <v>7</v>
      </c>
      <c r="I167" s="73">
        <v>45839</v>
      </c>
      <c r="J167" s="74">
        <v>45825</v>
      </c>
      <c r="K167" s="74">
        <v>45833</v>
      </c>
      <c r="L167" s="72" t="s">
        <v>1834</v>
      </c>
    </row>
    <row r="168" spans="1:14" ht="21" customHeight="1">
      <c r="A168" s="72" t="s">
        <v>1374</v>
      </c>
      <c r="B168" s="72" t="s">
        <v>770</v>
      </c>
      <c r="C168" s="72">
        <v>12</v>
      </c>
      <c r="E168" s="72" t="s">
        <v>771</v>
      </c>
      <c r="F168" s="72" t="s">
        <v>79</v>
      </c>
      <c r="G168" s="72" t="s">
        <v>1333</v>
      </c>
      <c r="H168" s="72">
        <v>7</v>
      </c>
      <c r="I168" s="73">
        <v>45839.633333333331</v>
      </c>
      <c r="J168" s="74">
        <v>45825</v>
      </c>
      <c r="K168" s="74">
        <v>45833</v>
      </c>
      <c r="L168" s="72" t="s">
        <v>1834</v>
      </c>
    </row>
    <row r="169" spans="1:14" ht="21" customHeight="1">
      <c r="A169" s="72" t="s">
        <v>1375</v>
      </c>
      <c r="B169" s="72" t="s">
        <v>770</v>
      </c>
      <c r="C169" s="72">
        <v>13</v>
      </c>
      <c r="E169" s="72" t="s">
        <v>771</v>
      </c>
      <c r="F169" s="72" t="s">
        <v>79</v>
      </c>
      <c r="G169" s="72" t="s">
        <v>1376</v>
      </c>
      <c r="H169" s="72">
        <v>7</v>
      </c>
      <c r="I169" s="73">
        <v>45839.666666666664</v>
      </c>
      <c r="J169" s="74">
        <v>45825</v>
      </c>
      <c r="K169" s="74">
        <v>45833</v>
      </c>
      <c r="L169" s="72" t="s">
        <v>1834</v>
      </c>
    </row>
    <row r="170" spans="1:14" ht="21" customHeight="1">
      <c r="A170" s="72" t="s">
        <v>1888</v>
      </c>
      <c r="B170" s="72" t="s">
        <v>770</v>
      </c>
      <c r="C170" s="72">
        <v>15</v>
      </c>
      <c r="E170" s="72" t="s">
        <v>771</v>
      </c>
      <c r="F170" s="72" t="s">
        <v>79</v>
      </c>
      <c r="G170" s="72" t="s">
        <v>1327</v>
      </c>
      <c r="H170" s="72">
        <v>7</v>
      </c>
      <c r="I170" s="73">
        <v>45839.670138888891</v>
      </c>
      <c r="J170" s="74">
        <v>45825</v>
      </c>
      <c r="K170" s="74">
        <v>45833</v>
      </c>
      <c r="L170" s="72" t="s">
        <v>1834</v>
      </c>
    </row>
    <row r="171" spans="1:14" ht="21" customHeight="1">
      <c r="A171" s="72" t="s">
        <v>1889</v>
      </c>
      <c r="B171" s="72" t="s">
        <v>770</v>
      </c>
      <c r="C171" s="72">
        <v>16</v>
      </c>
      <c r="E171" s="72" t="s">
        <v>771</v>
      </c>
      <c r="F171" s="72" t="s">
        <v>79</v>
      </c>
      <c r="G171" s="72" t="s">
        <v>1343</v>
      </c>
      <c r="H171" s="72">
        <v>7</v>
      </c>
      <c r="I171" s="73">
        <v>45839</v>
      </c>
      <c r="J171" s="74">
        <v>45825</v>
      </c>
      <c r="K171" s="74">
        <v>45833</v>
      </c>
      <c r="L171" s="72" t="s">
        <v>1834</v>
      </c>
    </row>
    <row r="172" spans="1:14" ht="21" customHeight="1">
      <c r="A172" s="72" t="s">
        <v>1890</v>
      </c>
      <c r="B172" s="72" t="s">
        <v>770</v>
      </c>
      <c r="C172" s="72">
        <v>17</v>
      </c>
      <c r="E172" s="72" t="s">
        <v>771</v>
      </c>
      <c r="F172" s="72" t="s">
        <v>79</v>
      </c>
      <c r="G172" s="72" t="s">
        <v>1343</v>
      </c>
      <c r="H172" s="72">
        <v>7</v>
      </c>
      <c r="I172" s="73">
        <v>45839</v>
      </c>
      <c r="J172" s="74">
        <v>45825</v>
      </c>
      <c r="K172" s="74">
        <v>45833</v>
      </c>
      <c r="L172" s="72" t="s">
        <v>1834</v>
      </c>
    </row>
    <row r="173" spans="1:14" ht="21" customHeight="1">
      <c r="A173" s="72" t="s">
        <v>1891</v>
      </c>
      <c r="B173" s="72" t="s">
        <v>797</v>
      </c>
      <c r="C173" s="72">
        <v>10</v>
      </c>
      <c r="E173" s="72" t="s">
        <v>157</v>
      </c>
      <c r="F173" s="72" t="s">
        <v>79</v>
      </c>
      <c r="G173" s="72" t="s">
        <v>1333</v>
      </c>
      <c r="H173" s="72">
        <v>14</v>
      </c>
      <c r="I173" s="73">
        <v>45827.392361111109</v>
      </c>
      <c r="J173" s="74">
        <v>45820</v>
      </c>
      <c r="K173" s="74">
        <v>45834</v>
      </c>
      <c r="L173" s="72" t="s">
        <v>1892</v>
      </c>
      <c r="M173" s="72" t="s">
        <v>1794</v>
      </c>
      <c r="N173" s="72" t="s">
        <v>1739</v>
      </c>
    </row>
    <row r="174" spans="1:14" ht="21" customHeight="1">
      <c r="A174" s="72" t="s">
        <v>1893</v>
      </c>
      <c r="B174" s="72" t="s">
        <v>797</v>
      </c>
      <c r="C174" s="72">
        <v>11</v>
      </c>
      <c r="E174" s="72" t="s">
        <v>157</v>
      </c>
      <c r="F174" s="72" t="s">
        <v>79</v>
      </c>
      <c r="G174" s="72" t="s">
        <v>1333</v>
      </c>
      <c r="H174" s="72">
        <v>14</v>
      </c>
      <c r="I174" s="73">
        <v>45827.416666666664</v>
      </c>
      <c r="J174" s="74">
        <v>45820</v>
      </c>
      <c r="K174" s="74">
        <v>45834</v>
      </c>
      <c r="L174" s="72" t="s">
        <v>1892</v>
      </c>
      <c r="M174" s="72" t="s">
        <v>1894</v>
      </c>
      <c r="N174" s="172" t="s">
        <v>1784</v>
      </c>
    </row>
    <row r="175" spans="1:14" ht="21" customHeight="1">
      <c r="A175" s="72" t="s">
        <v>1895</v>
      </c>
      <c r="B175" s="72" t="s">
        <v>797</v>
      </c>
      <c r="C175" s="72">
        <v>12</v>
      </c>
      <c r="E175" s="72" t="s">
        <v>157</v>
      </c>
      <c r="F175" s="72" t="s">
        <v>79</v>
      </c>
      <c r="G175" s="72" t="s">
        <v>1333</v>
      </c>
      <c r="H175" s="72">
        <v>14</v>
      </c>
      <c r="I175" s="73">
        <v>45827.4375</v>
      </c>
      <c r="J175" s="74">
        <v>45820</v>
      </c>
      <c r="K175" s="74">
        <v>45834</v>
      </c>
      <c r="L175" s="72" t="s">
        <v>1892</v>
      </c>
      <c r="M175" s="72" t="s">
        <v>1894</v>
      </c>
      <c r="N175" s="172" t="s">
        <v>1784</v>
      </c>
    </row>
    <row r="176" spans="1:14" ht="21" customHeight="1">
      <c r="A176" s="72" t="s">
        <v>1896</v>
      </c>
      <c r="B176" s="72" t="s">
        <v>797</v>
      </c>
      <c r="C176" s="72">
        <v>13</v>
      </c>
      <c r="E176" s="72" t="s">
        <v>157</v>
      </c>
      <c r="F176" s="72" t="s">
        <v>79</v>
      </c>
      <c r="G176" s="72" t="s">
        <v>1333</v>
      </c>
      <c r="H176" s="72">
        <v>14</v>
      </c>
      <c r="I176" s="73">
        <v>45827.461805555555</v>
      </c>
      <c r="J176" s="74">
        <v>45820</v>
      </c>
      <c r="K176" s="74">
        <v>45834</v>
      </c>
      <c r="L176" s="72" t="s">
        <v>1892</v>
      </c>
      <c r="M176" s="72" t="s">
        <v>1894</v>
      </c>
      <c r="N176" s="172" t="s">
        <v>1784</v>
      </c>
    </row>
    <row r="177" spans="1:14" ht="21" customHeight="1">
      <c r="A177" s="72" t="s">
        <v>1897</v>
      </c>
      <c r="B177" s="72" t="s">
        <v>797</v>
      </c>
      <c r="C177" s="72">
        <v>14</v>
      </c>
      <c r="E177" s="72" t="s">
        <v>157</v>
      </c>
      <c r="F177" s="72" t="s">
        <v>79</v>
      </c>
      <c r="G177" s="72" t="s">
        <v>1333</v>
      </c>
      <c r="H177" s="72">
        <v>14</v>
      </c>
      <c r="I177" s="73">
        <v>45827.465277777781</v>
      </c>
      <c r="J177" s="74">
        <v>45820</v>
      </c>
      <c r="K177" s="74">
        <v>45834</v>
      </c>
      <c r="L177" s="72" t="s">
        <v>1892</v>
      </c>
      <c r="M177" s="72" t="s">
        <v>1705</v>
      </c>
      <c r="N177" s="172" t="s">
        <v>1784</v>
      </c>
    </row>
    <row r="178" spans="1:14" ht="21" customHeight="1">
      <c r="A178" s="72" t="s">
        <v>1565</v>
      </c>
      <c r="B178" s="72" t="s">
        <v>802</v>
      </c>
      <c r="C178" s="72">
        <v>1</v>
      </c>
      <c r="E178" s="72" t="s">
        <v>570</v>
      </c>
      <c r="F178" s="72" t="s">
        <v>79</v>
      </c>
      <c r="G178" s="72" t="s">
        <v>1333</v>
      </c>
      <c r="H178" s="72">
        <v>10</v>
      </c>
      <c r="I178" s="73">
        <v>45831.402777777781</v>
      </c>
      <c r="J178" s="74">
        <v>45824</v>
      </c>
      <c r="K178" s="74">
        <v>45834</v>
      </c>
      <c r="L178" s="72" t="s">
        <v>1898</v>
      </c>
      <c r="M178" s="72" t="s">
        <v>1899</v>
      </c>
      <c r="N178" s="72" t="s">
        <v>1724</v>
      </c>
    </row>
    <row r="179" spans="1:14" ht="21" customHeight="1">
      <c r="A179" s="72" t="s">
        <v>1567</v>
      </c>
      <c r="B179" s="72" t="s">
        <v>802</v>
      </c>
      <c r="C179" s="72">
        <v>2</v>
      </c>
      <c r="E179" s="72" t="s">
        <v>570</v>
      </c>
      <c r="F179" s="72" t="s">
        <v>79</v>
      </c>
      <c r="G179" s="72" t="s">
        <v>1340</v>
      </c>
      <c r="H179" s="72">
        <v>10</v>
      </c>
      <c r="I179" s="73">
        <v>45831.402777777781</v>
      </c>
      <c r="J179" s="74">
        <v>45824</v>
      </c>
      <c r="K179" s="74">
        <v>45834</v>
      </c>
      <c r="L179" s="72" t="s">
        <v>1898</v>
      </c>
      <c r="M179" s="72" t="s">
        <v>1899</v>
      </c>
      <c r="N179" s="72" t="s">
        <v>1724</v>
      </c>
    </row>
    <row r="180" spans="1:14" ht="21" customHeight="1">
      <c r="A180" s="72" t="s">
        <v>1568</v>
      </c>
      <c r="B180" s="72" t="s">
        <v>802</v>
      </c>
      <c r="C180" s="72">
        <v>3</v>
      </c>
      <c r="E180" s="72" t="s">
        <v>570</v>
      </c>
      <c r="F180" s="72" t="s">
        <v>79</v>
      </c>
      <c r="G180" s="72" t="s">
        <v>1333</v>
      </c>
      <c r="H180" s="72">
        <v>10</v>
      </c>
      <c r="I180" s="73">
        <v>45831.402777777781</v>
      </c>
      <c r="J180" s="74">
        <v>45824</v>
      </c>
      <c r="K180" s="74">
        <v>45834</v>
      </c>
      <c r="L180" s="72" t="s">
        <v>1898</v>
      </c>
      <c r="M180" s="72" t="s">
        <v>1899</v>
      </c>
      <c r="N180" s="72" t="s">
        <v>1724</v>
      </c>
    </row>
    <row r="181" spans="1:14" ht="21" customHeight="1">
      <c r="A181" s="72" t="s">
        <v>1641</v>
      </c>
      <c r="B181" s="72" t="s">
        <v>802</v>
      </c>
      <c r="C181" s="72" t="s">
        <v>1345</v>
      </c>
      <c r="E181" s="72" t="s">
        <v>570</v>
      </c>
      <c r="F181" s="72" t="s">
        <v>79</v>
      </c>
      <c r="G181" s="72" t="s">
        <v>1346</v>
      </c>
      <c r="H181" s="72">
        <v>10</v>
      </c>
      <c r="I181" s="73">
        <v>45831.402777777781</v>
      </c>
      <c r="J181" s="74">
        <v>45824</v>
      </c>
      <c r="K181" s="74">
        <v>45834</v>
      </c>
      <c r="L181" s="72" t="s">
        <v>1900</v>
      </c>
      <c r="M181" s="72" t="s">
        <v>1757</v>
      </c>
      <c r="N181" s="72" t="s">
        <v>1724</v>
      </c>
    </row>
    <row r="182" spans="1:14" ht="21" customHeight="1">
      <c r="A182" s="72" t="s">
        <v>1643</v>
      </c>
      <c r="B182" s="72" t="s">
        <v>802</v>
      </c>
      <c r="C182" s="72" t="s">
        <v>1348</v>
      </c>
      <c r="E182" s="72" t="s">
        <v>570</v>
      </c>
      <c r="F182" s="72" t="s">
        <v>79</v>
      </c>
      <c r="G182" s="72" t="s">
        <v>1349</v>
      </c>
      <c r="H182" s="72">
        <v>10</v>
      </c>
      <c r="I182" s="73">
        <v>45831.402777777781</v>
      </c>
      <c r="J182" s="74">
        <v>45824</v>
      </c>
      <c r="K182" s="74">
        <v>45834</v>
      </c>
      <c r="L182" s="72" t="s">
        <v>1900</v>
      </c>
      <c r="M182" s="72" t="s">
        <v>1757</v>
      </c>
      <c r="N182" s="72" t="s">
        <v>1724</v>
      </c>
    </row>
    <row r="183" spans="1:14" ht="21" customHeight="1">
      <c r="A183" s="72" t="s">
        <v>1544</v>
      </c>
      <c r="B183" s="72" t="s">
        <v>817</v>
      </c>
      <c r="C183" s="72">
        <v>1</v>
      </c>
      <c r="E183" s="72" t="s">
        <v>219</v>
      </c>
      <c r="F183" s="72" t="s">
        <v>79</v>
      </c>
      <c r="G183" s="72" t="s">
        <v>1333</v>
      </c>
      <c r="H183" s="72">
        <v>9</v>
      </c>
      <c r="I183" s="73">
        <v>45831.611111111109</v>
      </c>
      <c r="J183" s="74">
        <v>45824</v>
      </c>
      <c r="K183" s="74">
        <v>45834</v>
      </c>
      <c r="L183" s="72" t="s">
        <v>1892</v>
      </c>
      <c r="M183" s="72" t="s">
        <v>1901</v>
      </c>
      <c r="N183" s="72" t="s">
        <v>1902</v>
      </c>
    </row>
    <row r="184" spans="1:14" ht="21" customHeight="1">
      <c r="A184" s="72" t="s">
        <v>1546</v>
      </c>
      <c r="B184" s="72" t="s">
        <v>817</v>
      </c>
      <c r="C184" s="72">
        <v>2</v>
      </c>
      <c r="E184" s="72" t="s">
        <v>219</v>
      </c>
      <c r="F184" s="72" t="s">
        <v>79</v>
      </c>
      <c r="G184" s="72" t="s">
        <v>1333</v>
      </c>
      <c r="H184" s="72">
        <v>9</v>
      </c>
      <c r="I184" s="73">
        <v>45831.59375</v>
      </c>
      <c r="J184" s="74">
        <v>45824</v>
      </c>
      <c r="K184" s="74">
        <v>45834</v>
      </c>
      <c r="L184" s="72" t="s">
        <v>1892</v>
      </c>
      <c r="M184" s="72" t="s">
        <v>1901</v>
      </c>
      <c r="N184" s="72" t="s">
        <v>1902</v>
      </c>
    </row>
    <row r="185" spans="1:14" ht="21" customHeight="1">
      <c r="A185" s="72" t="s">
        <v>1547</v>
      </c>
      <c r="B185" s="72" t="s">
        <v>817</v>
      </c>
      <c r="C185" s="72">
        <v>4</v>
      </c>
      <c r="E185" s="72" t="s">
        <v>219</v>
      </c>
      <c r="F185" s="72" t="s">
        <v>79</v>
      </c>
      <c r="G185" s="72" t="s">
        <v>1333</v>
      </c>
      <c r="H185" s="72">
        <v>9</v>
      </c>
      <c r="I185" s="73">
        <v>45831.454861111109</v>
      </c>
      <c r="J185" s="74">
        <v>45824</v>
      </c>
      <c r="K185" s="74">
        <v>45834</v>
      </c>
      <c r="L185" s="72" t="s">
        <v>1892</v>
      </c>
      <c r="M185" s="72" t="s">
        <v>1901</v>
      </c>
      <c r="N185" s="72" t="s">
        <v>1902</v>
      </c>
    </row>
    <row r="186" spans="1:14" ht="21" customHeight="1">
      <c r="A186" s="72" t="s">
        <v>1548</v>
      </c>
      <c r="B186" s="72" t="s">
        <v>817</v>
      </c>
      <c r="C186" s="72">
        <v>5</v>
      </c>
      <c r="E186" s="72" t="s">
        <v>219</v>
      </c>
      <c r="F186" s="72" t="s">
        <v>79</v>
      </c>
      <c r="G186" s="72" t="s">
        <v>1333</v>
      </c>
      <c r="H186" s="72">
        <v>9</v>
      </c>
      <c r="I186" s="73">
        <v>45831.506944444445</v>
      </c>
      <c r="J186" s="74">
        <v>45824</v>
      </c>
      <c r="K186" s="74">
        <v>45834</v>
      </c>
      <c r="L186" s="72" t="s">
        <v>1892</v>
      </c>
      <c r="M186" s="72" t="s">
        <v>1901</v>
      </c>
      <c r="N186" s="72" t="s">
        <v>1902</v>
      </c>
    </row>
    <row r="187" spans="1:14" ht="21" customHeight="1">
      <c r="A187" s="72" t="s">
        <v>1549</v>
      </c>
      <c r="B187" s="72" t="s">
        <v>817</v>
      </c>
      <c r="C187" s="72">
        <v>7</v>
      </c>
      <c r="E187" s="72" t="s">
        <v>219</v>
      </c>
      <c r="F187" s="72" t="s">
        <v>79</v>
      </c>
      <c r="G187" s="72" t="s">
        <v>1333</v>
      </c>
      <c r="H187" s="72">
        <v>9</v>
      </c>
      <c r="I187" s="73">
        <v>45831.673611111109</v>
      </c>
      <c r="J187" s="74">
        <v>45824</v>
      </c>
      <c r="K187" s="74">
        <v>45834</v>
      </c>
      <c r="L187" s="72" t="s">
        <v>1892</v>
      </c>
      <c r="M187" s="72" t="s">
        <v>1901</v>
      </c>
      <c r="N187" s="72" t="s">
        <v>1902</v>
      </c>
    </row>
    <row r="188" spans="1:14" ht="21" customHeight="1">
      <c r="A188" s="72" t="s">
        <v>1550</v>
      </c>
      <c r="B188" s="72" t="s">
        <v>817</v>
      </c>
      <c r="C188" s="72">
        <v>8</v>
      </c>
      <c r="E188" s="72" t="s">
        <v>219</v>
      </c>
      <c r="F188" s="72" t="s">
        <v>79</v>
      </c>
      <c r="G188" s="72" t="s">
        <v>1333</v>
      </c>
      <c r="H188" s="72">
        <v>9</v>
      </c>
      <c r="I188" s="73">
        <v>45831.517361111109</v>
      </c>
      <c r="J188" s="74">
        <v>45824</v>
      </c>
      <c r="K188" s="74">
        <v>45834</v>
      </c>
      <c r="L188" s="72" t="s">
        <v>1892</v>
      </c>
      <c r="M188" s="72" t="s">
        <v>1901</v>
      </c>
      <c r="N188" s="72" t="s">
        <v>1902</v>
      </c>
    </row>
    <row r="189" spans="1:14" ht="21" customHeight="1">
      <c r="A189" s="72" t="s">
        <v>1551</v>
      </c>
      <c r="B189" s="72" t="s">
        <v>817</v>
      </c>
      <c r="C189" s="72">
        <v>9</v>
      </c>
      <c r="E189" s="72" t="s">
        <v>219</v>
      </c>
      <c r="F189" s="72" t="s">
        <v>79</v>
      </c>
      <c r="G189" s="72" t="s">
        <v>1333</v>
      </c>
      <c r="H189" s="72">
        <v>9</v>
      </c>
      <c r="I189" s="73">
        <v>45831.447916666664</v>
      </c>
      <c r="J189" s="74">
        <v>45824</v>
      </c>
      <c r="K189" s="74">
        <v>45834</v>
      </c>
      <c r="L189" s="72" t="s">
        <v>1892</v>
      </c>
      <c r="M189" s="72" t="s">
        <v>1901</v>
      </c>
      <c r="N189" s="72" t="s">
        <v>1902</v>
      </c>
    </row>
    <row r="190" spans="1:14" ht="21" customHeight="1">
      <c r="A190" s="72" t="s">
        <v>1552</v>
      </c>
      <c r="B190" s="72" t="s">
        <v>817</v>
      </c>
      <c r="C190" s="72">
        <v>10</v>
      </c>
      <c r="E190" s="72" t="s">
        <v>219</v>
      </c>
      <c r="F190" s="72" t="s">
        <v>79</v>
      </c>
      <c r="G190" s="72" t="s">
        <v>1333</v>
      </c>
      <c r="H190" s="72">
        <v>9</v>
      </c>
      <c r="I190" s="73">
        <v>45831.666666666664</v>
      </c>
      <c r="J190" s="74">
        <v>45824</v>
      </c>
      <c r="K190" s="74">
        <v>45834</v>
      </c>
      <c r="L190" s="72" t="s">
        <v>1892</v>
      </c>
      <c r="M190" s="72" t="s">
        <v>1901</v>
      </c>
      <c r="N190" s="72" t="s">
        <v>1902</v>
      </c>
    </row>
    <row r="191" spans="1:14" ht="21" customHeight="1">
      <c r="A191" s="72" t="s">
        <v>1553</v>
      </c>
      <c r="B191" s="72" t="s">
        <v>817</v>
      </c>
      <c r="C191" s="72">
        <v>11</v>
      </c>
      <c r="E191" s="72" t="s">
        <v>219</v>
      </c>
      <c r="F191" s="72" t="s">
        <v>79</v>
      </c>
      <c r="G191" s="72" t="s">
        <v>1333</v>
      </c>
      <c r="H191" s="72">
        <v>9</v>
      </c>
      <c r="I191" s="73">
        <v>45831.586805555555</v>
      </c>
      <c r="J191" s="74">
        <v>45824</v>
      </c>
      <c r="K191" s="74">
        <v>45834</v>
      </c>
      <c r="L191" s="72" t="s">
        <v>1892</v>
      </c>
      <c r="M191" s="72" t="s">
        <v>1901</v>
      </c>
      <c r="N191" s="72" t="s">
        <v>1902</v>
      </c>
    </row>
    <row r="192" spans="1:14" ht="21" customHeight="1">
      <c r="A192" s="72" t="s">
        <v>1554</v>
      </c>
      <c r="B192" s="72" t="s">
        <v>817</v>
      </c>
      <c r="C192" s="72">
        <v>14</v>
      </c>
      <c r="E192" s="72" t="s">
        <v>219</v>
      </c>
      <c r="F192" s="72" t="s">
        <v>79</v>
      </c>
      <c r="G192" s="72" t="s">
        <v>1340</v>
      </c>
      <c r="H192" s="72">
        <v>9</v>
      </c>
      <c r="I192" s="73">
        <v>45831.697916666664</v>
      </c>
      <c r="J192" s="74">
        <v>45824</v>
      </c>
      <c r="K192" s="74">
        <v>45834</v>
      </c>
      <c r="L192" s="72" t="s">
        <v>1892</v>
      </c>
      <c r="M192" s="72" t="s">
        <v>1901</v>
      </c>
      <c r="N192" s="72" t="s">
        <v>1902</v>
      </c>
    </row>
    <row r="193" spans="1:14" ht="21" customHeight="1">
      <c r="A193" s="72" t="s">
        <v>1555</v>
      </c>
      <c r="B193" s="72" t="s">
        <v>817</v>
      </c>
      <c r="C193" s="72">
        <v>16</v>
      </c>
      <c r="E193" s="72" t="s">
        <v>219</v>
      </c>
      <c r="F193" s="72" t="s">
        <v>79</v>
      </c>
      <c r="G193" s="72" t="s">
        <v>1333</v>
      </c>
      <c r="H193" s="72">
        <v>9</v>
      </c>
      <c r="I193" s="73">
        <v>45831</v>
      </c>
      <c r="J193" s="74">
        <v>45824</v>
      </c>
      <c r="K193" s="74">
        <v>45834</v>
      </c>
      <c r="L193" s="72" t="s">
        <v>1892</v>
      </c>
      <c r="M193" s="72" t="s">
        <v>1901</v>
      </c>
      <c r="N193" s="72" t="s">
        <v>1902</v>
      </c>
    </row>
    <row r="194" spans="1:14" ht="21" customHeight="1">
      <c r="A194" s="72" t="s">
        <v>1556</v>
      </c>
      <c r="B194" s="72" t="s">
        <v>817</v>
      </c>
      <c r="C194" s="72" t="s">
        <v>1557</v>
      </c>
      <c r="E194" s="72" t="s">
        <v>219</v>
      </c>
      <c r="F194" s="72" t="s">
        <v>79</v>
      </c>
      <c r="G194" s="72" t="s">
        <v>1346</v>
      </c>
      <c r="H194" s="72">
        <v>9</v>
      </c>
      <c r="I194" s="73">
        <v>45831.506944444445</v>
      </c>
      <c r="J194" s="74">
        <v>45824</v>
      </c>
      <c r="K194" s="74">
        <v>45834</v>
      </c>
      <c r="L194" s="72" t="s">
        <v>1903</v>
      </c>
      <c r="M194" s="72" t="s">
        <v>1757</v>
      </c>
      <c r="N194" s="72" t="s">
        <v>1902</v>
      </c>
    </row>
    <row r="195" spans="1:14" ht="21" customHeight="1">
      <c r="A195" s="72" t="s">
        <v>1558</v>
      </c>
      <c r="B195" s="72" t="s">
        <v>817</v>
      </c>
      <c r="C195" s="72" t="s">
        <v>1559</v>
      </c>
      <c r="E195" s="72" t="s">
        <v>219</v>
      </c>
      <c r="F195" s="72" t="s">
        <v>79</v>
      </c>
      <c r="G195" s="72" t="s">
        <v>1349</v>
      </c>
      <c r="H195" s="72">
        <v>9</v>
      </c>
      <c r="I195" s="73">
        <v>45831.506944444445</v>
      </c>
      <c r="J195" s="74">
        <v>45824</v>
      </c>
      <c r="K195" s="74">
        <v>45834</v>
      </c>
      <c r="L195" s="72" t="s">
        <v>1903</v>
      </c>
      <c r="M195" s="72" t="s">
        <v>1757</v>
      </c>
      <c r="N195" s="72" t="s">
        <v>1902</v>
      </c>
    </row>
    <row r="196" spans="1:14" ht="21" customHeight="1">
      <c r="A196" s="72" t="s">
        <v>1560</v>
      </c>
      <c r="B196" s="72" t="s">
        <v>817</v>
      </c>
      <c r="C196" s="72">
        <v>3</v>
      </c>
      <c r="E196" s="72" t="s">
        <v>219</v>
      </c>
      <c r="F196" s="72" t="s">
        <v>79</v>
      </c>
      <c r="G196" s="72" t="s">
        <v>1333</v>
      </c>
      <c r="H196" s="72">
        <v>9</v>
      </c>
      <c r="I196" s="73">
        <v>45832.368055555555</v>
      </c>
      <c r="J196" s="74">
        <v>45825</v>
      </c>
      <c r="K196" s="74">
        <v>45834</v>
      </c>
      <c r="L196" s="72" t="s">
        <v>1892</v>
      </c>
      <c r="M196" s="72" t="s">
        <v>1901</v>
      </c>
      <c r="N196" s="72" t="s">
        <v>1902</v>
      </c>
    </row>
    <row r="197" spans="1:14" ht="21" customHeight="1">
      <c r="A197" s="72" t="s">
        <v>1561</v>
      </c>
      <c r="B197" s="72" t="s">
        <v>817</v>
      </c>
      <c r="C197" s="72">
        <v>6</v>
      </c>
      <c r="E197" s="72" t="s">
        <v>219</v>
      </c>
      <c r="F197" s="72" t="s">
        <v>79</v>
      </c>
      <c r="G197" s="72" t="s">
        <v>1333</v>
      </c>
      <c r="H197" s="72">
        <v>9</v>
      </c>
      <c r="I197" s="73">
        <v>45832.416666666664</v>
      </c>
      <c r="J197" s="74">
        <v>45825</v>
      </c>
      <c r="K197" s="74">
        <v>45834</v>
      </c>
      <c r="L197" s="72" t="s">
        <v>1892</v>
      </c>
      <c r="M197" s="72" t="s">
        <v>1901</v>
      </c>
      <c r="N197" s="72" t="s">
        <v>1902</v>
      </c>
    </row>
    <row r="198" spans="1:14" ht="21" customHeight="1">
      <c r="A198" s="72" t="s">
        <v>1562</v>
      </c>
      <c r="B198" s="72" t="s">
        <v>817</v>
      </c>
      <c r="C198" s="72">
        <v>12</v>
      </c>
      <c r="E198" s="72" t="s">
        <v>219</v>
      </c>
      <c r="F198" s="72" t="s">
        <v>79</v>
      </c>
      <c r="G198" s="72" t="s">
        <v>1333</v>
      </c>
      <c r="H198" s="72">
        <v>9</v>
      </c>
      <c r="I198" s="73">
        <v>45832.375</v>
      </c>
      <c r="J198" s="74">
        <v>45825</v>
      </c>
      <c r="K198" s="74">
        <v>45834</v>
      </c>
      <c r="L198" s="72" t="s">
        <v>1892</v>
      </c>
      <c r="M198" s="72" t="s">
        <v>1901</v>
      </c>
      <c r="N198" s="72" t="s">
        <v>1902</v>
      </c>
    </row>
    <row r="199" spans="1:14" ht="21" customHeight="1">
      <c r="A199" s="72" t="s">
        <v>1563</v>
      </c>
      <c r="B199" s="72" t="s">
        <v>817</v>
      </c>
      <c r="C199" s="72">
        <v>13</v>
      </c>
      <c r="E199" s="72" t="s">
        <v>219</v>
      </c>
      <c r="F199" s="72" t="s">
        <v>79</v>
      </c>
      <c r="G199" s="72" t="s">
        <v>1333</v>
      </c>
      <c r="H199" s="72">
        <v>9</v>
      </c>
      <c r="I199" s="73">
        <v>45832.392361111109</v>
      </c>
      <c r="J199" s="74">
        <v>45825</v>
      </c>
      <c r="K199" s="74">
        <v>45834</v>
      </c>
      <c r="L199" s="72" t="s">
        <v>1892</v>
      </c>
      <c r="M199" s="72" t="s">
        <v>1901</v>
      </c>
      <c r="N199" s="72" t="s">
        <v>1902</v>
      </c>
    </row>
    <row r="200" spans="1:14" ht="21" customHeight="1">
      <c r="A200" s="72" t="s">
        <v>1564</v>
      </c>
      <c r="B200" s="72" t="s">
        <v>817</v>
      </c>
      <c r="C200" s="72">
        <v>15</v>
      </c>
      <c r="E200" s="72" t="s">
        <v>219</v>
      </c>
      <c r="F200" s="72" t="s">
        <v>79</v>
      </c>
      <c r="G200" s="72" t="s">
        <v>1340</v>
      </c>
      <c r="H200" s="72">
        <v>9</v>
      </c>
      <c r="I200" s="73">
        <v>45832.40625</v>
      </c>
      <c r="J200" s="74">
        <v>45825</v>
      </c>
      <c r="K200" s="74">
        <v>45834</v>
      </c>
      <c r="L200" s="72" t="s">
        <v>1892</v>
      </c>
      <c r="M200" s="72" t="s">
        <v>1901</v>
      </c>
      <c r="N200" s="72" t="s">
        <v>1902</v>
      </c>
    </row>
    <row r="201" spans="1:14" ht="21" customHeight="1">
      <c r="A201" s="72" t="s">
        <v>1904</v>
      </c>
      <c r="B201" s="72" t="s">
        <v>817</v>
      </c>
      <c r="C201" s="72">
        <v>17</v>
      </c>
      <c r="E201" s="72" t="s">
        <v>219</v>
      </c>
      <c r="F201" s="72" t="s">
        <v>79</v>
      </c>
      <c r="G201" s="72" t="s">
        <v>1343</v>
      </c>
      <c r="H201" s="72">
        <v>9</v>
      </c>
      <c r="I201" s="73">
        <v>45839.416666666664</v>
      </c>
      <c r="J201" s="74">
        <v>45825</v>
      </c>
      <c r="K201" s="74">
        <v>45834</v>
      </c>
      <c r="L201" s="72" t="s">
        <v>1905</v>
      </c>
      <c r="M201" s="72" t="s">
        <v>1901</v>
      </c>
      <c r="N201" s="172" t="s">
        <v>1706</v>
      </c>
    </row>
    <row r="202" spans="1:14" ht="21" customHeight="1">
      <c r="A202" s="72" t="s">
        <v>1906</v>
      </c>
      <c r="B202" s="72" t="s">
        <v>820</v>
      </c>
      <c r="C202" s="72">
        <v>1</v>
      </c>
      <c r="E202" s="72" t="s">
        <v>821</v>
      </c>
      <c r="F202" s="72" t="s">
        <v>56</v>
      </c>
      <c r="G202" s="72" t="s">
        <v>1650</v>
      </c>
      <c r="H202" s="72">
        <v>8</v>
      </c>
      <c r="I202" s="73">
        <v>45839.652777777781</v>
      </c>
      <c r="J202" s="74">
        <v>45825</v>
      </c>
      <c r="K202" s="74">
        <v>45834</v>
      </c>
      <c r="L202" s="72" t="s">
        <v>1907</v>
      </c>
      <c r="N202" s="72" t="s">
        <v>1876</v>
      </c>
    </row>
    <row r="203" spans="1:14" ht="21" customHeight="1">
      <c r="A203" s="72" t="s">
        <v>1581</v>
      </c>
      <c r="B203" s="72" t="s">
        <v>880</v>
      </c>
      <c r="C203" s="72">
        <v>1</v>
      </c>
      <c r="E203" s="72" t="s">
        <v>570</v>
      </c>
      <c r="F203" s="72" t="s">
        <v>79</v>
      </c>
      <c r="G203" s="72" t="s">
        <v>1333</v>
      </c>
      <c r="H203" s="72">
        <v>10</v>
      </c>
      <c r="I203" s="73">
        <v>45832.4375</v>
      </c>
      <c r="J203" s="74">
        <v>45825</v>
      </c>
      <c r="K203" s="74">
        <v>45835</v>
      </c>
      <c r="L203" s="72" t="s">
        <v>1898</v>
      </c>
      <c r="M203" s="72" t="s">
        <v>1899</v>
      </c>
      <c r="N203" s="72" t="s">
        <v>1724</v>
      </c>
    </row>
    <row r="204" spans="1:14" ht="21" customHeight="1">
      <c r="A204" s="72" t="s">
        <v>1582</v>
      </c>
      <c r="B204" s="72" t="s">
        <v>880</v>
      </c>
      <c r="C204" s="72">
        <v>2</v>
      </c>
      <c r="E204" s="72" t="s">
        <v>570</v>
      </c>
      <c r="F204" s="72" t="s">
        <v>79</v>
      </c>
      <c r="G204" s="72" t="s">
        <v>1333</v>
      </c>
      <c r="H204" s="72">
        <v>10</v>
      </c>
      <c r="I204" s="73">
        <v>45832.451388888891</v>
      </c>
      <c r="J204" s="74">
        <v>45825</v>
      </c>
      <c r="K204" s="74">
        <v>45835</v>
      </c>
      <c r="L204" s="72" t="s">
        <v>1898</v>
      </c>
      <c r="M204" s="72" t="s">
        <v>1899</v>
      </c>
      <c r="N204" s="72" t="s">
        <v>1724</v>
      </c>
    </row>
    <row r="205" spans="1:14" ht="21" customHeight="1">
      <c r="A205" s="72" t="s">
        <v>1583</v>
      </c>
      <c r="B205" s="72" t="s">
        <v>880</v>
      </c>
      <c r="C205" s="72">
        <v>3</v>
      </c>
      <c r="E205" s="72" t="s">
        <v>570</v>
      </c>
      <c r="F205" s="72" t="s">
        <v>79</v>
      </c>
      <c r="G205" s="72" t="s">
        <v>1333</v>
      </c>
      <c r="H205" s="72">
        <v>10</v>
      </c>
      <c r="I205" s="73">
        <v>45832.5</v>
      </c>
      <c r="J205" s="74">
        <v>45825</v>
      </c>
      <c r="K205" s="74">
        <v>45835</v>
      </c>
      <c r="L205" s="72" t="s">
        <v>1898</v>
      </c>
      <c r="M205" s="72" t="s">
        <v>1899</v>
      </c>
      <c r="N205" s="72" t="s">
        <v>1724</v>
      </c>
    </row>
    <row r="206" spans="1:14" ht="21" customHeight="1">
      <c r="A206" s="72" t="s">
        <v>1584</v>
      </c>
      <c r="B206" s="72" t="s">
        <v>880</v>
      </c>
      <c r="C206" s="72">
        <v>4</v>
      </c>
      <c r="E206" s="72" t="s">
        <v>570</v>
      </c>
      <c r="F206" s="72" t="s">
        <v>79</v>
      </c>
      <c r="G206" s="72" t="s">
        <v>1333</v>
      </c>
      <c r="H206" s="72">
        <v>10</v>
      </c>
      <c r="I206" s="73">
        <v>45832.479166666664</v>
      </c>
      <c r="J206" s="74">
        <v>45825</v>
      </c>
      <c r="K206" s="74">
        <v>45835</v>
      </c>
      <c r="L206" s="72" t="s">
        <v>1898</v>
      </c>
      <c r="M206" s="72" t="s">
        <v>1899</v>
      </c>
      <c r="N206" s="72" t="s">
        <v>1724</v>
      </c>
    </row>
    <row r="207" spans="1:14" ht="21" customHeight="1">
      <c r="A207" s="72" t="s">
        <v>1585</v>
      </c>
      <c r="B207" s="72" t="s">
        <v>880</v>
      </c>
      <c r="C207" s="72">
        <v>5</v>
      </c>
      <c r="E207" s="72" t="s">
        <v>570</v>
      </c>
      <c r="F207" s="72" t="s">
        <v>79</v>
      </c>
      <c r="G207" s="72" t="s">
        <v>1333</v>
      </c>
      <c r="H207" s="72">
        <v>10</v>
      </c>
      <c r="I207" s="73">
        <v>45832.416666666664</v>
      </c>
      <c r="J207" s="74">
        <v>45825</v>
      </c>
      <c r="K207" s="74">
        <v>45835</v>
      </c>
      <c r="L207" s="72" t="s">
        <v>1898</v>
      </c>
      <c r="M207" s="72" t="s">
        <v>1899</v>
      </c>
      <c r="N207" s="72" t="s">
        <v>1724</v>
      </c>
    </row>
    <row r="208" spans="1:14" ht="21" customHeight="1">
      <c r="A208" s="72" t="s">
        <v>1391</v>
      </c>
      <c r="B208" s="72" t="s">
        <v>843</v>
      </c>
      <c r="C208" s="72">
        <v>1</v>
      </c>
      <c r="E208" s="72" t="s">
        <v>844</v>
      </c>
      <c r="F208" s="72" t="s">
        <v>299</v>
      </c>
      <c r="G208" s="72" t="s">
        <v>1333</v>
      </c>
      <c r="H208" s="72">
        <v>14</v>
      </c>
      <c r="I208" s="73">
        <v>45833.354166666664</v>
      </c>
      <c r="J208" s="74">
        <v>45819</v>
      </c>
      <c r="K208" s="74">
        <v>45835</v>
      </c>
      <c r="L208" s="72" t="s">
        <v>1908</v>
      </c>
      <c r="M208" s="72" t="s">
        <v>1909</v>
      </c>
      <c r="N208" s="72" t="s">
        <v>1910</v>
      </c>
    </row>
    <row r="209" spans="1:14" ht="21" customHeight="1">
      <c r="A209" s="72" t="s">
        <v>1403</v>
      </c>
      <c r="B209" s="72" t="s">
        <v>843</v>
      </c>
      <c r="C209" s="72" t="s">
        <v>1345</v>
      </c>
      <c r="E209" s="72" t="s">
        <v>844</v>
      </c>
      <c r="F209" s="72" t="s">
        <v>299</v>
      </c>
      <c r="G209" s="72" t="s">
        <v>1346</v>
      </c>
      <c r="H209" s="72">
        <v>14</v>
      </c>
      <c r="I209" s="73">
        <v>45833.354166666664</v>
      </c>
      <c r="J209" s="74">
        <v>45819</v>
      </c>
      <c r="K209" s="74">
        <v>45835</v>
      </c>
      <c r="L209" s="72" t="s">
        <v>1911</v>
      </c>
      <c r="M209" s="72" t="s">
        <v>1757</v>
      </c>
      <c r="N209" s="72" t="s">
        <v>1910</v>
      </c>
    </row>
    <row r="210" spans="1:14" ht="21" customHeight="1">
      <c r="A210" s="72" t="s">
        <v>1404</v>
      </c>
      <c r="B210" s="72" t="s">
        <v>843</v>
      </c>
      <c r="C210" s="72" t="s">
        <v>1348</v>
      </c>
      <c r="E210" s="72" t="s">
        <v>844</v>
      </c>
      <c r="F210" s="72" t="s">
        <v>299</v>
      </c>
      <c r="G210" s="72" t="s">
        <v>1349</v>
      </c>
      <c r="H210" s="72">
        <v>14</v>
      </c>
      <c r="I210" s="73">
        <v>45833.354166666664</v>
      </c>
      <c r="J210" s="74">
        <v>45819</v>
      </c>
      <c r="K210" s="74">
        <v>45835</v>
      </c>
      <c r="L210" s="72" t="s">
        <v>1911</v>
      </c>
      <c r="M210" s="72" t="s">
        <v>1757</v>
      </c>
      <c r="N210" s="72" t="s">
        <v>1910</v>
      </c>
    </row>
    <row r="211" spans="1:14" ht="21" customHeight="1">
      <c r="A211" s="72" t="s">
        <v>1912</v>
      </c>
      <c r="B211" s="72" t="s">
        <v>839</v>
      </c>
      <c r="C211" s="72">
        <v>1</v>
      </c>
      <c r="E211" s="72" t="s">
        <v>840</v>
      </c>
      <c r="F211" s="72" t="s">
        <v>361</v>
      </c>
      <c r="G211" s="72" t="s">
        <v>1433</v>
      </c>
      <c r="H211" s="72">
        <v>14</v>
      </c>
      <c r="I211" s="73">
        <v>45834.467361111114</v>
      </c>
      <c r="J211" s="74">
        <v>45820</v>
      </c>
      <c r="K211" s="74">
        <v>45835</v>
      </c>
      <c r="L211" s="72" t="s">
        <v>1913</v>
      </c>
      <c r="M211" s="72" t="s">
        <v>1863</v>
      </c>
      <c r="N211" s="72" t="s">
        <v>1735</v>
      </c>
    </row>
    <row r="212" spans="1:14" ht="21" customHeight="1">
      <c r="A212" s="72" t="s">
        <v>1914</v>
      </c>
      <c r="B212" s="72" t="s">
        <v>839</v>
      </c>
      <c r="C212" s="72">
        <v>2</v>
      </c>
      <c r="E212" s="72" t="s">
        <v>840</v>
      </c>
      <c r="F212" s="72" t="s">
        <v>361</v>
      </c>
      <c r="G212" s="72" t="s">
        <v>1433</v>
      </c>
      <c r="H212" s="72">
        <v>14</v>
      </c>
      <c r="I212" s="73">
        <v>45834</v>
      </c>
      <c r="J212" s="74">
        <v>45820</v>
      </c>
      <c r="K212" s="74">
        <v>45835</v>
      </c>
      <c r="L212" s="72" t="s">
        <v>1913</v>
      </c>
      <c r="M212" s="72" t="s">
        <v>1863</v>
      </c>
      <c r="N212" s="72" t="s">
        <v>1735</v>
      </c>
    </row>
    <row r="213" spans="1:14" ht="21" customHeight="1">
      <c r="A213" s="72" t="s">
        <v>1418</v>
      </c>
      <c r="B213" s="72" t="s">
        <v>843</v>
      </c>
      <c r="C213" s="72">
        <v>16</v>
      </c>
      <c r="E213" s="72" t="s">
        <v>844</v>
      </c>
      <c r="F213" s="72" t="s">
        <v>299</v>
      </c>
      <c r="G213" s="72" t="s">
        <v>1340</v>
      </c>
      <c r="H213" s="72">
        <v>14</v>
      </c>
      <c r="I213" s="73">
        <v>45834.625</v>
      </c>
      <c r="J213" s="74">
        <v>45820</v>
      </c>
      <c r="K213" s="74">
        <v>45835</v>
      </c>
      <c r="L213" s="72" t="s">
        <v>1908</v>
      </c>
      <c r="M213" s="72" t="s">
        <v>1915</v>
      </c>
      <c r="N213" s="72" t="s">
        <v>1436</v>
      </c>
    </row>
    <row r="214" spans="1:14" ht="21" customHeight="1">
      <c r="A214" s="72" t="s">
        <v>1419</v>
      </c>
      <c r="B214" s="72" t="s">
        <v>843</v>
      </c>
      <c r="C214" s="72">
        <v>18</v>
      </c>
      <c r="E214" s="72" t="s">
        <v>844</v>
      </c>
      <c r="F214" s="72" t="s">
        <v>299</v>
      </c>
      <c r="G214" s="72" t="s">
        <v>1333</v>
      </c>
      <c r="H214" s="72">
        <v>14</v>
      </c>
      <c r="I214" s="73">
        <v>45834.34375</v>
      </c>
      <c r="J214" s="74">
        <v>45820</v>
      </c>
      <c r="K214" s="74">
        <v>45835</v>
      </c>
      <c r="L214" s="72" t="s">
        <v>1908</v>
      </c>
      <c r="M214" s="72" t="s">
        <v>1915</v>
      </c>
      <c r="N214" s="72" t="s">
        <v>1436</v>
      </c>
    </row>
    <row r="215" spans="1:14" ht="21" customHeight="1">
      <c r="A215" s="72" t="s">
        <v>1420</v>
      </c>
      <c r="B215" s="72" t="s">
        <v>843</v>
      </c>
      <c r="C215" s="72">
        <v>19</v>
      </c>
      <c r="E215" s="72" t="s">
        <v>844</v>
      </c>
      <c r="F215" s="72" t="s">
        <v>299</v>
      </c>
      <c r="G215" s="72" t="s">
        <v>1333</v>
      </c>
      <c r="H215" s="72">
        <v>14</v>
      </c>
      <c r="I215" s="73">
        <v>45834.375</v>
      </c>
      <c r="J215" s="74">
        <v>45820</v>
      </c>
      <c r="K215" s="74">
        <v>45835</v>
      </c>
      <c r="L215" s="72" t="s">
        <v>1908</v>
      </c>
      <c r="M215" s="72" t="s">
        <v>1915</v>
      </c>
      <c r="N215" s="72" t="s">
        <v>1436</v>
      </c>
    </row>
    <row r="216" spans="1:14" ht="21" customHeight="1">
      <c r="A216" s="72" t="s">
        <v>1421</v>
      </c>
      <c r="B216" s="72" t="s">
        <v>843</v>
      </c>
      <c r="C216" s="72">
        <v>20</v>
      </c>
      <c r="E216" s="72" t="s">
        <v>844</v>
      </c>
      <c r="F216" s="72" t="s">
        <v>299</v>
      </c>
      <c r="G216" s="72" t="s">
        <v>1333</v>
      </c>
      <c r="H216" s="72">
        <v>14</v>
      </c>
      <c r="I216" s="73">
        <v>45834.402777777781</v>
      </c>
      <c r="J216" s="74">
        <v>45820</v>
      </c>
      <c r="K216" s="74">
        <v>45835</v>
      </c>
      <c r="L216" s="72" t="s">
        <v>1908</v>
      </c>
      <c r="M216" s="72" t="s">
        <v>1915</v>
      </c>
      <c r="N216" s="72" t="s">
        <v>1436</v>
      </c>
    </row>
    <row r="217" spans="1:14" ht="21" customHeight="1">
      <c r="A217" s="72" t="s">
        <v>1422</v>
      </c>
      <c r="B217" s="72" t="s">
        <v>843</v>
      </c>
      <c r="C217" s="72">
        <v>21</v>
      </c>
      <c r="E217" s="72" t="s">
        <v>844</v>
      </c>
      <c r="F217" s="72" t="s">
        <v>299</v>
      </c>
      <c r="G217" s="72" t="s">
        <v>1333</v>
      </c>
      <c r="H217" s="72">
        <v>14</v>
      </c>
      <c r="I217" s="73">
        <v>45834.451388888891</v>
      </c>
      <c r="J217" s="74">
        <v>45820</v>
      </c>
      <c r="K217" s="74">
        <v>45835</v>
      </c>
      <c r="L217" s="72" t="s">
        <v>1908</v>
      </c>
      <c r="M217" s="72" t="s">
        <v>1915</v>
      </c>
      <c r="N217" s="72" t="s">
        <v>1436</v>
      </c>
    </row>
    <row r="218" spans="1:14" ht="21" customHeight="1">
      <c r="A218" s="72" t="s">
        <v>1423</v>
      </c>
      <c r="B218" s="72" t="s">
        <v>843</v>
      </c>
      <c r="C218" s="72">
        <v>22</v>
      </c>
      <c r="E218" s="72" t="s">
        <v>844</v>
      </c>
      <c r="F218" s="72" t="s">
        <v>299</v>
      </c>
      <c r="G218" s="72" t="s">
        <v>1333</v>
      </c>
      <c r="H218" s="72">
        <v>14</v>
      </c>
      <c r="I218" s="73">
        <v>45834.486111111109</v>
      </c>
      <c r="J218" s="74">
        <v>45820</v>
      </c>
      <c r="K218" s="74">
        <v>45835</v>
      </c>
      <c r="L218" s="72" t="s">
        <v>1908</v>
      </c>
      <c r="M218" s="72" t="s">
        <v>1915</v>
      </c>
      <c r="N218" s="72" t="s">
        <v>1436</v>
      </c>
    </row>
    <row r="219" spans="1:14" ht="21" customHeight="1">
      <c r="A219" s="72" t="s">
        <v>1424</v>
      </c>
      <c r="B219" s="72" t="s">
        <v>843</v>
      </c>
      <c r="C219" s="72">
        <v>23</v>
      </c>
      <c r="E219" s="72" t="s">
        <v>844</v>
      </c>
      <c r="F219" s="72" t="s">
        <v>299</v>
      </c>
      <c r="G219" s="72" t="s">
        <v>1333</v>
      </c>
      <c r="H219" s="72">
        <v>14</v>
      </c>
      <c r="I219" s="73">
        <v>45834.513888888891</v>
      </c>
      <c r="J219" s="74">
        <v>45820</v>
      </c>
      <c r="K219" s="74">
        <v>45835</v>
      </c>
      <c r="L219" s="72" t="s">
        <v>1908</v>
      </c>
      <c r="M219" s="72" t="s">
        <v>1915</v>
      </c>
      <c r="N219" s="72" t="s">
        <v>1436</v>
      </c>
    </row>
    <row r="220" spans="1:14" ht="21" customHeight="1">
      <c r="A220" s="72" t="s">
        <v>1425</v>
      </c>
      <c r="B220" s="72" t="s">
        <v>843</v>
      </c>
      <c r="C220" s="72">
        <v>24</v>
      </c>
      <c r="E220" s="72" t="s">
        <v>844</v>
      </c>
      <c r="F220" s="72" t="s">
        <v>299</v>
      </c>
      <c r="G220" s="72" t="s">
        <v>1333</v>
      </c>
      <c r="H220" s="72">
        <v>14</v>
      </c>
      <c r="I220" s="73">
        <v>45834.677083333336</v>
      </c>
      <c r="J220" s="74">
        <v>45820</v>
      </c>
      <c r="K220" s="74">
        <v>45835</v>
      </c>
      <c r="L220" s="72" t="s">
        <v>1908</v>
      </c>
      <c r="M220" s="72" t="s">
        <v>1915</v>
      </c>
      <c r="N220" s="72" t="s">
        <v>1436</v>
      </c>
    </row>
    <row r="221" spans="1:14" ht="21" customHeight="1">
      <c r="A221" s="72" t="s">
        <v>1426</v>
      </c>
      <c r="B221" s="72" t="s">
        <v>843</v>
      </c>
      <c r="C221" s="72">
        <v>25</v>
      </c>
      <c r="E221" s="72" t="s">
        <v>844</v>
      </c>
      <c r="F221" s="72" t="s">
        <v>299</v>
      </c>
      <c r="G221" s="72" t="s">
        <v>1333</v>
      </c>
      <c r="H221" s="72">
        <v>14</v>
      </c>
      <c r="I221" s="73">
        <v>45834.711805555555</v>
      </c>
      <c r="J221" s="74">
        <v>45820</v>
      </c>
      <c r="K221" s="74">
        <v>45835</v>
      </c>
      <c r="L221" s="72" t="s">
        <v>1908</v>
      </c>
      <c r="M221" s="72" t="s">
        <v>1915</v>
      </c>
      <c r="N221" s="72" t="s">
        <v>1436</v>
      </c>
    </row>
    <row r="222" spans="1:14" ht="21" customHeight="1">
      <c r="A222" s="72" t="s">
        <v>1427</v>
      </c>
      <c r="B222" s="72" t="s">
        <v>843</v>
      </c>
      <c r="C222" s="72">
        <v>17</v>
      </c>
      <c r="E222" s="72" t="s">
        <v>844</v>
      </c>
      <c r="F222" s="72" t="s">
        <v>299</v>
      </c>
      <c r="G222" s="72" t="s">
        <v>1340</v>
      </c>
      <c r="H222" s="72">
        <v>14</v>
      </c>
      <c r="I222" s="73">
        <v>45835.395833333336</v>
      </c>
      <c r="J222" s="74">
        <v>45821</v>
      </c>
      <c r="K222" s="74">
        <v>45835</v>
      </c>
      <c r="L222" s="72" t="s">
        <v>1908</v>
      </c>
      <c r="M222" s="72" t="s">
        <v>1915</v>
      </c>
      <c r="N222" s="72" t="s">
        <v>1436</v>
      </c>
    </row>
    <row r="223" spans="1:14" ht="21" customHeight="1">
      <c r="A223" s="72" t="s">
        <v>1428</v>
      </c>
      <c r="B223" s="72" t="s">
        <v>843</v>
      </c>
      <c r="C223" s="72">
        <v>26</v>
      </c>
      <c r="E223" s="72" t="s">
        <v>844</v>
      </c>
      <c r="F223" s="72" t="s">
        <v>299</v>
      </c>
      <c r="G223" s="72" t="s">
        <v>1333</v>
      </c>
      <c r="H223" s="72">
        <v>14</v>
      </c>
      <c r="I223" s="73">
        <v>45835.368055555555</v>
      </c>
      <c r="J223" s="74">
        <v>45821</v>
      </c>
      <c r="K223" s="74">
        <v>45835</v>
      </c>
      <c r="L223" s="72" t="s">
        <v>1911</v>
      </c>
      <c r="M223" s="72" t="s">
        <v>1757</v>
      </c>
      <c r="N223" s="72" t="s">
        <v>1436</v>
      </c>
    </row>
    <row r="224" spans="1:14" ht="21" customHeight="1">
      <c r="A224" s="72" t="s">
        <v>1429</v>
      </c>
      <c r="B224" s="72" t="s">
        <v>843</v>
      </c>
      <c r="C224" s="72">
        <v>27</v>
      </c>
      <c r="E224" s="72" t="s">
        <v>844</v>
      </c>
      <c r="F224" s="72" t="s">
        <v>299</v>
      </c>
      <c r="G224" s="72" t="s">
        <v>1333</v>
      </c>
      <c r="H224" s="72">
        <v>14</v>
      </c>
      <c r="I224" s="73">
        <v>45835.336805555555</v>
      </c>
      <c r="J224" s="74">
        <v>45821</v>
      </c>
      <c r="K224" s="74">
        <v>45835</v>
      </c>
      <c r="L224" s="72" t="s">
        <v>1911</v>
      </c>
      <c r="M224" s="72" t="s">
        <v>1757</v>
      </c>
      <c r="N224" s="72" t="s">
        <v>1436</v>
      </c>
    </row>
    <row r="225" spans="1:14" ht="21" customHeight="1">
      <c r="A225" s="72" t="s">
        <v>1574</v>
      </c>
      <c r="B225" s="72" t="s">
        <v>862</v>
      </c>
      <c r="C225" s="72">
        <v>1</v>
      </c>
      <c r="E225" s="72" t="s">
        <v>519</v>
      </c>
      <c r="F225" s="72" t="s">
        <v>56</v>
      </c>
      <c r="G225" s="72" t="s">
        <v>1333</v>
      </c>
      <c r="H225" s="72">
        <v>10</v>
      </c>
      <c r="I225" s="73">
        <v>45838.420138888891</v>
      </c>
      <c r="J225" s="74">
        <v>45824</v>
      </c>
      <c r="K225" s="74">
        <v>45835</v>
      </c>
      <c r="L225" s="72" t="s">
        <v>1754</v>
      </c>
      <c r="M225" s="72" t="s">
        <v>1757</v>
      </c>
      <c r="N225" s="72" t="s">
        <v>1835</v>
      </c>
    </row>
    <row r="226" spans="1:14" ht="21" customHeight="1">
      <c r="A226" s="72" t="s">
        <v>1576</v>
      </c>
      <c r="B226" s="72" t="s">
        <v>862</v>
      </c>
      <c r="C226" s="72">
        <v>2</v>
      </c>
      <c r="E226" s="72" t="s">
        <v>519</v>
      </c>
      <c r="F226" s="72" t="s">
        <v>56</v>
      </c>
      <c r="G226" s="72" t="s">
        <v>1333</v>
      </c>
      <c r="H226" s="72">
        <v>10</v>
      </c>
      <c r="I226" s="73">
        <v>45838.434027777781</v>
      </c>
      <c r="J226" s="74">
        <v>45824</v>
      </c>
      <c r="K226" s="74">
        <v>45835</v>
      </c>
      <c r="L226" s="72" t="s">
        <v>1754</v>
      </c>
      <c r="M226" s="72" t="s">
        <v>1757</v>
      </c>
      <c r="N226" s="72" t="s">
        <v>1857</v>
      </c>
    </row>
    <row r="227" spans="1:14" ht="21" customHeight="1">
      <c r="A227" s="72" t="s">
        <v>1577</v>
      </c>
      <c r="B227" s="72" t="s">
        <v>862</v>
      </c>
      <c r="C227" s="72">
        <v>3</v>
      </c>
      <c r="E227" s="72" t="s">
        <v>519</v>
      </c>
      <c r="F227" s="72" t="s">
        <v>56</v>
      </c>
      <c r="G227" s="72" t="s">
        <v>1333</v>
      </c>
      <c r="H227" s="72">
        <v>10</v>
      </c>
      <c r="I227" s="73">
        <v>45838.427083333336</v>
      </c>
      <c r="J227" s="74">
        <v>45824</v>
      </c>
      <c r="K227" s="74">
        <v>45835</v>
      </c>
      <c r="L227" s="72" t="s">
        <v>1754</v>
      </c>
      <c r="M227" s="72" t="s">
        <v>1757</v>
      </c>
      <c r="N227" s="72" t="s">
        <v>1857</v>
      </c>
    </row>
    <row r="228" spans="1:14" ht="21" customHeight="1">
      <c r="A228" s="72" t="s">
        <v>1578</v>
      </c>
      <c r="B228" s="72" t="s">
        <v>865</v>
      </c>
      <c r="C228" s="72">
        <v>1</v>
      </c>
      <c r="E228" s="72" t="s">
        <v>519</v>
      </c>
      <c r="F228" s="72" t="s">
        <v>56</v>
      </c>
      <c r="G228" s="72" t="s">
        <v>1333</v>
      </c>
      <c r="H228" s="72">
        <v>10</v>
      </c>
      <c r="I228" s="73">
        <v>45838.631944444445</v>
      </c>
      <c r="J228" s="74">
        <v>45824</v>
      </c>
      <c r="K228" s="74">
        <v>45835</v>
      </c>
      <c r="L228" s="72" t="s">
        <v>1754</v>
      </c>
      <c r="M228" s="72" t="s">
        <v>1757</v>
      </c>
      <c r="N228" s="72" t="s">
        <v>1857</v>
      </c>
    </row>
    <row r="229" spans="1:14" ht="21" customHeight="1">
      <c r="A229" s="72" t="s">
        <v>1579</v>
      </c>
      <c r="B229" s="72" t="s">
        <v>865</v>
      </c>
      <c r="C229" s="72">
        <v>2</v>
      </c>
      <c r="E229" s="72" t="s">
        <v>519</v>
      </c>
      <c r="F229" s="72" t="s">
        <v>56</v>
      </c>
      <c r="G229" s="72" t="s">
        <v>1333</v>
      </c>
      <c r="H229" s="72">
        <v>10</v>
      </c>
      <c r="I229" s="73">
        <v>45838.595833333333</v>
      </c>
      <c r="J229" s="74">
        <v>45824</v>
      </c>
      <c r="K229" s="74">
        <v>45835</v>
      </c>
      <c r="L229" s="72" t="s">
        <v>1754</v>
      </c>
      <c r="M229" s="72" t="s">
        <v>1757</v>
      </c>
      <c r="N229" s="72" t="s">
        <v>1857</v>
      </c>
    </row>
    <row r="230" spans="1:14" ht="21" customHeight="1">
      <c r="A230" s="72" t="s">
        <v>1580</v>
      </c>
      <c r="B230" s="72" t="s">
        <v>865</v>
      </c>
      <c r="C230" s="72">
        <v>3</v>
      </c>
      <c r="E230" s="72" t="s">
        <v>519</v>
      </c>
      <c r="F230" s="72" t="s">
        <v>56</v>
      </c>
      <c r="G230" s="72" t="s">
        <v>1333</v>
      </c>
      <c r="H230" s="72">
        <v>10</v>
      </c>
      <c r="I230" s="73">
        <v>45838.619444444441</v>
      </c>
      <c r="J230" s="74">
        <v>45824</v>
      </c>
      <c r="K230" s="74">
        <v>45835</v>
      </c>
      <c r="L230" s="72" t="s">
        <v>1754</v>
      </c>
      <c r="M230" s="72" t="s">
        <v>1757</v>
      </c>
      <c r="N230" s="72" t="s">
        <v>1857</v>
      </c>
    </row>
    <row r="231" spans="1:14" ht="21" customHeight="1">
      <c r="A231" s="72" t="s">
        <v>1916</v>
      </c>
      <c r="B231" s="72" t="s">
        <v>875</v>
      </c>
      <c r="C231" s="72">
        <v>1</v>
      </c>
      <c r="E231" s="72" t="s">
        <v>677</v>
      </c>
      <c r="F231" s="72" t="s">
        <v>79</v>
      </c>
      <c r="G231" s="72" t="s">
        <v>1333</v>
      </c>
      <c r="H231" s="72">
        <v>10</v>
      </c>
      <c r="I231" s="73">
        <v>45839.440972222219</v>
      </c>
      <c r="J231" s="74">
        <v>45825</v>
      </c>
      <c r="K231" s="74">
        <v>45835</v>
      </c>
      <c r="L231" s="72" t="s">
        <v>1834</v>
      </c>
      <c r="M231" s="72" t="s">
        <v>1757</v>
      </c>
      <c r="N231" s="72" t="s">
        <v>1917</v>
      </c>
    </row>
    <row r="232" spans="1:14" ht="21" customHeight="1">
      <c r="A232" s="72" t="s">
        <v>1918</v>
      </c>
      <c r="B232" s="72" t="s">
        <v>875</v>
      </c>
      <c r="C232" s="72">
        <v>2</v>
      </c>
      <c r="E232" s="72" t="s">
        <v>677</v>
      </c>
      <c r="F232" s="72" t="s">
        <v>79</v>
      </c>
      <c r="G232" s="72" t="s">
        <v>1333</v>
      </c>
      <c r="H232" s="72">
        <v>10</v>
      </c>
      <c r="I232" s="73">
        <v>45839.46875</v>
      </c>
      <c r="J232" s="74">
        <v>45825</v>
      </c>
      <c r="K232" s="74">
        <v>45835</v>
      </c>
      <c r="L232" s="72" t="s">
        <v>1834</v>
      </c>
      <c r="M232" s="72" t="s">
        <v>1757</v>
      </c>
      <c r="N232" s="72" t="s">
        <v>1917</v>
      </c>
    </row>
    <row r="233" spans="1:14" ht="21" customHeight="1">
      <c r="A233" s="72" t="s">
        <v>1919</v>
      </c>
      <c r="B233" s="72" t="s">
        <v>875</v>
      </c>
      <c r="C233" s="72">
        <v>3</v>
      </c>
      <c r="E233" s="72" t="s">
        <v>677</v>
      </c>
      <c r="F233" s="72" t="s">
        <v>79</v>
      </c>
      <c r="G233" s="72" t="s">
        <v>1333</v>
      </c>
      <c r="H233" s="72">
        <v>10</v>
      </c>
      <c r="I233" s="73">
        <v>45839.416666666664</v>
      </c>
      <c r="J233" s="74">
        <v>45825</v>
      </c>
      <c r="K233" s="74">
        <v>45835</v>
      </c>
      <c r="L233" s="72" t="s">
        <v>1834</v>
      </c>
      <c r="M233" s="72" t="s">
        <v>1757</v>
      </c>
      <c r="N233" s="72" t="s">
        <v>1917</v>
      </c>
    </row>
    <row r="234" spans="1:14" ht="21" customHeight="1">
      <c r="A234" s="72" t="s">
        <v>1920</v>
      </c>
      <c r="B234" s="72" t="s">
        <v>875</v>
      </c>
      <c r="C234" s="72">
        <v>4</v>
      </c>
      <c r="E234" s="72" t="s">
        <v>677</v>
      </c>
      <c r="F234" s="72" t="s">
        <v>79</v>
      </c>
      <c r="G234" s="72" t="s">
        <v>1333</v>
      </c>
      <c r="H234" s="72">
        <v>10</v>
      </c>
      <c r="I234" s="73">
        <v>45839.392361111109</v>
      </c>
      <c r="J234" s="74">
        <v>45825</v>
      </c>
      <c r="K234" s="74">
        <v>45835</v>
      </c>
      <c r="L234" s="72" t="s">
        <v>1834</v>
      </c>
      <c r="M234" s="72" t="s">
        <v>1757</v>
      </c>
      <c r="N234" s="72" t="s">
        <v>1917</v>
      </c>
    </row>
    <row r="235" spans="1:14" ht="21" customHeight="1">
      <c r="A235" s="72" t="s">
        <v>1921</v>
      </c>
      <c r="B235" s="72" t="s">
        <v>875</v>
      </c>
      <c r="C235" s="72">
        <v>5</v>
      </c>
      <c r="E235" s="72" t="s">
        <v>677</v>
      </c>
      <c r="F235" s="72" t="s">
        <v>79</v>
      </c>
      <c r="G235" s="72" t="s">
        <v>1333</v>
      </c>
      <c r="H235" s="72">
        <v>10</v>
      </c>
      <c r="I235" s="73">
        <v>45839.371527777781</v>
      </c>
      <c r="J235" s="74">
        <v>45825</v>
      </c>
      <c r="K235" s="74">
        <v>45835</v>
      </c>
      <c r="L235" s="72" t="s">
        <v>1834</v>
      </c>
      <c r="M235" s="72" t="s">
        <v>1757</v>
      </c>
      <c r="N235" s="72" t="s">
        <v>1917</v>
      </c>
    </row>
    <row r="236" spans="1:14" ht="21" customHeight="1">
      <c r="A236" s="72" t="s">
        <v>1922</v>
      </c>
      <c r="B236" s="72" t="s">
        <v>875</v>
      </c>
      <c r="C236" s="72">
        <v>6</v>
      </c>
      <c r="E236" s="72" t="s">
        <v>677</v>
      </c>
      <c r="F236" s="72" t="s">
        <v>79</v>
      </c>
      <c r="G236" s="72" t="s">
        <v>1333</v>
      </c>
      <c r="H236" s="72">
        <v>10</v>
      </c>
      <c r="I236" s="73">
        <v>45839.347222222219</v>
      </c>
      <c r="J236" s="74">
        <v>45825</v>
      </c>
      <c r="K236" s="74">
        <v>45835</v>
      </c>
      <c r="L236" s="72" t="s">
        <v>1834</v>
      </c>
      <c r="M236" s="72" t="s">
        <v>1757</v>
      </c>
      <c r="N236" s="72" t="s">
        <v>1917</v>
      </c>
    </row>
    <row r="237" spans="1:14" ht="21" customHeight="1">
      <c r="A237" s="72" t="s">
        <v>1923</v>
      </c>
      <c r="B237" s="72" t="s">
        <v>875</v>
      </c>
      <c r="C237" s="72">
        <v>7</v>
      </c>
      <c r="E237" s="72" t="s">
        <v>677</v>
      </c>
      <c r="F237" s="72" t="s">
        <v>79</v>
      </c>
      <c r="G237" s="72" t="s">
        <v>1333</v>
      </c>
      <c r="H237" s="72">
        <v>10</v>
      </c>
      <c r="I237" s="73">
        <v>45839</v>
      </c>
      <c r="J237" s="74">
        <v>45825</v>
      </c>
      <c r="K237" s="74">
        <v>45835</v>
      </c>
      <c r="L237" s="72" t="s">
        <v>1834</v>
      </c>
      <c r="M237" s="72" t="s">
        <v>1757</v>
      </c>
      <c r="N237" s="72" t="s">
        <v>1917</v>
      </c>
    </row>
    <row r="238" spans="1:14" ht="21" customHeight="1">
      <c r="A238" s="72" t="s">
        <v>1924</v>
      </c>
      <c r="B238" s="72" t="s">
        <v>875</v>
      </c>
      <c r="C238" s="72">
        <v>8</v>
      </c>
      <c r="E238" s="72" t="s">
        <v>677</v>
      </c>
      <c r="F238" s="72" t="s">
        <v>79</v>
      </c>
      <c r="G238" s="72" t="s">
        <v>1340</v>
      </c>
      <c r="H238" s="72">
        <v>10</v>
      </c>
      <c r="I238" s="73">
        <v>45839.420138888891</v>
      </c>
      <c r="J238" s="74">
        <v>45825</v>
      </c>
      <c r="K238" s="74">
        <v>45835</v>
      </c>
      <c r="L238" s="72" t="s">
        <v>1834</v>
      </c>
      <c r="M238" s="72" t="s">
        <v>1757</v>
      </c>
      <c r="N238" s="72" t="s">
        <v>1917</v>
      </c>
    </row>
    <row r="239" spans="1:14" ht="21" customHeight="1">
      <c r="A239" s="72" t="s">
        <v>1925</v>
      </c>
      <c r="B239" s="72" t="s">
        <v>875</v>
      </c>
      <c r="C239" s="72">
        <v>9</v>
      </c>
      <c r="E239" s="72" t="s">
        <v>677</v>
      </c>
      <c r="F239" s="72" t="s">
        <v>79</v>
      </c>
      <c r="G239" s="72" t="s">
        <v>1343</v>
      </c>
      <c r="H239" s="72">
        <v>10</v>
      </c>
      <c r="I239" s="73">
        <v>45839.46875</v>
      </c>
      <c r="J239" s="74">
        <v>45825</v>
      </c>
      <c r="K239" s="74">
        <v>45835</v>
      </c>
      <c r="L239" s="72" t="s">
        <v>1834</v>
      </c>
      <c r="M239" s="72" t="s">
        <v>1757</v>
      </c>
      <c r="N239" s="72" t="s">
        <v>1917</v>
      </c>
    </row>
    <row r="240" spans="1:14" ht="21" customHeight="1">
      <c r="A240" s="72" t="s">
        <v>1926</v>
      </c>
      <c r="B240" s="72" t="s">
        <v>875</v>
      </c>
      <c r="C240" s="72" t="s">
        <v>1927</v>
      </c>
      <c r="E240" s="72" t="s">
        <v>677</v>
      </c>
      <c r="F240" s="72" t="s">
        <v>79</v>
      </c>
      <c r="G240" s="72" t="s">
        <v>1346</v>
      </c>
      <c r="H240" s="72">
        <v>10</v>
      </c>
      <c r="I240" s="73">
        <v>45839.347222222219</v>
      </c>
      <c r="J240" s="74">
        <v>45825</v>
      </c>
      <c r="K240" s="74">
        <v>45835</v>
      </c>
      <c r="L240" s="72" t="s">
        <v>1834</v>
      </c>
      <c r="M240" s="72" t="s">
        <v>1757</v>
      </c>
      <c r="N240" s="72" t="s">
        <v>1917</v>
      </c>
    </row>
    <row r="241" spans="1:14" ht="21" customHeight="1">
      <c r="A241" s="72" t="s">
        <v>1928</v>
      </c>
      <c r="B241" s="72" t="s">
        <v>875</v>
      </c>
      <c r="C241" s="72" t="s">
        <v>1929</v>
      </c>
      <c r="E241" s="72" t="s">
        <v>677</v>
      </c>
      <c r="F241" s="72" t="s">
        <v>79</v>
      </c>
      <c r="G241" s="72" t="s">
        <v>1349</v>
      </c>
      <c r="H241" s="72">
        <v>10</v>
      </c>
      <c r="I241" s="73">
        <v>45839.347222222219</v>
      </c>
      <c r="J241" s="74">
        <v>45825</v>
      </c>
      <c r="K241" s="74">
        <v>45835</v>
      </c>
      <c r="L241" s="72" t="s">
        <v>1834</v>
      </c>
      <c r="M241" s="72" t="s">
        <v>1757</v>
      </c>
      <c r="N241" s="72" t="s">
        <v>1917</v>
      </c>
    </row>
    <row r="242" spans="1:14" ht="21" customHeight="1">
      <c r="A242" s="72" t="s">
        <v>1930</v>
      </c>
      <c r="B242" s="72" t="s">
        <v>881</v>
      </c>
      <c r="C242" s="72">
        <v>1</v>
      </c>
      <c r="E242" s="72" t="s">
        <v>157</v>
      </c>
      <c r="F242" s="72" t="s">
        <v>79</v>
      </c>
      <c r="G242" s="72" t="s">
        <v>1327</v>
      </c>
      <c r="H242" s="72">
        <v>10</v>
      </c>
      <c r="I242" s="73">
        <v>45839.145833333336</v>
      </c>
      <c r="J242" s="74">
        <v>45825</v>
      </c>
      <c r="K242" s="74">
        <v>45835</v>
      </c>
      <c r="L242" s="72" t="s">
        <v>1931</v>
      </c>
    </row>
    <row r="243" spans="1:14" ht="21" customHeight="1">
      <c r="A243" s="72" t="s">
        <v>1932</v>
      </c>
      <c r="B243" s="72" t="s">
        <v>881</v>
      </c>
      <c r="C243" s="72">
        <v>2</v>
      </c>
      <c r="E243" s="72" t="s">
        <v>157</v>
      </c>
      <c r="F243" s="72" t="s">
        <v>79</v>
      </c>
      <c r="G243" s="72" t="s">
        <v>1327</v>
      </c>
      <c r="H243" s="72">
        <v>10</v>
      </c>
      <c r="I243" s="73">
        <v>45839.177083333336</v>
      </c>
      <c r="J243" s="74">
        <v>45825</v>
      </c>
      <c r="K243" s="74">
        <v>45835</v>
      </c>
      <c r="L243" s="72" t="s">
        <v>1931</v>
      </c>
    </row>
    <row r="244" spans="1:14" ht="21" customHeight="1">
      <c r="A244" s="72" t="s">
        <v>1933</v>
      </c>
      <c r="B244" s="72" t="s">
        <v>881</v>
      </c>
      <c r="C244" s="72">
        <v>3</v>
      </c>
      <c r="E244" s="72" t="s">
        <v>157</v>
      </c>
      <c r="F244" s="72" t="s">
        <v>79</v>
      </c>
      <c r="G244" s="72" t="s">
        <v>1327</v>
      </c>
      <c r="H244" s="72">
        <v>10</v>
      </c>
      <c r="I244" s="73">
        <v>45839.208333333336</v>
      </c>
      <c r="J244" s="74">
        <v>45825</v>
      </c>
      <c r="K244" s="74">
        <v>45835</v>
      </c>
      <c r="L244" s="72" t="s">
        <v>1931</v>
      </c>
    </row>
    <row r="245" spans="1:14" ht="21" customHeight="1">
      <c r="A245" s="72" t="s">
        <v>1934</v>
      </c>
      <c r="B245" s="72" t="s">
        <v>881</v>
      </c>
      <c r="C245" s="72">
        <v>4</v>
      </c>
      <c r="E245" s="72" t="s">
        <v>157</v>
      </c>
      <c r="F245" s="72" t="s">
        <v>79</v>
      </c>
      <c r="G245" s="72" t="s">
        <v>1327</v>
      </c>
      <c r="H245" s="72">
        <v>10</v>
      </c>
      <c r="I245" s="73">
        <v>45839.239583333336</v>
      </c>
      <c r="J245" s="74">
        <v>45825</v>
      </c>
      <c r="K245" s="74">
        <v>45835</v>
      </c>
      <c r="L245" s="72" t="s">
        <v>1931</v>
      </c>
    </row>
    <row r="246" spans="1:14" ht="21" customHeight="1">
      <c r="A246" s="72" t="s">
        <v>1935</v>
      </c>
      <c r="B246" s="72" t="s">
        <v>881</v>
      </c>
      <c r="C246" s="72">
        <v>5</v>
      </c>
      <c r="E246" s="72" t="s">
        <v>157</v>
      </c>
      <c r="F246" s="72" t="s">
        <v>79</v>
      </c>
      <c r="G246" s="72" t="s">
        <v>1327</v>
      </c>
      <c r="H246" s="72">
        <v>10</v>
      </c>
      <c r="I246" s="73">
        <v>45839.270833333336</v>
      </c>
      <c r="J246" s="74">
        <v>45825</v>
      </c>
      <c r="K246" s="74">
        <v>45835</v>
      </c>
      <c r="L246" s="72" t="s">
        <v>1931</v>
      </c>
    </row>
    <row r="247" spans="1:14" ht="21" customHeight="1">
      <c r="A247" s="72" t="s">
        <v>1936</v>
      </c>
      <c r="B247" s="72" t="s">
        <v>881</v>
      </c>
      <c r="C247" s="72">
        <v>6</v>
      </c>
      <c r="E247" s="72" t="s">
        <v>157</v>
      </c>
      <c r="F247" s="72" t="s">
        <v>79</v>
      </c>
      <c r="G247" s="72" t="s">
        <v>1327</v>
      </c>
      <c r="H247" s="72">
        <v>10</v>
      </c>
      <c r="I247" s="73">
        <v>45839.302083333336</v>
      </c>
      <c r="J247" s="74">
        <v>45825</v>
      </c>
      <c r="K247" s="74">
        <v>45835</v>
      </c>
      <c r="L247" s="72" t="s">
        <v>1931</v>
      </c>
    </row>
    <row r="248" spans="1:14" ht="21" customHeight="1">
      <c r="A248" s="72" t="s">
        <v>1937</v>
      </c>
      <c r="B248" s="72" t="s">
        <v>884</v>
      </c>
      <c r="C248" s="72">
        <v>1</v>
      </c>
      <c r="E248" s="72" t="s">
        <v>157</v>
      </c>
      <c r="F248" s="72" t="s">
        <v>79</v>
      </c>
      <c r="G248" s="72" t="s">
        <v>1327</v>
      </c>
      <c r="H248" s="72">
        <v>10</v>
      </c>
      <c r="I248" s="73">
        <v>45839.295138888891</v>
      </c>
      <c r="J248" s="74">
        <v>45825</v>
      </c>
      <c r="K248" s="74">
        <v>45835</v>
      </c>
      <c r="L248" s="72" t="s">
        <v>1931</v>
      </c>
    </row>
    <row r="249" spans="1:14" ht="21" customHeight="1">
      <c r="A249" s="72" t="s">
        <v>1938</v>
      </c>
      <c r="B249" s="72" t="s">
        <v>884</v>
      </c>
      <c r="C249" s="72">
        <v>2</v>
      </c>
      <c r="E249" s="72" t="s">
        <v>157</v>
      </c>
      <c r="F249" s="72" t="s">
        <v>79</v>
      </c>
      <c r="G249" s="72" t="s">
        <v>1327</v>
      </c>
      <c r="H249" s="72">
        <v>10</v>
      </c>
      <c r="I249" s="73">
        <v>45839.326388888891</v>
      </c>
      <c r="J249" s="74">
        <v>45825</v>
      </c>
      <c r="K249" s="74">
        <v>45835</v>
      </c>
      <c r="L249" s="72" t="s">
        <v>1931</v>
      </c>
    </row>
    <row r="250" spans="1:14" ht="21" customHeight="1">
      <c r="A250" s="72" t="s">
        <v>1939</v>
      </c>
      <c r="B250" s="72" t="s">
        <v>884</v>
      </c>
      <c r="C250" s="72">
        <v>3</v>
      </c>
      <c r="E250" s="72" t="s">
        <v>157</v>
      </c>
      <c r="F250" s="72" t="s">
        <v>79</v>
      </c>
      <c r="G250" s="72" t="s">
        <v>1327</v>
      </c>
      <c r="H250" s="72">
        <v>10</v>
      </c>
      <c r="I250" s="73">
        <v>45839.357638888891</v>
      </c>
      <c r="J250" s="74">
        <v>45825</v>
      </c>
      <c r="K250" s="74">
        <v>45835</v>
      </c>
      <c r="L250" s="72" t="s">
        <v>1931</v>
      </c>
    </row>
    <row r="251" spans="1:14" ht="21" customHeight="1">
      <c r="A251" s="72" t="s">
        <v>1940</v>
      </c>
      <c r="B251" s="72" t="s">
        <v>884</v>
      </c>
      <c r="C251" s="72">
        <v>4</v>
      </c>
      <c r="E251" s="72" t="s">
        <v>157</v>
      </c>
      <c r="F251" s="72" t="s">
        <v>79</v>
      </c>
      <c r="G251" s="72" t="s">
        <v>1327</v>
      </c>
      <c r="H251" s="72">
        <v>10</v>
      </c>
      <c r="I251" s="73">
        <v>45839.388888888891</v>
      </c>
      <c r="J251" s="74">
        <v>45825</v>
      </c>
      <c r="K251" s="74">
        <v>45835</v>
      </c>
      <c r="L251" s="72" t="s">
        <v>1931</v>
      </c>
    </row>
    <row r="252" spans="1:14" ht="21" customHeight="1">
      <c r="A252" s="72" t="s">
        <v>1941</v>
      </c>
      <c r="B252" s="72" t="s">
        <v>884</v>
      </c>
      <c r="C252" s="72">
        <v>5</v>
      </c>
      <c r="E252" s="72" t="s">
        <v>157</v>
      </c>
      <c r="F252" s="72" t="s">
        <v>79</v>
      </c>
      <c r="G252" s="72" t="s">
        <v>1327</v>
      </c>
      <c r="H252" s="72">
        <v>10</v>
      </c>
      <c r="I252" s="73">
        <v>45839.409722222219</v>
      </c>
      <c r="J252" s="74">
        <v>45825</v>
      </c>
      <c r="K252" s="74">
        <v>45835</v>
      </c>
      <c r="L252" s="72" t="s">
        <v>1931</v>
      </c>
    </row>
    <row r="253" spans="1:14" ht="21" customHeight="1">
      <c r="A253" s="72" t="s">
        <v>1942</v>
      </c>
      <c r="B253" s="72" t="s">
        <v>884</v>
      </c>
      <c r="C253" s="72">
        <v>6</v>
      </c>
      <c r="E253" s="72" t="s">
        <v>157</v>
      </c>
      <c r="F253" s="72" t="s">
        <v>79</v>
      </c>
      <c r="G253" s="72" t="s">
        <v>1327</v>
      </c>
      <c r="H253" s="72">
        <v>10</v>
      </c>
      <c r="I253" s="73">
        <v>45839.430555555555</v>
      </c>
      <c r="J253" s="74">
        <v>45825</v>
      </c>
      <c r="K253" s="74">
        <v>45835</v>
      </c>
      <c r="L253" s="72" t="s">
        <v>1931</v>
      </c>
    </row>
    <row r="254" spans="1:14" ht="21" customHeight="1">
      <c r="A254" s="72" t="s">
        <v>1943</v>
      </c>
      <c r="B254" s="72" t="s">
        <v>913</v>
      </c>
      <c r="C254" s="72">
        <v>1</v>
      </c>
      <c r="E254" s="72" t="s">
        <v>138</v>
      </c>
      <c r="F254" s="72" t="s">
        <v>56</v>
      </c>
      <c r="G254" s="72" t="s">
        <v>1327</v>
      </c>
      <c r="H254" s="72">
        <v>14</v>
      </c>
      <c r="I254" s="73">
        <v>45834.875</v>
      </c>
      <c r="J254" s="74">
        <v>45820</v>
      </c>
      <c r="K254" s="74">
        <v>45838</v>
      </c>
      <c r="L254" s="72" t="s">
        <v>1837</v>
      </c>
      <c r="M254" s="72" t="s">
        <v>1838</v>
      </c>
      <c r="N254" s="72" t="s">
        <v>1724</v>
      </c>
    </row>
    <row r="255" spans="1:14" ht="21" customHeight="1">
      <c r="A255" s="72" t="s">
        <v>1430</v>
      </c>
      <c r="B255" s="72" t="s">
        <v>931</v>
      </c>
      <c r="C255" s="72">
        <v>1</v>
      </c>
      <c r="E255" s="72" t="s">
        <v>104</v>
      </c>
      <c r="F255" s="72" t="s">
        <v>56</v>
      </c>
      <c r="G255" s="72" t="s">
        <v>1327</v>
      </c>
      <c r="H255" s="72">
        <v>10</v>
      </c>
      <c r="I255" s="73">
        <v>45839.3125</v>
      </c>
      <c r="J255" s="74">
        <v>45825</v>
      </c>
      <c r="K255" s="74">
        <v>45838</v>
      </c>
      <c r="L255" s="72" t="s">
        <v>1944</v>
      </c>
      <c r="N255" s="72" t="s">
        <v>1945</v>
      </c>
    </row>
    <row r="256" spans="1:14" ht="21" customHeight="1">
      <c r="A256" s="72" t="s">
        <v>1946</v>
      </c>
      <c r="B256" s="72" t="s">
        <v>941</v>
      </c>
      <c r="C256" s="72">
        <v>1</v>
      </c>
      <c r="D256" s="72" t="s">
        <v>1332</v>
      </c>
      <c r="E256" s="72" t="s">
        <v>942</v>
      </c>
      <c r="F256" s="72" t="s">
        <v>79</v>
      </c>
      <c r="G256" s="72" t="s">
        <v>1333</v>
      </c>
      <c r="H256" s="72">
        <v>10</v>
      </c>
      <c r="I256" s="73">
        <v>45839.46875</v>
      </c>
      <c r="J256" s="74">
        <v>45825</v>
      </c>
      <c r="K256" s="74">
        <v>45838</v>
      </c>
      <c r="L256" s="72" t="s">
        <v>1754</v>
      </c>
      <c r="N256" s="72" t="s">
        <v>1945</v>
      </c>
    </row>
    <row r="257" spans="1:14" ht="21" customHeight="1">
      <c r="A257" s="72" t="s">
        <v>1947</v>
      </c>
      <c r="B257" s="72" t="s">
        <v>941</v>
      </c>
      <c r="C257" s="72">
        <v>2</v>
      </c>
      <c r="D257" s="72" t="s">
        <v>1332</v>
      </c>
      <c r="E257" s="72" t="s">
        <v>942</v>
      </c>
      <c r="F257" s="72" t="s">
        <v>79</v>
      </c>
      <c r="G257" s="72" t="s">
        <v>1333</v>
      </c>
      <c r="H257" s="72">
        <v>10</v>
      </c>
      <c r="I257" s="73">
        <v>45839.375</v>
      </c>
      <c r="J257" s="74">
        <v>45825</v>
      </c>
      <c r="K257" s="74">
        <v>45838</v>
      </c>
      <c r="L257" s="72" t="s">
        <v>1754</v>
      </c>
      <c r="N257" s="72" t="s">
        <v>1945</v>
      </c>
    </row>
    <row r="258" spans="1:14" ht="21" customHeight="1">
      <c r="A258" s="72" t="s">
        <v>1948</v>
      </c>
      <c r="B258" s="72" t="s">
        <v>941</v>
      </c>
      <c r="C258" s="72">
        <v>3</v>
      </c>
      <c r="D258" s="72" t="s">
        <v>1332</v>
      </c>
      <c r="E258" s="72" t="s">
        <v>942</v>
      </c>
      <c r="F258" s="72" t="s">
        <v>79</v>
      </c>
      <c r="G258" s="72" t="s">
        <v>1333</v>
      </c>
      <c r="H258" s="72">
        <v>10</v>
      </c>
      <c r="I258" s="73">
        <v>45839.430555555555</v>
      </c>
      <c r="J258" s="74">
        <v>45825</v>
      </c>
      <c r="K258" s="74">
        <v>45838</v>
      </c>
      <c r="L258" s="72" t="s">
        <v>1754</v>
      </c>
      <c r="N258" s="72" t="s">
        <v>1945</v>
      </c>
    </row>
    <row r="259" spans="1:14" ht="21" customHeight="1">
      <c r="A259" s="72" t="s">
        <v>1949</v>
      </c>
      <c r="B259" s="72" t="s">
        <v>941</v>
      </c>
      <c r="C259" s="72">
        <v>4</v>
      </c>
      <c r="D259" s="72" t="s">
        <v>1332</v>
      </c>
      <c r="E259" s="72" t="s">
        <v>942</v>
      </c>
      <c r="F259" s="72" t="s">
        <v>79</v>
      </c>
      <c r="G259" s="72" t="s">
        <v>1333</v>
      </c>
      <c r="H259" s="72">
        <v>10</v>
      </c>
      <c r="I259" s="73">
        <v>45839.34375</v>
      </c>
      <c r="J259" s="74">
        <v>45825</v>
      </c>
      <c r="K259" s="74">
        <v>45838</v>
      </c>
      <c r="L259" s="72" t="s">
        <v>1754</v>
      </c>
      <c r="N259" s="72" t="s">
        <v>1945</v>
      </c>
    </row>
    <row r="260" spans="1:14" ht="21" customHeight="1">
      <c r="A260" s="72" t="s">
        <v>1950</v>
      </c>
      <c r="B260" s="72" t="s">
        <v>941</v>
      </c>
      <c r="C260" s="72">
        <v>5</v>
      </c>
      <c r="D260" s="72" t="s">
        <v>1332</v>
      </c>
      <c r="E260" s="72" t="s">
        <v>942</v>
      </c>
      <c r="F260" s="72" t="s">
        <v>79</v>
      </c>
      <c r="G260" s="72" t="s">
        <v>1333</v>
      </c>
      <c r="H260" s="72">
        <v>10</v>
      </c>
      <c r="I260" s="73">
        <v>45839.399305555555</v>
      </c>
      <c r="J260" s="74">
        <v>45825</v>
      </c>
      <c r="K260" s="74">
        <v>45838</v>
      </c>
      <c r="L260" s="72" t="s">
        <v>1754</v>
      </c>
      <c r="N260" s="72" t="s">
        <v>1945</v>
      </c>
    </row>
    <row r="261" spans="1:14" ht="21" customHeight="1">
      <c r="A261" s="72" t="s">
        <v>1951</v>
      </c>
      <c r="B261" s="72" t="s">
        <v>941</v>
      </c>
      <c r="C261" s="72">
        <v>6</v>
      </c>
      <c r="D261" s="72" t="s">
        <v>1332</v>
      </c>
      <c r="E261" s="72" t="s">
        <v>942</v>
      </c>
      <c r="F261" s="72" t="s">
        <v>79</v>
      </c>
      <c r="G261" s="72" t="s">
        <v>1333</v>
      </c>
      <c r="H261" s="72">
        <v>10</v>
      </c>
      <c r="I261" s="73">
        <v>45839.520833333336</v>
      </c>
      <c r="J261" s="74">
        <v>45825</v>
      </c>
      <c r="K261" s="74">
        <v>45838</v>
      </c>
      <c r="L261" s="72" t="s">
        <v>1754</v>
      </c>
      <c r="N261" s="72" t="s">
        <v>1945</v>
      </c>
    </row>
    <row r="262" spans="1:14" ht="21" customHeight="1">
      <c r="A262" s="72" t="s">
        <v>1952</v>
      </c>
      <c r="B262" s="72" t="s">
        <v>941</v>
      </c>
      <c r="C262" s="72">
        <v>7</v>
      </c>
      <c r="D262" s="72" t="s">
        <v>1332</v>
      </c>
      <c r="E262" s="72" t="s">
        <v>942</v>
      </c>
      <c r="F262" s="72" t="s">
        <v>79</v>
      </c>
      <c r="G262" s="72" t="s">
        <v>1333</v>
      </c>
      <c r="H262" s="72">
        <v>10</v>
      </c>
      <c r="I262" s="73">
        <v>45839.5625</v>
      </c>
      <c r="J262" s="74">
        <v>45825</v>
      </c>
      <c r="K262" s="74">
        <v>45838</v>
      </c>
      <c r="L262" s="72" t="s">
        <v>1754</v>
      </c>
      <c r="N262" s="72" t="s">
        <v>1945</v>
      </c>
    </row>
    <row r="263" spans="1:14" ht="21" customHeight="1">
      <c r="A263" s="72" t="s">
        <v>1953</v>
      </c>
      <c r="B263" s="72" t="s">
        <v>941</v>
      </c>
      <c r="C263" s="72">
        <v>8</v>
      </c>
      <c r="D263" s="72" t="s">
        <v>1332</v>
      </c>
      <c r="E263" s="72" t="s">
        <v>942</v>
      </c>
      <c r="F263" s="72" t="s">
        <v>79</v>
      </c>
      <c r="G263" s="72" t="s">
        <v>1333</v>
      </c>
      <c r="H263" s="72">
        <v>10</v>
      </c>
      <c r="I263" s="73">
        <v>45839.59375</v>
      </c>
      <c r="J263" s="74">
        <v>45825</v>
      </c>
      <c r="K263" s="74">
        <v>45838</v>
      </c>
      <c r="L263" s="72" t="s">
        <v>1754</v>
      </c>
      <c r="N263" s="72" t="s">
        <v>1945</v>
      </c>
    </row>
    <row r="264" spans="1:14" ht="21" customHeight="1">
      <c r="A264" s="72" t="s">
        <v>1954</v>
      </c>
      <c r="B264" s="72" t="s">
        <v>941</v>
      </c>
      <c r="C264" s="72">
        <v>9</v>
      </c>
      <c r="D264" s="72" t="s">
        <v>1332</v>
      </c>
      <c r="E264" s="72" t="s">
        <v>942</v>
      </c>
      <c r="F264" s="72" t="s">
        <v>79</v>
      </c>
      <c r="G264" s="72" t="s">
        <v>1333</v>
      </c>
      <c r="H264" s="72">
        <v>10</v>
      </c>
      <c r="I264" s="73">
        <v>45839.631944444445</v>
      </c>
      <c r="J264" s="74">
        <v>45825</v>
      </c>
      <c r="K264" s="74">
        <v>45838</v>
      </c>
      <c r="L264" s="72" t="s">
        <v>1754</v>
      </c>
      <c r="N264" s="72" t="s">
        <v>1945</v>
      </c>
    </row>
    <row r="265" spans="1:14" ht="21" customHeight="1">
      <c r="A265" s="72" t="s">
        <v>1955</v>
      </c>
      <c r="B265" s="72" t="s">
        <v>941</v>
      </c>
      <c r="C265" s="72">
        <v>10</v>
      </c>
      <c r="D265" s="72" t="s">
        <v>1332</v>
      </c>
      <c r="E265" s="72" t="s">
        <v>942</v>
      </c>
      <c r="F265" s="72" t="s">
        <v>79</v>
      </c>
      <c r="G265" s="72" t="s">
        <v>1333</v>
      </c>
      <c r="H265" s="72">
        <v>10</v>
      </c>
      <c r="I265" s="73">
        <v>45839</v>
      </c>
      <c r="J265" s="74">
        <v>45825</v>
      </c>
      <c r="K265" s="74">
        <v>45838</v>
      </c>
      <c r="L265" s="72" t="s">
        <v>1754</v>
      </c>
      <c r="N265" s="72" t="s">
        <v>1945</v>
      </c>
    </row>
    <row r="266" spans="1:14" ht="21" customHeight="1">
      <c r="A266" s="72" t="s">
        <v>1956</v>
      </c>
      <c r="B266" s="72" t="s">
        <v>945</v>
      </c>
      <c r="C266" s="72">
        <v>1</v>
      </c>
      <c r="E266" s="72" t="s">
        <v>946</v>
      </c>
      <c r="F266" s="72" t="s">
        <v>56</v>
      </c>
      <c r="G266" s="72" t="s">
        <v>1650</v>
      </c>
      <c r="H266" s="72">
        <v>10</v>
      </c>
      <c r="I266" s="73">
        <v>45839.520833333336</v>
      </c>
      <c r="J266" s="74">
        <v>45825</v>
      </c>
      <c r="K266" s="74">
        <v>45838</v>
      </c>
      <c r="L266" s="72" t="s">
        <v>1957</v>
      </c>
      <c r="N266" s="72" t="s">
        <v>1876</v>
      </c>
    </row>
    <row r="267" spans="1:14" ht="21" customHeight="1">
      <c r="A267" s="72" t="s">
        <v>1958</v>
      </c>
      <c r="B267" s="72" t="s">
        <v>945</v>
      </c>
      <c r="C267" s="72">
        <v>2</v>
      </c>
      <c r="E267" s="72" t="s">
        <v>946</v>
      </c>
      <c r="F267" s="72" t="s">
        <v>56</v>
      </c>
      <c r="G267" s="72" t="s">
        <v>357</v>
      </c>
      <c r="H267" s="72">
        <v>10</v>
      </c>
      <c r="I267" s="73">
        <v>45839.520833333336</v>
      </c>
      <c r="J267" s="74">
        <v>45825</v>
      </c>
      <c r="K267" s="74">
        <v>45838</v>
      </c>
      <c r="L267" s="72" t="s">
        <v>1957</v>
      </c>
      <c r="N267" s="72" t="s">
        <v>1876</v>
      </c>
    </row>
    <row r="268" spans="1:14" ht="21" customHeight="1">
      <c r="A268" s="72" t="s">
        <v>1663</v>
      </c>
      <c r="B268" s="72" t="s">
        <v>949</v>
      </c>
      <c r="C268" s="72">
        <v>1</v>
      </c>
      <c r="E268" s="72" t="s">
        <v>519</v>
      </c>
      <c r="F268" s="72" t="s">
        <v>134</v>
      </c>
      <c r="G268" s="72" t="s">
        <v>1664</v>
      </c>
      <c r="H268" s="72">
        <v>10</v>
      </c>
      <c r="I268" s="73">
        <v>45839.625</v>
      </c>
      <c r="J268" s="74">
        <v>45825</v>
      </c>
      <c r="K268" s="74">
        <v>45838</v>
      </c>
      <c r="L268" s="72" t="s">
        <v>1754</v>
      </c>
      <c r="N268" s="72" t="s">
        <v>1945</v>
      </c>
    </row>
    <row r="269" spans="1:14" ht="21" customHeight="1">
      <c r="A269" s="72" t="s">
        <v>1665</v>
      </c>
      <c r="B269" s="72" t="s">
        <v>949</v>
      </c>
      <c r="C269" s="72">
        <v>2</v>
      </c>
      <c r="E269" s="72" t="s">
        <v>519</v>
      </c>
      <c r="F269" s="72" t="s">
        <v>134</v>
      </c>
      <c r="G269" s="72" t="s">
        <v>1664</v>
      </c>
      <c r="H269" s="72">
        <v>10</v>
      </c>
      <c r="I269" s="73">
        <v>45839.635416666664</v>
      </c>
      <c r="J269" s="74">
        <v>45825</v>
      </c>
      <c r="K269" s="74">
        <v>45838</v>
      </c>
      <c r="L269" s="72" t="s">
        <v>1754</v>
      </c>
      <c r="N269" s="72" t="s">
        <v>1945</v>
      </c>
    </row>
    <row r="270" spans="1:14" ht="21" customHeight="1">
      <c r="A270" s="72" t="s">
        <v>1666</v>
      </c>
      <c r="B270" s="72" t="s">
        <v>949</v>
      </c>
      <c r="C270" s="72">
        <v>3</v>
      </c>
      <c r="E270" s="72" t="s">
        <v>519</v>
      </c>
      <c r="F270" s="72" t="s">
        <v>134</v>
      </c>
      <c r="G270" s="72" t="s">
        <v>1664</v>
      </c>
      <c r="H270" s="72">
        <v>10</v>
      </c>
      <c r="I270" s="73">
        <v>45839.645833333336</v>
      </c>
      <c r="J270" s="74">
        <v>45825</v>
      </c>
      <c r="K270" s="74">
        <v>45838</v>
      </c>
      <c r="L270" s="72" t="s">
        <v>1754</v>
      </c>
      <c r="N270" s="72" t="s">
        <v>1945</v>
      </c>
    </row>
    <row r="271" spans="1:14" ht="21" customHeight="1">
      <c r="A271" s="72" t="s">
        <v>1667</v>
      </c>
      <c r="B271" s="72" t="s">
        <v>949</v>
      </c>
      <c r="C271" s="72">
        <v>4</v>
      </c>
      <c r="E271" s="72" t="s">
        <v>519</v>
      </c>
      <c r="F271" s="72" t="s">
        <v>134</v>
      </c>
      <c r="G271" s="72" t="s">
        <v>1664</v>
      </c>
      <c r="H271" s="72">
        <v>10</v>
      </c>
      <c r="I271" s="73">
        <v>45839.65625</v>
      </c>
      <c r="J271" s="74">
        <v>45825</v>
      </c>
      <c r="K271" s="74">
        <v>45838</v>
      </c>
      <c r="L271" s="72" t="s">
        <v>1754</v>
      </c>
      <c r="N271" s="72" t="s">
        <v>1945</v>
      </c>
    </row>
    <row r="272" spans="1:14" ht="21" customHeight="1">
      <c r="A272" s="72" t="s">
        <v>1668</v>
      </c>
      <c r="B272" s="72" t="s">
        <v>949</v>
      </c>
      <c r="C272" s="72">
        <v>5</v>
      </c>
      <c r="E272" s="72" t="s">
        <v>519</v>
      </c>
      <c r="F272" s="72" t="s">
        <v>134</v>
      </c>
      <c r="G272" s="72" t="s">
        <v>1664</v>
      </c>
      <c r="H272" s="72">
        <v>10</v>
      </c>
      <c r="I272" s="73">
        <v>45839.666666666664</v>
      </c>
      <c r="J272" s="74">
        <v>45825</v>
      </c>
      <c r="K272" s="74">
        <v>45838</v>
      </c>
      <c r="L272" s="72" t="s">
        <v>1754</v>
      </c>
      <c r="N272" s="72" t="s">
        <v>1945</v>
      </c>
    </row>
    <row r="273" spans="1:14" ht="21" customHeight="1">
      <c r="A273" s="72" t="s">
        <v>1669</v>
      </c>
      <c r="B273" s="72" t="s">
        <v>949</v>
      </c>
      <c r="C273" s="72">
        <v>6</v>
      </c>
      <c r="E273" s="72" t="s">
        <v>519</v>
      </c>
      <c r="F273" s="72" t="s">
        <v>134</v>
      </c>
      <c r="G273" s="72" t="s">
        <v>1664</v>
      </c>
      <c r="H273" s="72">
        <v>10</v>
      </c>
      <c r="I273" s="73">
        <v>45839.677083333336</v>
      </c>
      <c r="J273" s="74">
        <v>45825</v>
      </c>
      <c r="K273" s="74">
        <v>45838</v>
      </c>
      <c r="L273" s="72" t="s">
        <v>1754</v>
      </c>
      <c r="N273" s="72" t="s">
        <v>1945</v>
      </c>
    </row>
    <row r="274" spans="1:14" ht="21" customHeight="1">
      <c r="A274" s="72" t="s">
        <v>1670</v>
      </c>
      <c r="B274" s="72" t="s">
        <v>949</v>
      </c>
      <c r="C274" s="72">
        <v>7</v>
      </c>
      <c r="E274" s="72" t="s">
        <v>519</v>
      </c>
      <c r="F274" s="72" t="s">
        <v>134</v>
      </c>
      <c r="G274" s="72" t="s">
        <v>1664</v>
      </c>
      <c r="H274" s="72">
        <v>10</v>
      </c>
      <c r="I274" s="73">
        <v>45839.6875</v>
      </c>
      <c r="J274" s="74">
        <v>45825</v>
      </c>
      <c r="K274" s="74">
        <v>45838</v>
      </c>
      <c r="L274" s="72" t="s">
        <v>1754</v>
      </c>
      <c r="N274" s="72" t="s">
        <v>1945</v>
      </c>
    </row>
    <row r="275" spans="1:14" ht="21" customHeight="1">
      <c r="A275" s="72" t="s">
        <v>1671</v>
      </c>
      <c r="B275" s="72" t="s">
        <v>949</v>
      </c>
      <c r="C275" s="72">
        <v>8</v>
      </c>
      <c r="E275" s="72" t="s">
        <v>519</v>
      </c>
      <c r="F275" s="72" t="s">
        <v>134</v>
      </c>
      <c r="G275" s="72" t="s">
        <v>1664</v>
      </c>
      <c r="H275" s="72">
        <v>10</v>
      </c>
      <c r="I275" s="73">
        <v>45839.697916666664</v>
      </c>
      <c r="J275" s="74">
        <v>45825</v>
      </c>
      <c r="K275" s="74">
        <v>45838</v>
      </c>
      <c r="L275" s="72" t="s">
        <v>1754</v>
      </c>
      <c r="N275" s="72" t="s">
        <v>1945</v>
      </c>
    </row>
    <row r="276" spans="1:14" ht="21" customHeight="1">
      <c r="A276" s="72" t="s">
        <v>1672</v>
      </c>
      <c r="B276" s="72" t="s">
        <v>949</v>
      </c>
      <c r="C276" s="72">
        <v>9</v>
      </c>
      <c r="E276" s="72" t="s">
        <v>519</v>
      </c>
      <c r="F276" s="72" t="s">
        <v>134</v>
      </c>
      <c r="G276" s="72" t="s">
        <v>1664</v>
      </c>
      <c r="H276" s="72">
        <v>10</v>
      </c>
      <c r="I276" s="73">
        <v>45839.708333333336</v>
      </c>
      <c r="J276" s="74">
        <v>45825</v>
      </c>
      <c r="K276" s="74">
        <v>45838</v>
      </c>
      <c r="L276" s="72" t="s">
        <v>1754</v>
      </c>
      <c r="N276" s="72" t="s">
        <v>1945</v>
      </c>
    </row>
    <row r="277" spans="1:14" ht="21" customHeight="1">
      <c r="A277" s="72" t="s">
        <v>1673</v>
      </c>
      <c r="B277" s="72" t="s">
        <v>949</v>
      </c>
      <c r="C277" s="72">
        <v>10</v>
      </c>
      <c r="E277" s="72" t="s">
        <v>519</v>
      </c>
      <c r="F277" s="72" t="s">
        <v>134</v>
      </c>
      <c r="G277" s="72" t="s">
        <v>1664</v>
      </c>
      <c r="H277" s="72">
        <v>10</v>
      </c>
      <c r="I277" s="73">
        <v>45839.71875</v>
      </c>
      <c r="J277" s="74">
        <v>45825</v>
      </c>
      <c r="K277" s="74">
        <v>45838</v>
      </c>
      <c r="L277" s="72" t="s">
        <v>1754</v>
      </c>
      <c r="N277" s="72" t="s">
        <v>1945</v>
      </c>
    </row>
    <row r="278" spans="1:14" ht="21" customHeight="1">
      <c r="A278" s="72" t="s">
        <v>1674</v>
      </c>
      <c r="B278" s="72" t="s">
        <v>949</v>
      </c>
      <c r="C278" s="72">
        <v>11</v>
      </c>
      <c r="E278" s="72" t="s">
        <v>519</v>
      </c>
      <c r="F278" s="72" t="s">
        <v>134</v>
      </c>
      <c r="G278" s="72" t="s">
        <v>1664</v>
      </c>
      <c r="H278" s="72">
        <v>10</v>
      </c>
      <c r="I278" s="73">
        <v>45839.729166666664</v>
      </c>
      <c r="J278" s="74">
        <v>45825</v>
      </c>
      <c r="K278" s="74">
        <v>45838</v>
      </c>
      <c r="L278" s="72" t="s">
        <v>1754</v>
      </c>
      <c r="N278" s="72" t="s">
        <v>1945</v>
      </c>
    </row>
    <row r="279" spans="1:14" ht="21" customHeight="1">
      <c r="A279" s="72" t="s">
        <v>1675</v>
      </c>
      <c r="B279" s="72" t="s">
        <v>949</v>
      </c>
      <c r="C279" s="72">
        <v>12</v>
      </c>
      <c r="E279" s="72" t="s">
        <v>519</v>
      </c>
      <c r="F279" s="72" t="s">
        <v>134</v>
      </c>
      <c r="G279" s="72" t="s">
        <v>1664</v>
      </c>
      <c r="H279" s="72">
        <v>10</v>
      </c>
      <c r="I279" s="73">
        <v>45839.739583333336</v>
      </c>
      <c r="J279" s="74">
        <v>45825</v>
      </c>
      <c r="K279" s="74">
        <v>45838</v>
      </c>
      <c r="L279" s="72" t="s">
        <v>1754</v>
      </c>
      <c r="N279" s="72" t="s">
        <v>1945</v>
      </c>
    </row>
    <row r="280" spans="1:14" ht="21" customHeight="1">
      <c r="A280" s="72" t="s">
        <v>1659</v>
      </c>
      <c r="B280" s="72" t="s">
        <v>949</v>
      </c>
      <c r="C280" s="72">
        <v>13</v>
      </c>
      <c r="E280" s="72" t="s">
        <v>519</v>
      </c>
      <c r="F280" s="72" t="s">
        <v>134</v>
      </c>
      <c r="G280" s="72" t="s">
        <v>1333</v>
      </c>
      <c r="H280" s="72">
        <v>10</v>
      </c>
      <c r="I280" s="73">
        <v>45839.541666666664</v>
      </c>
      <c r="J280" s="74">
        <v>45825</v>
      </c>
      <c r="K280" s="74">
        <v>45838</v>
      </c>
      <c r="L280" s="72" t="s">
        <v>1754</v>
      </c>
      <c r="N280" s="72" t="s">
        <v>1945</v>
      </c>
    </row>
    <row r="281" spans="1:14" ht="21" customHeight="1">
      <c r="A281" s="72" t="s">
        <v>1660</v>
      </c>
      <c r="B281" s="72" t="s">
        <v>949</v>
      </c>
      <c r="C281" s="72">
        <v>14</v>
      </c>
      <c r="E281" s="72" t="s">
        <v>519</v>
      </c>
      <c r="F281" s="72" t="s">
        <v>134</v>
      </c>
      <c r="G281" s="72" t="s">
        <v>1333</v>
      </c>
      <c r="H281" s="72">
        <v>10</v>
      </c>
      <c r="I281" s="73">
        <v>45839.555555555555</v>
      </c>
      <c r="J281" s="74">
        <v>45825</v>
      </c>
      <c r="K281" s="74">
        <v>45838</v>
      </c>
      <c r="L281" s="72" t="s">
        <v>1754</v>
      </c>
      <c r="N281" s="72" t="s">
        <v>1945</v>
      </c>
    </row>
    <row r="282" spans="1:14" ht="21" customHeight="1">
      <c r="A282" s="72" t="s">
        <v>1661</v>
      </c>
      <c r="B282" s="72" t="s">
        <v>949</v>
      </c>
      <c r="C282" s="72">
        <v>15</v>
      </c>
      <c r="E282" s="72" t="s">
        <v>519</v>
      </c>
      <c r="F282" s="72" t="s">
        <v>134</v>
      </c>
      <c r="G282" s="72" t="s">
        <v>1333</v>
      </c>
      <c r="H282" s="72">
        <v>10</v>
      </c>
      <c r="I282" s="73">
        <v>45839.572916666664</v>
      </c>
      <c r="J282" s="74">
        <v>45825</v>
      </c>
      <c r="K282" s="74">
        <v>45838</v>
      </c>
      <c r="L282" s="72" t="s">
        <v>1754</v>
      </c>
      <c r="N282" s="72" t="s">
        <v>1945</v>
      </c>
    </row>
    <row r="283" spans="1:14" ht="21" customHeight="1">
      <c r="A283" s="72" t="s">
        <v>1662</v>
      </c>
      <c r="B283" s="72" t="s">
        <v>949</v>
      </c>
      <c r="C283" s="72">
        <v>16</v>
      </c>
      <c r="E283" s="72" t="s">
        <v>519</v>
      </c>
      <c r="F283" s="72" t="s">
        <v>134</v>
      </c>
      <c r="G283" s="72" t="s">
        <v>1333</v>
      </c>
      <c r="H283" s="72">
        <v>10</v>
      </c>
      <c r="I283" s="73">
        <v>45839.583333333336</v>
      </c>
      <c r="J283" s="74">
        <v>45825</v>
      </c>
      <c r="K283" s="74">
        <v>45838</v>
      </c>
      <c r="L283" s="72" t="s">
        <v>1754</v>
      </c>
      <c r="N283" s="72" t="s">
        <v>1945</v>
      </c>
    </row>
    <row r="284" spans="1:14" ht="21" customHeight="1">
      <c r="A284" s="72" t="s">
        <v>1685</v>
      </c>
      <c r="B284" s="72" t="s">
        <v>979</v>
      </c>
      <c r="C284" s="72">
        <v>1</v>
      </c>
      <c r="E284" s="72" t="s">
        <v>980</v>
      </c>
      <c r="F284" s="72" t="s">
        <v>79</v>
      </c>
      <c r="G284" s="72" t="s">
        <v>1327</v>
      </c>
      <c r="H284" s="72">
        <v>14</v>
      </c>
      <c r="I284" s="73">
        <v>45839.291666666664</v>
      </c>
      <c r="J284" s="74">
        <v>45825</v>
      </c>
      <c r="K284" s="74">
        <v>45839</v>
      </c>
      <c r="L284" s="72" t="s">
        <v>1959</v>
      </c>
    </row>
    <row r="285" spans="1:14" ht="21" customHeight="1">
      <c r="A285" s="72" t="s">
        <v>1687</v>
      </c>
      <c r="B285" s="72" t="s">
        <v>979</v>
      </c>
      <c r="C285" s="72">
        <v>2</v>
      </c>
      <c r="E285" s="72" t="s">
        <v>980</v>
      </c>
      <c r="F285" s="72" t="s">
        <v>79</v>
      </c>
      <c r="G285" s="72" t="s">
        <v>1327</v>
      </c>
      <c r="H285" s="72">
        <v>14</v>
      </c>
      <c r="I285" s="73">
        <v>45839.298611111109</v>
      </c>
      <c r="J285" s="74">
        <v>45825</v>
      </c>
      <c r="K285" s="74">
        <v>45839</v>
      </c>
      <c r="L285" s="72" t="s">
        <v>1959</v>
      </c>
    </row>
    <row r="286" spans="1:14" ht="21" customHeight="1">
      <c r="A286" s="72" t="s">
        <v>1688</v>
      </c>
      <c r="B286" s="72" t="s">
        <v>979</v>
      </c>
      <c r="C286" s="72">
        <v>3</v>
      </c>
      <c r="E286" s="72" t="s">
        <v>980</v>
      </c>
      <c r="F286" s="72" t="s">
        <v>79</v>
      </c>
      <c r="G286" s="72" t="s">
        <v>1327</v>
      </c>
      <c r="H286" s="72">
        <v>14</v>
      </c>
      <c r="I286" s="73">
        <v>45839.302083333336</v>
      </c>
      <c r="J286" s="74">
        <v>45825</v>
      </c>
      <c r="K286" s="74">
        <v>45839</v>
      </c>
      <c r="L286" s="72" t="s">
        <v>1959</v>
      </c>
    </row>
  </sheetData>
  <autoFilter ref="A1:N286" xr:uid="{00000000-0001-0000-0700-000000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>
    <tabColor theme="0" tint="-0.34998626667073579"/>
  </sheetPr>
  <dimension ref="A1:N189"/>
  <sheetViews>
    <sheetView zoomScale="90" zoomScaleNormal="90" workbookViewId="0">
      <pane xSplit="1" ySplit="1" topLeftCell="B44" activePane="bottomRight" state="frozen"/>
      <selection pane="topRight" activeCell="Q9" sqref="Q9"/>
      <selection pane="bottomLeft" activeCell="Q9" sqref="Q9"/>
      <selection pane="bottomRight" activeCell="M55" sqref="M55"/>
    </sheetView>
  </sheetViews>
  <sheetFormatPr defaultRowHeight="21" customHeight="1"/>
  <cols>
    <col min="1" max="2" width="14.85546875" style="72" bestFit="1" customWidth="1"/>
    <col min="3" max="3" width="3.5703125" style="72" bestFit="1" customWidth="1"/>
    <col min="4" max="4" width="10.42578125" style="72" bestFit="1" customWidth="1"/>
    <col min="5" max="5" width="12.85546875" style="72" bestFit="1" customWidth="1"/>
    <col min="6" max="6" width="7.7109375" style="72" bestFit="1" customWidth="1"/>
    <col min="7" max="7" width="10" style="72" bestFit="1" customWidth="1"/>
    <col min="8" max="8" width="8.85546875" style="72" bestFit="1" customWidth="1"/>
    <col min="9" max="9" width="13.5703125" style="72" bestFit="1" customWidth="1"/>
    <col min="10" max="10" width="13.28515625" style="72" bestFit="1" customWidth="1"/>
    <col min="11" max="11" width="13" style="72" bestFit="1" customWidth="1"/>
    <col min="12" max="12" width="23.42578125" style="72" bestFit="1" customWidth="1"/>
    <col min="13" max="13" width="49" style="72" bestFit="1" customWidth="1"/>
    <col min="14" max="14" width="39.5703125" style="72" bestFit="1" customWidth="1"/>
    <col min="15" max="16384" width="9.140625" style="72"/>
  </cols>
  <sheetData>
    <row r="1" spans="1:14" ht="21" customHeight="1">
      <c r="A1" s="70" t="s">
        <v>1308</v>
      </c>
      <c r="B1" s="70" t="s">
        <v>1308</v>
      </c>
      <c r="C1" s="70"/>
      <c r="D1" s="70" t="s">
        <v>1309</v>
      </c>
      <c r="E1" s="70" t="s">
        <v>1310</v>
      </c>
      <c r="F1" s="70" t="s">
        <v>3</v>
      </c>
      <c r="G1" s="70" t="s">
        <v>1311</v>
      </c>
      <c r="H1" s="70" t="s">
        <v>7</v>
      </c>
      <c r="I1" s="70" t="s">
        <v>1431</v>
      </c>
      <c r="J1" s="70" t="s">
        <v>1313</v>
      </c>
      <c r="K1" s="70" t="s">
        <v>5</v>
      </c>
      <c r="L1" s="70" t="s">
        <v>1314</v>
      </c>
      <c r="M1" s="70" t="s">
        <v>1315</v>
      </c>
      <c r="N1" s="70" t="s">
        <v>13</v>
      </c>
    </row>
    <row r="2" spans="1:14" ht="21" customHeight="1">
      <c r="A2" s="72" t="s">
        <v>1960</v>
      </c>
      <c r="B2" s="72" t="s">
        <v>178</v>
      </c>
      <c r="C2" s="72">
        <v>1</v>
      </c>
      <c r="E2" s="72" t="s">
        <v>179</v>
      </c>
      <c r="F2" s="72" t="s">
        <v>28</v>
      </c>
      <c r="G2" s="72" t="s">
        <v>1327</v>
      </c>
      <c r="H2" s="72">
        <v>6</v>
      </c>
      <c r="I2" s="74">
        <v>45818</v>
      </c>
      <c r="J2" s="74">
        <v>45812</v>
      </c>
      <c r="K2" s="74">
        <v>45819</v>
      </c>
      <c r="L2" s="72" t="s">
        <v>1961</v>
      </c>
      <c r="M2" s="72" t="s">
        <v>1962</v>
      </c>
      <c r="N2" s="72" t="s">
        <v>1436</v>
      </c>
    </row>
    <row r="3" spans="1:14" ht="21" customHeight="1">
      <c r="A3" s="72" t="s">
        <v>1963</v>
      </c>
      <c r="B3" s="72" t="s">
        <v>178</v>
      </c>
      <c r="C3" s="72" t="s">
        <v>1700</v>
      </c>
      <c r="E3" s="72" t="s">
        <v>179</v>
      </c>
      <c r="F3" s="72" t="s">
        <v>28</v>
      </c>
      <c r="G3" s="72" t="s">
        <v>1327</v>
      </c>
      <c r="H3" s="72">
        <v>6</v>
      </c>
      <c r="I3" s="74">
        <v>45818</v>
      </c>
      <c r="J3" s="74">
        <v>45812</v>
      </c>
      <c r="K3" s="74">
        <v>45819</v>
      </c>
      <c r="L3" s="72" t="s">
        <v>1961</v>
      </c>
      <c r="M3" s="72" t="s">
        <v>1962</v>
      </c>
      <c r="N3" s="72" t="s">
        <v>1436</v>
      </c>
    </row>
    <row r="4" spans="1:14" ht="21" customHeight="1">
      <c r="A4" s="72" t="s">
        <v>1964</v>
      </c>
      <c r="B4" s="72" t="s">
        <v>178</v>
      </c>
      <c r="C4" s="72" t="s">
        <v>1348</v>
      </c>
      <c r="E4" s="72" t="s">
        <v>179</v>
      </c>
      <c r="F4" s="72" t="s">
        <v>28</v>
      </c>
      <c r="G4" s="72" t="s">
        <v>1349</v>
      </c>
      <c r="H4" s="72">
        <v>6</v>
      </c>
      <c r="I4" s="74">
        <v>45818</v>
      </c>
      <c r="J4" s="74">
        <v>45812</v>
      </c>
      <c r="K4" s="74">
        <v>45819</v>
      </c>
      <c r="L4" s="72" t="s">
        <v>1965</v>
      </c>
      <c r="M4" s="72" t="s">
        <v>1966</v>
      </c>
      <c r="N4" s="72" t="s">
        <v>1436</v>
      </c>
    </row>
    <row r="5" spans="1:14" ht="21" customHeight="1">
      <c r="A5" s="72" t="s">
        <v>1967</v>
      </c>
      <c r="B5" s="72" t="s">
        <v>168</v>
      </c>
      <c r="C5" s="72">
        <v>2</v>
      </c>
      <c r="D5" s="72" t="s">
        <v>1332</v>
      </c>
      <c r="E5" s="72" t="s">
        <v>1601</v>
      </c>
      <c r="F5" s="72" t="s">
        <v>171</v>
      </c>
      <c r="G5" s="72" t="s">
        <v>1333</v>
      </c>
      <c r="H5" s="72">
        <v>6</v>
      </c>
      <c r="I5" s="74">
        <v>45819</v>
      </c>
      <c r="J5" s="74">
        <v>45813</v>
      </c>
      <c r="K5" s="74">
        <v>45819</v>
      </c>
      <c r="L5" s="72" t="s">
        <v>1968</v>
      </c>
      <c r="M5" s="72" t="s">
        <v>1969</v>
      </c>
      <c r="N5" s="72" t="s">
        <v>1436</v>
      </c>
    </row>
    <row r="6" spans="1:14" ht="21" customHeight="1">
      <c r="A6" s="72" t="s">
        <v>1970</v>
      </c>
      <c r="B6" s="72" t="s">
        <v>168</v>
      </c>
      <c r="C6" s="72">
        <v>11</v>
      </c>
      <c r="D6" s="72" t="s">
        <v>1332</v>
      </c>
      <c r="E6" s="72" t="s">
        <v>1601</v>
      </c>
      <c r="F6" s="72" t="s">
        <v>171</v>
      </c>
      <c r="G6" s="72" t="s">
        <v>1333</v>
      </c>
      <c r="H6" s="72">
        <v>6</v>
      </c>
      <c r="I6" s="74">
        <v>45819</v>
      </c>
      <c r="J6" s="74">
        <v>45813</v>
      </c>
      <c r="K6" s="74">
        <v>45819</v>
      </c>
      <c r="L6" s="72" t="s">
        <v>1971</v>
      </c>
      <c r="M6" s="72" t="s">
        <v>1972</v>
      </c>
      <c r="N6" s="72" t="s">
        <v>1436</v>
      </c>
    </row>
    <row r="7" spans="1:14" ht="21" customHeight="1">
      <c r="A7" s="72" t="s">
        <v>1973</v>
      </c>
      <c r="B7" s="72" t="s">
        <v>168</v>
      </c>
      <c r="C7" s="72">
        <v>26</v>
      </c>
      <c r="D7" s="72" t="s">
        <v>1332</v>
      </c>
      <c r="E7" s="72" t="s">
        <v>1601</v>
      </c>
      <c r="F7" s="72" t="s">
        <v>171</v>
      </c>
      <c r="G7" s="72" t="s">
        <v>1333</v>
      </c>
      <c r="H7" s="72">
        <v>6</v>
      </c>
      <c r="I7" s="74">
        <v>45819</v>
      </c>
      <c r="J7" s="74">
        <v>45813</v>
      </c>
      <c r="K7" s="74">
        <v>45819</v>
      </c>
      <c r="L7" s="72" t="s">
        <v>1971</v>
      </c>
      <c r="M7" s="72" t="s">
        <v>1974</v>
      </c>
      <c r="N7" s="72" t="s">
        <v>1436</v>
      </c>
    </row>
    <row r="8" spans="1:14" ht="21" customHeight="1">
      <c r="A8" s="72" t="s">
        <v>1975</v>
      </c>
      <c r="B8" s="72" t="s">
        <v>182</v>
      </c>
      <c r="C8" s="72">
        <v>13</v>
      </c>
      <c r="E8" s="72" t="s">
        <v>183</v>
      </c>
      <c r="F8" s="72" t="s">
        <v>79</v>
      </c>
      <c r="G8" s="72" t="s">
        <v>1333</v>
      </c>
      <c r="H8" s="72">
        <v>5</v>
      </c>
      <c r="I8" s="74">
        <v>45819</v>
      </c>
      <c r="J8" s="74">
        <v>45813</v>
      </c>
      <c r="K8" s="74">
        <v>45819</v>
      </c>
      <c r="L8" s="72" t="s">
        <v>1976</v>
      </c>
      <c r="M8" s="72" t="s">
        <v>1977</v>
      </c>
      <c r="N8" s="72" t="s">
        <v>1978</v>
      </c>
    </row>
    <row r="9" spans="1:14" ht="21" customHeight="1">
      <c r="A9" s="72" t="s">
        <v>1979</v>
      </c>
      <c r="B9" s="72" t="s">
        <v>190</v>
      </c>
      <c r="C9" s="72">
        <v>1</v>
      </c>
      <c r="E9" s="72" t="s">
        <v>191</v>
      </c>
      <c r="F9" s="72" t="s">
        <v>56</v>
      </c>
      <c r="G9" s="72" t="s">
        <v>1327</v>
      </c>
      <c r="H9" s="72">
        <v>7</v>
      </c>
      <c r="I9" s="74">
        <v>45819</v>
      </c>
      <c r="J9" s="74">
        <v>45812</v>
      </c>
      <c r="K9" s="74">
        <v>45820</v>
      </c>
      <c r="L9" s="72" t="s">
        <v>1980</v>
      </c>
      <c r="M9" s="72" t="s">
        <v>1981</v>
      </c>
      <c r="N9" s="72" t="s">
        <v>1982</v>
      </c>
    </row>
    <row r="10" spans="1:14" ht="21" customHeight="1">
      <c r="A10" s="72" t="s">
        <v>1983</v>
      </c>
      <c r="B10" s="72" t="s">
        <v>188</v>
      </c>
      <c r="C10" s="72">
        <v>1</v>
      </c>
      <c r="D10" s="72" t="s">
        <v>1332</v>
      </c>
      <c r="E10" s="72" t="s">
        <v>1601</v>
      </c>
      <c r="F10" s="72" t="s">
        <v>171</v>
      </c>
      <c r="G10" s="72" t="s">
        <v>1333</v>
      </c>
      <c r="H10" s="72">
        <v>6</v>
      </c>
      <c r="I10" s="74">
        <v>45820</v>
      </c>
      <c r="J10" s="74">
        <v>45814</v>
      </c>
      <c r="K10" s="74">
        <v>45820</v>
      </c>
      <c r="L10" s="72" t="s">
        <v>1971</v>
      </c>
      <c r="M10" s="72" t="s">
        <v>1974</v>
      </c>
      <c r="N10" s="72" t="s">
        <v>1436</v>
      </c>
    </row>
    <row r="11" spans="1:14" ht="21" customHeight="1">
      <c r="A11" s="72" t="s">
        <v>1984</v>
      </c>
      <c r="B11" s="72" t="s">
        <v>188</v>
      </c>
      <c r="C11" s="72">
        <v>5</v>
      </c>
      <c r="D11" s="72" t="s">
        <v>1332</v>
      </c>
      <c r="E11" s="72" t="s">
        <v>1601</v>
      </c>
      <c r="F11" s="72" t="s">
        <v>171</v>
      </c>
      <c r="G11" s="72" t="s">
        <v>1333</v>
      </c>
      <c r="H11" s="72">
        <v>6</v>
      </c>
      <c r="I11" s="74">
        <v>45820</v>
      </c>
      <c r="J11" s="74">
        <v>45814</v>
      </c>
      <c r="K11" s="74">
        <v>45820</v>
      </c>
      <c r="L11" s="72" t="s">
        <v>1971</v>
      </c>
      <c r="M11" s="72" t="s">
        <v>1974</v>
      </c>
      <c r="N11" s="72" t="s">
        <v>1436</v>
      </c>
    </row>
    <row r="12" spans="1:14" ht="21" customHeight="1">
      <c r="A12" s="72" t="s">
        <v>1985</v>
      </c>
      <c r="B12" s="72" t="s">
        <v>188</v>
      </c>
      <c r="C12" s="72">
        <v>6</v>
      </c>
      <c r="D12" s="72" t="s">
        <v>1332</v>
      </c>
      <c r="E12" s="72" t="s">
        <v>1601</v>
      </c>
      <c r="F12" s="72" t="s">
        <v>171</v>
      </c>
      <c r="G12" s="72" t="s">
        <v>1333</v>
      </c>
      <c r="H12" s="72">
        <v>6</v>
      </c>
      <c r="I12" s="74">
        <v>45820</v>
      </c>
      <c r="J12" s="74">
        <v>45814</v>
      </c>
      <c r="K12" s="74">
        <v>45820</v>
      </c>
      <c r="L12" s="72" t="s">
        <v>1971</v>
      </c>
      <c r="M12" s="72" t="s">
        <v>1986</v>
      </c>
      <c r="N12" s="72" t="s">
        <v>1436</v>
      </c>
    </row>
    <row r="13" spans="1:14" ht="21" customHeight="1">
      <c r="A13" s="72" t="s">
        <v>1987</v>
      </c>
      <c r="B13" s="72" t="s">
        <v>188</v>
      </c>
      <c r="C13" s="72">
        <v>11</v>
      </c>
      <c r="D13" s="72" t="s">
        <v>1332</v>
      </c>
      <c r="E13" s="72" t="s">
        <v>1601</v>
      </c>
      <c r="F13" s="72" t="s">
        <v>171</v>
      </c>
      <c r="G13" s="72" t="s">
        <v>1333</v>
      </c>
      <c r="H13" s="72">
        <v>6</v>
      </c>
      <c r="I13" s="74">
        <v>45820</v>
      </c>
      <c r="J13" s="74">
        <v>45814</v>
      </c>
      <c r="K13" s="74">
        <v>45820</v>
      </c>
      <c r="L13" s="72" t="s">
        <v>1971</v>
      </c>
      <c r="M13" s="72" t="s">
        <v>1988</v>
      </c>
      <c r="N13" s="72" t="s">
        <v>1436</v>
      </c>
    </row>
    <row r="14" spans="1:14" ht="21" customHeight="1">
      <c r="A14" s="72" t="s">
        <v>1989</v>
      </c>
      <c r="B14" s="72" t="s">
        <v>188</v>
      </c>
      <c r="C14" s="72">
        <v>19</v>
      </c>
      <c r="D14" s="72" t="s">
        <v>1332</v>
      </c>
      <c r="E14" s="72" t="s">
        <v>1601</v>
      </c>
      <c r="F14" s="72" t="s">
        <v>171</v>
      </c>
      <c r="G14" s="72" t="s">
        <v>1333</v>
      </c>
      <c r="H14" s="72">
        <v>6</v>
      </c>
      <c r="I14" s="74">
        <v>45820</v>
      </c>
      <c r="J14" s="74">
        <v>45814</v>
      </c>
      <c r="K14" s="74">
        <v>45820</v>
      </c>
      <c r="L14" s="72" t="s">
        <v>1971</v>
      </c>
      <c r="M14" s="72" t="s">
        <v>1990</v>
      </c>
      <c r="N14" s="72" t="s">
        <v>1059</v>
      </c>
    </row>
    <row r="15" spans="1:14" ht="21" customHeight="1">
      <c r="A15" s="72" t="s">
        <v>1991</v>
      </c>
      <c r="B15" s="72" t="s">
        <v>222</v>
      </c>
      <c r="C15" s="72">
        <v>6</v>
      </c>
      <c r="E15" s="72" t="s">
        <v>157</v>
      </c>
      <c r="F15" s="72" t="s">
        <v>79</v>
      </c>
      <c r="G15" s="72" t="s">
        <v>1433</v>
      </c>
      <c r="H15" s="72">
        <v>10</v>
      </c>
      <c r="I15" s="74">
        <v>45823</v>
      </c>
      <c r="J15" s="74">
        <v>45811</v>
      </c>
      <c r="K15" s="74">
        <v>45824</v>
      </c>
      <c r="L15" s="72" t="s">
        <v>1992</v>
      </c>
      <c r="M15" s="72" t="s">
        <v>1993</v>
      </c>
      <c r="N15" s="72" t="s">
        <v>1994</v>
      </c>
    </row>
    <row r="16" spans="1:14" ht="21" customHeight="1">
      <c r="A16" s="72" t="s">
        <v>1995</v>
      </c>
      <c r="B16" s="72" t="s">
        <v>222</v>
      </c>
      <c r="C16" s="72">
        <v>13</v>
      </c>
      <c r="E16" s="72" t="s">
        <v>157</v>
      </c>
      <c r="F16" s="72" t="s">
        <v>79</v>
      </c>
      <c r="G16" s="72" t="s">
        <v>1433</v>
      </c>
      <c r="H16" s="72">
        <v>10</v>
      </c>
      <c r="I16" s="74">
        <v>45823</v>
      </c>
      <c r="J16" s="74">
        <v>45811</v>
      </c>
      <c r="K16" s="74">
        <v>45824</v>
      </c>
      <c r="L16" s="72" t="s">
        <v>1992</v>
      </c>
      <c r="M16" s="72" t="s">
        <v>1993</v>
      </c>
      <c r="N16" s="72" t="s">
        <v>1994</v>
      </c>
    </row>
    <row r="17" spans="1:14" ht="21" customHeight="1">
      <c r="A17" s="72" t="s">
        <v>1996</v>
      </c>
      <c r="B17" s="72" t="s">
        <v>225</v>
      </c>
      <c r="C17" s="72">
        <v>1</v>
      </c>
      <c r="E17" s="72" t="s">
        <v>191</v>
      </c>
      <c r="F17" s="72" t="s">
        <v>56</v>
      </c>
      <c r="G17" s="72" t="s">
        <v>1327</v>
      </c>
      <c r="H17" s="72">
        <v>10</v>
      </c>
      <c r="I17" s="74">
        <v>45823</v>
      </c>
      <c r="J17" s="74">
        <v>45812</v>
      </c>
      <c r="K17" s="74">
        <v>45824</v>
      </c>
      <c r="L17" s="72" t="s">
        <v>1980</v>
      </c>
      <c r="M17" s="72" t="s">
        <v>1997</v>
      </c>
      <c r="N17" s="72" t="s">
        <v>1436</v>
      </c>
    </row>
    <row r="18" spans="1:14" ht="21" customHeight="1">
      <c r="A18" s="72" t="s">
        <v>1998</v>
      </c>
      <c r="B18" s="72" t="s">
        <v>227</v>
      </c>
      <c r="C18" s="72">
        <v>1</v>
      </c>
      <c r="E18" s="72" t="s">
        <v>228</v>
      </c>
      <c r="F18" s="72" t="s">
        <v>230</v>
      </c>
      <c r="G18" s="72" t="s">
        <v>1333</v>
      </c>
      <c r="H18" s="72">
        <v>10</v>
      </c>
      <c r="I18" s="74">
        <v>45823</v>
      </c>
      <c r="J18" s="74">
        <v>45810</v>
      </c>
      <c r="K18" s="74">
        <v>45824</v>
      </c>
      <c r="L18" s="72" t="s">
        <v>1999</v>
      </c>
      <c r="M18" s="72" t="s">
        <v>1966</v>
      </c>
      <c r="N18" s="72" t="s">
        <v>2000</v>
      </c>
    </row>
    <row r="19" spans="1:14" ht="21" customHeight="1">
      <c r="A19" s="72" t="s">
        <v>2001</v>
      </c>
      <c r="B19" s="72" t="s">
        <v>236</v>
      </c>
      <c r="C19" s="72">
        <v>14</v>
      </c>
      <c r="E19" s="72" t="s">
        <v>233</v>
      </c>
      <c r="F19" s="72" t="s">
        <v>56</v>
      </c>
      <c r="G19" s="72" t="s">
        <v>1327</v>
      </c>
      <c r="H19" s="72">
        <v>10</v>
      </c>
      <c r="I19" s="74">
        <v>45823</v>
      </c>
      <c r="J19" s="74">
        <v>45812</v>
      </c>
      <c r="K19" s="74">
        <v>45824</v>
      </c>
      <c r="L19" s="72" t="s">
        <v>2002</v>
      </c>
      <c r="M19" s="72" t="s">
        <v>2003</v>
      </c>
      <c r="N19" s="72" t="s">
        <v>2004</v>
      </c>
    </row>
    <row r="20" spans="1:14" ht="21" customHeight="1">
      <c r="A20" s="72" t="s">
        <v>2005</v>
      </c>
      <c r="B20" s="72" t="s">
        <v>236</v>
      </c>
      <c r="C20" s="72">
        <v>21</v>
      </c>
      <c r="E20" s="72" t="s">
        <v>233</v>
      </c>
      <c r="F20" s="72" t="s">
        <v>56</v>
      </c>
      <c r="G20" s="72" t="s">
        <v>1327</v>
      </c>
      <c r="H20" s="72">
        <v>10</v>
      </c>
      <c r="I20" s="74">
        <v>45823</v>
      </c>
      <c r="J20" s="74">
        <v>45812</v>
      </c>
      <c r="K20" s="74">
        <v>45824</v>
      </c>
      <c r="L20" s="72" t="s">
        <v>2002</v>
      </c>
      <c r="M20" s="72" t="s">
        <v>2003</v>
      </c>
      <c r="N20" s="72" t="s">
        <v>2004</v>
      </c>
    </row>
    <row r="21" spans="1:14" ht="21" customHeight="1">
      <c r="A21" s="72" t="s">
        <v>2006</v>
      </c>
      <c r="B21" s="72" t="s">
        <v>274</v>
      </c>
      <c r="C21" s="72">
        <v>1</v>
      </c>
      <c r="E21" s="72" t="s">
        <v>275</v>
      </c>
      <c r="F21" s="72" t="s">
        <v>79</v>
      </c>
      <c r="G21" s="72" t="s">
        <v>1626</v>
      </c>
      <c r="H21" s="72">
        <v>14</v>
      </c>
      <c r="I21" s="74">
        <v>45823</v>
      </c>
      <c r="J21" s="74">
        <v>45808</v>
      </c>
      <c r="K21" s="74">
        <v>45825</v>
      </c>
      <c r="L21" s="72" t="s">
        <v>2007</v>
      </c>
      <c r="M21" s="72" t="s">
        <v>2008</v>
      </c>
      <c r="N21" s="72" t="s">
        <v>2009</v>
      </c>
    </row>
    <row r="22" spans="1:14" ht="21" customHeight="1">
      <c r="A22" s="72" t="s">
        <v>2010</v>
      </c>
      <c r="B22" s="72" t="s">
        <v>283</v>
      </c>
      <c r="C22" s="72">
        <v>15</v>
      </c>
      <c r="E22" s="72" t="s">
        <v>284</v>
      </c>
      <c r="F22" s="72" t="s">
        <v>79</v>
      </c>
      <c r="G22" s="72" t="s">
        <v>1317</v>
      </c>
      <c r="H22" s="72">
        <v>7</v>
      </c>
      <c r="I22" s="74">
        <v>45824</v>
      </c>
      <c r="J22" s="74">
        <v>45811</v>
      </c>
      <c r="K22" s="74">
        <v>45825</v>
      </c>
      <c r="L22" s="72" t="s">
        <v>2011</v>
      </c>
      <c r="M22" s="72" t="s">
        <v>2012</v>
      </c>
      <c r="N22" s="72" t="s">
        <v>2013</v>
      </c>
    </row>
    <row r="23" spans="1:14" ht="21" customHeight="1">
      <c r="A23" s="72" t="s">
        <v>2014</v>
      </c>
      <c r="B23" s="72" t="s">
        <v>283</v>
      </c>
      <c r="C23" s="72">
        <v>33</v>
      </c>
      <c r="E23" s="72" t="s">
        <v>284</v>
      </c>
      <c r="F23" s="72" t="s">
        <v>79</v>
      </c>
      <c r="G23" s="72" t="s">
        <v>1317</v>
      </c>
      <c r="H23" s="72">
        <v>7</v>
      </c>
      <c r="I23" s="74">
        <v>45824</v>
      </c>
      <c r="J23" s="74">
        <v>45811</v>
      </c>
      <c r="K23" s="74">
        <v>45825</v>
      </c>
      <c r="L23" s="72" t="s">
        <v>2011</v>
      </c>
      <c r="M23" s="72" t="s">
        <v>2012</v>
      </c>
      <c r="N23" s="72" t="s">
        <v>2013</v>
      </c>
    </row>
    <row r="24" spans="1:14" ht="21" customHeight="1">
      <c r="A24" s="72" t="s">
        <v>2015</v>
      </c>
      <c r="B24" s="72" t="s">
        <v>287</v>
      </c>
      <c r="C24" s="72">
        <v>22</v>
      </c>
      <c r="E24" s="72" t="s">
        <v>284</v>
      </c>
      <c r="F24" s="72" t="s">
        <v>79</v>
      </c>
      <c r="G24" s="72" t="s">
        <v>1317</v>
      </c>
      <c r="H24" s="72">
        <v>7</v>
      </c>
      <c r="I24" s="74">
        <v>45824</v>
      </c>
      <c r="J24" s="74">
        <v>45812</v>
      </c>
      <c r="K24" s="74">
        <v>45825</v>
      </c>
      <c r="L24" s="72" t="s">
        <v>2011</v>
      </c>
      <c r="M24" s="72" t="s">
        <v>2012</v>
      </c>
      <c r="N24" s="72" t="s">
        <v>2013</v>
      </c>
    </row>
    <row r="25" spans="1:14" ht="21" customHeight="1">
      <c r="A25" s="72" t="s">
        <v>2016</v>
      </c>
      <c r="B25" s="72" t="s">
        <v>287</v>
      </c>
      <c r="C25" s="72">
        <v>80</v>
      </c>
      <c r="E25" s="72" t="s">
        <v>284</v>
      </c>
      <c r="F25" s="72" t="s">
        <v>79</v>
      </c>
      <c r="G25" s="72" t="s">
        <v>1317</v>
      </c>
      <c r="H25" s="72">
        <v>7</v>
      </c>
      <c r="I25" s="74">
        <v>45824</v>
      </c>
      <c r="J25" s="74">
        <v>45812</v>
      </c>
      <c r="K25" s="74">
        <v>45825</v>
      </c>
      <c r="L25" s="72" t="s">
        <v>2011</v>
      </c>
      <c r="M25" s="72" t="s">
        <v>2012</v>
      </c>
      <c r="N25" s="72" t="s">
        <v>2013</v>
      </c>
    </row>
    <row r="26" spans="1:14" ht="21" customHeight="1">
      <c r="A26" s="72" t="s">
        <v>2017</v>
      </c>
      <c r="B26" s="72" t="s">
        <v>289</v>
      </c>
      <c r="C26" s="72">
        <v>1</v>
      </c>
      <c r="E26" s="72" t="s">
        <v>284</v>
      </c>
      <c r="F26" s="72" t="s">
        <v>79</v>
      </c>
      <c r="G26" s="72" t="s">
        <v>1317</v>
      </c>
      <c r="H26" s="72">
        <v>7</v>
      </c>
      <c r="I26" s="74">
        <v>45824</v>
      </c>
      <c r="J26" s="74">
        <v>45811</v>
      </c>
      <c r="K26" s="74">
        <v>45825</v>
      </c>
      <c r="L26" s="72" t="s">
        <v>2011</v>
      </c>
      <c r="M26" s="72" t="s">
        <v>2012</v>
      </c>
      <c r="N26" s="72" t="s">
        <v>2013</v>
      </c>
    </row>
    <row r="27" spans="1:14" ht="21" customHeight="1">
      <c r="A27" s="72" t="s">
        <v>2018</v>
      </c>
      <c r="B27" s="72" t="s">
        <v>289</v>
      </c>
      <c r="C27" s="72">
        <v>5</v>
      </c>
      <c r="E27" s="72" t="s">
        <v>284</v>
      </c>
      <c r="F27" s="72" t="s">
        <v>79</v>
      </c>
      <c r="G27" s="72" t="s">
        <v>1317</v>
      </c>
      <c r="H27" s="72">
        <v>7</v>
      </c>
      <c r="I27" s="74">
        <v>45824</v>
      </c>
      <c r="J27" s="74">
        <v>45811</v>
      </c>
      <c r="K27" s="74">
        <v>45825</v>
      </c>
      <c r="L27" s="72" t="s">
        <v>2011</v>
      </c>
      <c r="M27" s="72" t="s">
        <v>2012</v>
      </c>
      <c r="N27" s="72" t="s">
        <v>2013</v>
      </c>
    </row>
    <row r="28" spans="1:14" ht="21" customHeight="1">
      <c r="A28" s="72" t="s">
        <v>2019</v>
      </c>
      <c r="B28" s="72" t="s">
        <v>291</v>
      </c>
      <c r="C28" s="72">
        <v>26</v>
      </c>
      <c r="E28" s="72" t="s">
        <v>284</v>
      </c>
      <c r="F28" s="72" t="s">
        <v>79</v>
      </c>
      <c r="G28" s="72" t="s">
        <v>1317</v>
      </c>
      <c r="H28" s="72">
        <v>7</v>
      </c>
      <c r="I28" s="74">
        <v>45824</v>
      </c>
      <c r="J28" s="74">
        <v>45813</v>
      </c>
      <c r="K28" s="74">
        <v>45825</v>
      </c>
      <c r="L28" s="72" t="s">
        <v>2011</v>
      </c>
      <c r="M28" s="72" t="s">
        <v>2012</v>
      </c>
      <c r="N28" s="72" t="s">
        <v>2013</v>
      </c>
    </row>
    <row r="29" spans="1:14" ht="21" customHeight="1">
      <c r="A29" s="72" t="s">
        <v>2020</v>
      </c>
      <c r="B29" s="72" t="s">
        <v>291</v>
      </c>
      <c r="C29" s="72">
        <v>38</v>
      </c>
      <c r="E29" s="72" t="s">
        <v>284</v>
      </c>
      <c r="F29" s="72" t="s">
        <v>79</v>
      </c>
      <c r="G29" s="72" t="s">
        <v>1317</v>
      </c>
      <c r="H29" s="72">
        <v>7</v>
      </c>
      <c r="I29" s="74">
        <v>45824</v>
      </c>
      <c r="J29" s="74">
        <v>45813</v>
      </c>
      <c r="K29" s="74">
        <v>45825</v>
      </c>
      <c r="L29" s="72" t="s">
        <v>2011</v>
      </c>
      <c r="M29" s="72" t="s">
        <v>2012</v>
      </c>
      <c r="N29" s="72" t="s">
        <v>2013</v>
      </c>
    </row>
    <row r="30" spans="1:14" ht="21" customHeight="1">
      <c r="A30" s="72" t="s">
        <v>2021</v>
      </c>
      <c r="B30" s="72" t="s">
        <v>311</v>
      </c>
      <c r="C30" s="72">
        <v>1</v>
      </c>
      <c r="D30" s="72" t="s">
        <v>1332</v>
      </c>
      <c r="E30" s="72" t="s">
        <v>1601</v>
      </c>
      <c r="F30" s="72" t="s">
        <v>171</v>
      </c>
      <c r="G30" s="72" t="s">
        <v>1327</v>
      </c>
      <c r="H30" s="72">
        <v>6</v>
      </c>
      <c r="I30" s="74">
        <v>45823</v>
      </c>
      <c r="J30" s="74">
        <v>45820</v>
      </c>
      <c r="K30" s="74">
        <v>45826</v>
      </c>
      <c r="L30" s="72" t="s">
        <v>1602</v>
      </c>
      <c r="M30" s="72" t="s">
        <v>1969</v>
      </c>
      <c r="N30" s="72" t="s">
        <v>2022</v>
      </c>
    </row>
    <row r="31" spans="1:14" ht="21" customHeight="1">
      <c r="A31" s="72" t="s">
        <v>2023</v>
      </c>
      <c r="B31" s="72" t="s">
        <v>311</v>
      </c>
      <c r="C31" s="72">
        <v>2</v>
      </c>
      <c r="D31" s="72" t="s">
        <v>1332</v>
      </c>
      <c r="E31" s="72" t="s">
        <v>1601</v>
      </c>
      <c r="F31" s="72" t="s">
        <v>171</v>
      </c>
      <c r="G31" s="72" t="s">
        <v>1327</v>
      </c>
      <c r="H31" s="72">
        <v>6</v>
      </c>
      <c r="I31" s="74">
        <v>45823</v>
      </c>
      <c r="J31" s="74">
        <v>45820</v>
      </c>
      <c r="K31" s="74">
        <v>45826</v>
      </c>
      <c r="L31" s="72" t="s">
        <v>1602</v>
      </c>
      <c r="M31" s="72" t="s">
        <v>1969</v>
      </c>
      <c r="N31" s="72" t="s">
        <v>2022</v>
      </c>
    </row>
    <row r="32" spans="1:14" ht="21" customHeight="1">
      <c r="A32" s="72" t="s">
        <v>2024</v>
      </c>
      <c r="B32" s="72" t="s">
        <v>311</v>
      </c>
      <c r="C32" s="72">
        <v>3</v>
      </c>
      <c r="D32" s="72" t="s">
        <v>1332</v>
      </c>
      <c r="E32" s="72" t="s">
        <v>1601</v>
      </c>
      <c r="F32" s="72" t="s">
        <v>171</v>
      </c>
      <c r="G32" s="72" t="s">
        <v>1327</v>
      </c>
      <c r="H32" s="72">
        <v>6</v>
      </c>
      <c r="I32" s="74">
        <v>45823</v>
      </c>
      <c r="J32" s="74">
        <v>45820</v>
      </c>
      <c r="K32" s="74">
        <v>45826</v>
      </c>
      <c r="L32" s="72" t="s">
        <v>1602</v>
      </c>
      <c r="M32" s="72" t="s">
        <v>1969</v>
      </c>
      <c r="N32" s="72" t="s">
        <v>2022</v>
      </c>
    </row>
    <row r="33" spans="1:14" ht="21" customHeight="1">
      <c r="A33" s="72" t="s">
        <v>2025</v>
      </c>
      <c r="B33" s="72" t="s">
        <v>311</v>
      </c>
      <c r="C33" s="72">
        <v>4</v>
      </c>
      <c r="D33" s="72" t="s">
        <v>1332</v>
      </c>
      <c r="E33" s="72" t="s">
        <v>1601</v>
      </c>
      <c r="F33" s="72" t="s">
        <v>171</v>
      </c>
      <c r="G33" s="72" t="s">
        <v>1327</v>
      </c>
      <c r="H33" s="72">
        <v>6</v>
      </c>
      <c r="I33" s="74">
        <v>45823</v>
      </c>
      <c r="J33" s="74">
        <v>45820</v>
      </c>
      <c r="K33" s="74">
        <v>45826</v>
      </c>
      <c r="L33" s="72" t="s">
        <v>1602</v>
      </c>
      <c r="M33" s="72" t="s">
        <v>1969</v>
      </c>
      <c r="N33" s="72" t="s">
        <v>2022</v>
      </c>
    </row>
    <row r="34" spans="1:14" ht="21" customHeight="1">
      <c r="A34" s="72" t="s">
        <v>2026</v>
      </c>
      <c r="B34" s="72" t="s">
        <v>311</v>
      </c>
      <c r="C34" s="72">
        <v>5</v>
      </c>
      <c r="D34" s="72" t="s">
        <v>1332</v>
      </c>
      <c r="E34" s="72" t="s">
        <v>1601</v>
      </c>
      <c r="F34" s="72" t="s">
        <v>171</v>
      </c>
      <c r="G34" s="72" t="s">
        <v>1327</v>
      </c>
      <c r="H34" s="72">
        <v>6</v>
      </c>
      <c r="I34" s="74">
        <v>45823</v>
      </c>
      <c r="J34" s="74">
        <v>45820</v>
      </c>
      <c r="K34" s="74">
        <v>45826</v>
      </c>
      <c r="L34" s="72" t="s">
        <v>1602</v>
      </c>
      <c r="M34" s="72" t="s">
        <v>1969</v>
      </c>
      <c r="N34" s="72" t="s">
        <v>2022</v>
      </c>
    </row>
    <row r="35" spans="1:14" ht="21" customHeight="1">
      <c r="A35" s="72" t="s">
        <v>2027</v>
      </c>
      <c r="B35" s="72" t="s">
        <v>311</v>
      </c>
      <c r="C35" s="72">
        <v>6</v>
      </c>
      <c r="D35" s="72" t="s">
        <v>1332</v>
      </c>
      <c r="E35" s="72" t="s">
        <v>1601</v>
      </c>
      <c r="F35" s="72" t="s">
        <v>171</v>
      </c>
      <c r="G35" s="72" t="s">
        <v>1327</v>
      </c>
      <c r="H35" s="72">
        <v>6</v>
      </c>
      <c r="I35" s="74">
        <v>45823</v>
      </c>
      <c r="J35" s="74">
        <v>45820</v>
      </c>
      <c r="K35" s="74">
        <v>45826</v>
      </c>
      <c r="L35" s="72" t="s">
        <v>1602</v>
      </c>
      <c r="M35" s="72" t="s">
        <v>1969</v>
      </c>
      <c r="N35" s="72" t="s">
        <v>2022</v>
      </c>
    </row>
    <row r="36" spans="1:14" ht="21" customHeight="1">
      <c r="A36" s="72" t="s">
        <v>2028</v>
      </c>
      <c r="B36" s="72" t="s">
        <v>311</v>
      </c>
      <c r="C36" s="72">
        <v>7</v>
      </c>
      <c r="D36" s="72" t="s">
        <v>1332</v>
      </c>
      <c r="E36" s="72" t="s">
        <v>1601</v>
      </c>
      <c r="F36" s="72" t="s">
        <v>171</v>
      </c>
      <c r="G36" s="72" t="s">
        <v>1327</v>
      </c>
      <c r="H36" s="72">
        <v>6</v>
      </c>
      <c r="I36" s="74">
        <v>45823</v>
      </c>
      <c r="J36" s="74">
        <v>45820</v>
      </c>
      <c r="K36" s="74">
        <v>45826</v>
      </c>
      <c r="L36" s="72" t="s">
        <v>1602</v>
      </c>
      <c r="M36" s="72" t="s">
        <v>1969</v>
      </c>
      <c r="N36" s="72" t="s">
        <v>2022</v>
      </c>
    </row>
    <row r="37" spans="1:14" ht="21" customHeight="1">
      <c r="A37" s="72" t="s">
        <v>2029</v>
      </c>
      <c r="B37" s="72" t="s">
        <v>311</v>
      </c>
      <c r="C37" s="72">
        <v>8</v>
      </c>
      <c r="D37" s="72" t="s">
        <v>1332</v>
      </c>
      <c r="E37" s="72" t="s">
        <v>1601</v>
      </c>
      <c r="F37" s="72" t="s">
        <v>171</v>
      </c>
      <c r="G37" s="72" t="s">
        <v>1327</v>
      </c>
      <c r="H37" s="72">
        <v>6</v>
      </c>
      <c r="I37" s="74">
        <v>45823</v>
      </c>
      <c r="J37" s="74">
        <v>45820</v>
      </c>
      <c r="K37" s="74">
        <v>45826</v>
      </c>
      <c r="L37" s="72" t="s">
        <v>1602</v>
      </c>
      <c r="M37" s="72" t="s">
        <v>1969</v>
      </c>
      <c r="N37" s="72" t="s">
        <v>2022</v>
      </c>
    </row>
    <row r="38" spans="1:14" ht="21" customHeight="1">
      <c r="A38" s="72" t="s">
        <v>2030</v>
      </c>
      <c r="B38" s="72" t="s">
        <v>311</v>
      </c>
      <c r="C38" s="72">
        <v>9</v>
      </c>
      <c r="D38" s="72" t="s">
        <v>1332</v>
      </c>
      <c r="E38" s="72" t="s">
        <v>1601</v>
      </c>
      <c r="F38" s="72" t="s">
        <v>171</v>
      </c>
      <c r="G38" s="72" t="s">
        <v>1327</v>
      </c>
      <c r="H38" s="72">
        <v>6</v>
      </c>
      <c r="I38" s="74">
        <v>45823</v>
      </c>
      <c r="J38" s="74">
        <v>45820</v>
      </c>
      <c r="K38" s="74">
        <v>45826</v>
      </c>
      <c r="L38" s="72" t="s">
        <v>1602</v>
      </c>
      <c r="M38" s="72" t="s">
        <v>1969</v>
      </c>
      <c r="N38" s="72" t="s">
        <v>2022</v>
      </c>
    </row>
    <row r="39" spans="1:14" ht="21" customHeight="1">
      <c r="A39" s="72" t="s">
        <v>2031</v>
      </c>
      <c r="B39" s="72" t="s">
        <v>311</v>
      </c>
      <c r="C39" s="72">
        <v>10</v>
      </c>
      <c r="D39" s="72" t="s">
        <v>1332</v>
      </c>
      <c r="E39" s="72" t="s">
        <v>1601</v>
      </c>
      <c r="F39" s="72" t="s">
        <v>171</v>
      </c>
      <c r="G39" s="72" t="s">
        <v>1327</v>
      </c>
      <c r="H39" s="72">
        <v>6</v>
      </c>
      <c r="I39" s="74">
        <v>45823</v>
      </c>
      <c r="J39" s="74">
        <v>45820</v>
      </c>
      <c r="K39" s="74">
        <v>45826</v>
      </c>
      <c r="L39" s="72" t="s">
        <v>1602</v>
      </c>
      <c r="M39" s="72" t="s">
        <v>1969</v>
      </c>
      <c r="N39" s="72" t="s">
        <v>2022</v>
      </c>
    </row>
    <row r="40" spans="1:14" ht="21" customHeight="1">
      <c r="A40" s="72" t="s">
        <v>2032</v>
      </c>
      <c r="B40" s="72" t="s">
        <v>311</v>
      </c>
      <c r="C40" s="72">
        <v>11</v>
      </c>
      <c r="D40" s="72" t="s">
        <v>1332</v>
      </c>
      <c r="E40" s="72" t="s">
        <v>1601</v>
      </c>
      <c r="F40" s="72" t="s">
        <v>171</v>
      </c>
      <c r="G40" s="72" t="s">
        <v>1327</v>
      </c>
      <c r="H40" s="72">
        <v>6</v>
      </c>
      <c r="I40" s="74">
        <v>45823</v>
      </c>
      <c r="J40" s="74">
        <v>45820</v>
      </c>
      <c r="K40" s="74">
        <v>45826</v>
      </c>
      <c r="L40" s="72" t="s">
        <v>1602</v>
      </c>
      <c r="M40" s="72" t="s">
        <v>1969</v>
      </c>
      <c r="N40" s="72" t="s">
        <v>2022</v>
      </c>
    </row>
    <row r="41" spans="1:14" ht="21" customHeight="1">
      <c r="A41" s="72" t="s">
        <v>2033</v>
      </c>
      <c r="B41" s="72" t="s">
        <v>311</v>
      </c>
      <c r="C41" s="72">
        <v>12</v>
      </c>
      <c r="D41" s="72" t="s">
        <v>1332</v>
      </c>
      <c r="E41" s="72" t="s">
        <v>1601</v>
      </c>
      <c r="F41" s="72" t="s">
        <v>171</v>
      </c>
      <c r="G41" s="72" t="s">
        <v>1327</v>
      </c>
      <c r="H41" s="72">
        <v>6</v>
      </c>
      <c r="I41" s="74">
        <v>45823</v>
      </c>
      <c r="J41" s="74">
        <v>45820</v>
      </c>
      <c r="K41" s="74">
        <v>45826</v>
      </c>
      <c r="L41" s="72" t="s">
        <v>1602</v>
      </c>
      <c r="M41" s="72" t="s">
        <v>1969</v>
      </c>
      <c r="N41" s="72" t="s">
        <v>2022</v>
      </c>
    </row>
    <row r="42" spans="1:14" ht="21" customHeight="1">
      <c r="A42" s="72" t="s">
        <v>1600</v>
      </c>
      <c r="B42" s="72" t="s">
        <v>311</v>
      </c>
      <c r="C42" s="72">
        <v>13</v>
      </c>
      <c r="D42" s="72" t="s">
        <v>1332</v>
      </c>
      <c r="E42" s="72" t="s">
        <v>1601</v>
      </c>
      <c r="F42" s="72" t="s">
        <v>171</v>
      </c>
      <c r="G42" s="72" t="s">
        <v>1327</v>
      </c>
      <c r="H42" s="72">
        <v>6</v>
      </c>
      <c r="I42" s="74">
        <v>45823</v>
      </c>
      <c r="J42" s="74">
        <v>45820</v>
      </c>
      <c r="K42" s="74">
        <v>45826</v>
      </c>
      <c r="L42" s="72" t="s">
        <v>2034</v>
      </c>
    </row>
    <row r="43" spans="1:14" ht="21" customHeight="1">
      <c r="A43" s="72" t="s">
        <v>1603</v>
      </c>
      <c r="B43" s="72" t="s">
        <v>311</v>
      </c>
      <c r="C43" s="72">
        <v>14</v>
      </c>
      <c r="D43" s="72" t="s">
        <v>1332</v>
      </c>
      <c r="E43" s="72" t="s">
        <v>1601</v>
      </c>
      <c r="F43" s="72" t="s">
        <v>171</v>
      </c>
      <c r="G43" s="72" t="s">
        <v>1327</v>
      </c>
      <c r="H43" s="72">
        <v>6</v>
      </c>
      <c r="I43" s="74">
        <v>45823</v>
      </c>
      <c r="J43" s="74">
        <v>45820</v>
      </c>
      <c r="K43" s="74">
        <v>45826</v>
      </c>
      <c r="L43" s="72" t="s">
        <v>2034</v>
      </c>
    </row>
    <row r="44" spans="1:14" ht="21" customHeight="1">
      <c r="A44" s="72" t="s">
        <v>1604</v>
      </c>
      <c r="B44" s="72" t="s">
        <v>311</v>
      </c>
      <c r="C44" s="72">
        <v>15</v>
      </c>
      <c r="D44" s="72" t="s">
        <v>1332</v>
      </c>
      <c r="E44" s="72" t="s">
        <v>1601</v>
      </c>
      <c r="F44" s="72" t="s">
        <v>171</v>
      </c>
      <c r="G44" s="72" t="s">
        <v>1327</v>
      </c>
      <c r="H44" s="72">
        <v>6</v>
      </c>
      <c r="I44" s="74">
        <v>45823</v>
      </c>
      <c r="J44" s="74">
        <v>45820</v>
      </c>
      <c r="K44" s="74">
        <v>45826</v>
      </c>
      <c r="L44" s="72" t="s">
        <v>2034</v>
      </c>
    </row>
    <row r="45" spans="1:14" ht="21" customHeight="1">
      <c r="A45" s="72" t="s">
        <v>1605</v>
      </c>
      <c r="B45" s="72" t="s">
        <v>311</v>
      </c>
      <c r="C45" s="72">
        <v>16</v>
      </c>
      <c r="D45" s="72" t="s">
        <v>1332</v>
      </c>
      <c r="E45" s="72" t="s">
        <v>1601</v>
      </c>
      <c r="F45" s="72" t="s">
        <v>171</v>
      </c>
      <c r="G45" s="72" t="s">
        <v>1327</v>
      </c>
      <c r="H45" s="72">
        <v>6</v>
      </c>
      <c r="I45" s="74">
        <v>45823</v>
      </c>
      <c r="J45" s="74">
        <v>45820</v>
      </c>
      <c r="K45" s="74">
        <v>45826</v>
      </c>
      <c r="L45" s="72" t="s">
        <v>2034</v>
      </c>
    </row>
    <row r="46" spans="1:14" ht="21" customHeight="1">
      <c r="A46" s="72" t="s">
        <v>1606</v>
      </c>
      <c r="B46" s="72" t="s">
        <v>311</v>
      </c>
      <c r="C46" s="72">
        <v>17</v>
      </c>
      <c r="D46" s="72" t="s">
        <v>1332</v>
      </c>
      <c r="E46" s="72" t="s">
        <v>1601</v>
      </c>
      <c r="F46" s="72" t="s">
        <v>171</v>
      </c>
      <c r="G46" s="72" t="s">
        <v>1327</v>
      </c>
      <c r="H46" s="72">
        <v>6</v>
      </c>
      <c r="I46" s="74">
        <v>45823</v>
      </c>
      <c r="J46" s="74">
        <v>45820</v>
      </c>
      <c r="K46" s="74">
        <v>45826</v>
      </c>
      <c r="L46" s="72" t="s">
        <v>2034</v>
      </c>
    </row>
    <row r="47" spans="1:14" ht="21" customHeight="1">
      <c r="A47" s="72" t="s">
        <v>2035</v>
      </c>
      <c r="B47" s="72" t="s">
        <v>324</v>
      </c>
      <c r="C47" s="72">
        <v>7</v>
      </c>
      <c r="E47" s="72" t="s">
        <v>284</v>
      </c>
      <c r="F47" s="72" t="s">
        <v>79</v>
      </c>
      <c r="G47" s="72" t="s">
        <v>1317</v>
      </c>
      <c r="H47" s="72">
        <v>7</v>
      </c>
      <c r="I47" s="74">
        <v>45825</v>
      </c>
      <c r="J47" s="74">
        <v>45813</v>
      </c>
      <c r="K47" s="74">
        <v>45826</v>
      </c>
      <c r="L47" s="72" t="s">
        <v>2011</v>
      </c>
      <c r="M47" s="72" t="s">
        <v>2012</v>
      </c>
      <c r="N47" s="72" t="s">
        <v>2036</v>
      </c>
    </row>
    <row r="48" spans="1:14" ht="21" customHeight="1">
      <c r="A48" s="72" t="s">
        <v>2037</v>
      </c>
      <c r="B48" s="72" t="s">
        <v>324</v>
      </c>
      <c r="C48" s="72">
        <v>8</v>
      </c>
      <c r="E48" s="72" t="s">
        <v>284</v>
      </c>
      <c r="F48" s="72" t="s">
        <v>79</v>
      </c>
      <c r="G48" s="72" t="s">
        <v>1317</v>
      </c>
      <c r="H48" s="72">
        <v>7</v>
      </c>
      <c r="I48" s="74">
        <v>45825</v>
      </c>
      <c r="J48" s="74">
        <v>45813</v>
      </c>
      <c r="K48" s="74">
        <v>45826</v>
      </c>
      <c r="L48" s="72" t="s">
        <v>2011</v>
      </c>
      <c r="M48" s="72" t="s">
        <v>2012</v>
      </c>
      <c r="N48" s="72" t="s">
        <v>2036</v>
      </c>
    </row>
    <row r="49" spans="1:14" ht="21" customHeight="1">
      <c r="A49" s="72" t="s">
        <v>2038</v>
      </c>
      <c r="B49" s="72" t="s">
        <v>314</v>
      </c>
      <c r="C49" s="72">
        <v>1</v>
      </c>
      <c r="D49" s="72" t="s">
        <v>1332</v>
      </c>
      <c r="E49" s="72" t="s">
        <v>1601</v>
      </c>
      <c r="F49" s="72" t="s">
        <v>171</v>
      </c>
      <c r="G49" s="72" t="s">
        <v>1333</v>
      </c>
      <c r="H49" s="72">
        <v>6</v>
      </c>
      <c r="I49" s="74">
        <v>45826</v>
      </c>
      <c r="J49" s="74">
        <v>45820</v>
      </c>
      <c r="K49" s="74">
        <v>45826</v>
      </c>
      <c r="L49" s="72" t="s">
        <v>1968</v>
      </c>
      <c r="M49" s="72" t="s">
        <v>1969</v>
      </c>
      <c r="N49" s="72" t="s">
        <v>2022</v>
      </c>
    </row>
    <row r="50" spans="1:14" ht="21" customHeight="1">
      <c r="A50" s="72" t="s">
        <v>2039</v>
      </c>
      <c r="B50" s="72" t="s">
        <v>314</v>
      </c>
      <c r="C50" s="72">
        <v>2</v>
      </c>
      <c r="D50" s="72" t="s">
        <v>1332</v>
      </c>
      <c r="E50" s="72" t="s">
        <v>1601</v>
      </c>
      <c r="F50" s="72" t="s">
        <v>171</v>
      </c>
      <c r="G50" s="72" t="s">
        <v>1333</v>
      </c>
      <c r="H50" s="72">
        <v>6</v>
      </c>
      <c r="I50" s="74">
        <v>45826</v>
      </c>
      <c r="J50" s="74">
        <v>45820</v>
      </c>
      <c r="K50" s="74">
        <v>45826</v>
      </c>
      <c r="L50" s="72" t="s">
        <v>1968</v>
      </c>
      <c r="M50" s="72" t="s">
        <v>1969</v>
      </c>
      <c r="N50" s="72" t="s">
        <v>2022</v>
      </c>
    </row>
    <row r="51" spans="1:14" ht="21" customHeight="1">
      <c r="A51" s="72" t="s">
        <v>2040</v>
      </c>
      <c r="B51" s="72" t="s">
        <v>314</v>
      </c>
      <c r="C51" s="72">
        <v>3</v>
      </c>
      <c r="D51" s="72" t="s">
        <v>1332</v>
      </c>
      <c r="E51" s="72" t="s">
        <v>1601</v>
      </c>
      <c r="F51" s="72" t="s">
        <v>171</v>
      </c>
      <c r="G51" s="72" t="s">
        <v>1333</v>
      </c>
      <c r="H51" s="72">
        <v>6</v>
      </c>
      <c r="I51" s="74">
        <v>45826</v>
      </c>
      <c r="J51" s="74">
        <v>45820</v>
      </c>
      <c r="K51" s="74">
        <v>45826</v>
      </c>
      <c r="L51" s="72" t="s">
        <v>1968</v>
      </c>
      <c r="M51" s="72" t="s">
        <v>1969</v>
      </c>
      <c r="N51" s="72" t="s">
        <v>2022</v>
      </c>
    </row>
    <row r="52" spans="1:14" ht="21" customHeight="1">
      <c r="A52" s="72" t="s">
        <v>2041</v>
      </c>
      <c r="B52" s="72" t="s">
        <v>314</v>
      </c>
      <c r="C52" s="72">
        <v>4</v>
      </c>
      <c r="D52" s="72" t="s">
        <v>1332</v>
      </c>
      <c r="E52" s="72" t="s">
        <v>1601</v>
      </c>
      <c r="F52" s="72" t="s">
        <v>171</v>
      </c>
      <c r="G52" s="72" t="s">
        <v>1333</v>
      </c>
      <c r="H52" s="72">
        <v>6</v>
      </c>
      <c r="I52" s="74">
        <v>45826</v>
      </c>
      <c r="J52" s="74">
        <v>45820</v>
      </c>
      <c r="K52" s="74">
        <v>45826</v>
      </c>
      <c r="L52" s="72" t="s">
        <v>1968</v>
      </c>
      <c r="M52" s="72" t="s">
        <v>1969</v>
      </c>
      <c r="N52" s="72" t="s">
        <v>2022</v>
      </c>
    </row>
    <row r="53" spans="1:14" ht="21" customHeight="1">
      <c r="A53" s="72" t="s">
        <v>2042</v>
      </c>
      <c r="B53" s="72" t="s">
        <v>314</v>
      </c>
      <c r="C53" s="72">
        <v>5</v>
      </c>
      <c r="D53" s="72" t="s">
        <v>1332</v>
      </c>
      <c r="E53" s="72" t="s">
        <v>1601</v>
      </c>
      <c r="F53" s="72" t="s">
        <v>171</v>
      </c>
      <c r="G53" s="72" t="s">
        <v>1333</v>
      </c>
      <c r="H53" s="72">
        <v>6</v>
      </c>
      <c r="I53" s="74">
        <v>45826</v>
      </c>
      <c r="J53" s="74">
        <v>45820</v>
      </c>
      <c r="K53" s="74">
        <v>45826</v>
      </c>
      <c r="L53" s="72" t="s">
        <v>1968</v>
      </c>
      <c r="M53" s="72" t="s">
        <v>1969</v>
      </c>
      <c r="N53" s="72" t="s">
        <v>2022</v>
      </c>
    </row>
    <row r="54" spans="1:14" ht="21" customHeight="1">
      <c r="A54" s="72" t="s">
        <v>2043</v>
      </c>
      <c r="B54" s="72" t="s">
        <v>314</v>
      </c>
      <c r="C54" s="72">
        <v>6</v>
      </c>
      <c r="D54" s="72" t="s">
        <v>1332</v>
      </c>
      <c r="E54" s="72" t="s">
        <v>1601</v>
      </c>
      <c r="F54" s="72" t="s">
        <v>171</v>
      </c>
      <c r="G54" s="72" t="s">
        <v>1333</v>
      </c>
      <c r="H54" s="72">
        <v>6</v>
      </c>
      <c r="I54" s="74">
        <v>45826</v>
      </c>
      <c r="J54" s="74">
        <v>45820</v>
      </c>
      <c r="K54" s="74">
        <v>45826</v>
      </c>
      <c r="L54" s="72" t="s">
        <v>1968</v>
      </c>
      <c r="M54" s="72" t="s">
        <v>1969</v>
      </c>
      <c r="N54" s="72" t="s">
        <v>2022</v>
      </c>
    </row>
    <row r="55" spans="1:14" ht="21" customHeight="1">
      <c r="A55" s="72" t="s">
        <v>2044</v>
      </c>
      <c r="B55" s="72" t="s">
        <v>314</v>
      </c>
      <c r="C55" s="72">
        <v>7</v>
      </c>
      <c r="D55" s="72" t="s">
        <v>1332</v>
      </c>
      <c r="E55" s="72" t="s">
        <v>1601</v>
      </c>
      <c r="F55" s="72" t="s">
        <v>171</v>
      </c>
      <c r="G55" s="72" t="s">
        <v>1333</v>
      </c>
      <c r="H55" s="72">
        <v>6</v>
      </c>
      <c r="I55" s="74">
        <v>45826</v>
      </c>
      <c r="J55" s="74">
        <v>45820</v>
      </c>
      <c r="K55" s="74">
        <v>45826</v>
      </c>
      <c r="L55" s="72" t="s">
        <v>1968</v>
      </c>
      <c r="M55" s="72" t="s">
        <v>1969</v>
      </c>
      <c r="N55" s="72" t="s">
        <v>2022</v>
      </c>
    </row>
    <row r="56" spans="1:14" ht="21" customHeight="1">
      <c r="A56" s="72" t="s">
        <v>1699</v>
      </c>
      <c r="B56" s="72" t="s">
        <v>339</v>
      </c>
      <c r="C56" s="72" t="s">
        <v>1700</v>
      </c>
      <c r="D56" s="72" t="s">
        <v>1332</v>
      </c>
      <c r="E56" s="72" t="s">
        <v>92</v>
      </c>
      <c r="F56" s="72" t="s">
        <v>79</v>
      </c>
      <c r="G56" s="72" t="s">
        <v>1439</v>
      </c>
      <c r="H56" s="72">
        <v>6</v>
      </c>
      <c r="I56" s="74">
        <v>45826</v>
      </c>
      <c r="J56" s="74">
        <v>45819</v>
      </c>
      <c r="K56" s="74">
        <v>45826</v>
      </c>
      <c r="L56" s="72" t="s">
        <v>2045</v>
      </c>
      <c r="M56" s="72" t="s">
        <v>2046</v>
      </c>
      <c r="N56" s="72" t="s">
        <v>2047</v>
      </c>
    </row>
    <row r="57" spans="1:14" ht="21" customHeight="1">
      <c r="A57" s="72" t="s">
        <v>1478</v>
      </c>
      <c r="B57" s="72" t="s">
        <v>377</v>
      </c>
      <c r="C57" s="72">
        <v>3</v>
      </c>
      <c r="E57" s="72" t="s">
        <v>375</v>
      </c>
      <c r="F57" s="72" t="s">
        <v>79</v>
      </c>
      <c r="G57" s="72" t="s">
        <v>1317</v>
      </c>
      <c r="H57" s="72">
        <v>14</v>
      </c>
      <c r="I57" s="74">
        <v>45825</v>
      </c>
      <c r="J57" s="74">
        <v>45812</v>
      </c>
      <c r="K57" s="74">
        <v>45827</v>
      </c>
      <c r="L57" s="72" t="s">
        <v>2048</v>
      </c>
      <c r="M57" s="72" t="s">
        <v>2049</v>
      </c>
      <c r="N57" s="72">
        <v>0</v>
      </c>
    </row>
    <row r="58" spans="1:14" ht="21" customHeight="1">
      <c r="A58" s="72" t="s">
        <v>1736</v>
      </c>
      <c r="B58" s="72" t="s">
        <v>467</v>
      </c>
      <c r="C58" s="72">
        <v>1</v>
      </c>
      <c r="E58" s="72" t="s">
        <v>387</v>
      </c>
      <c r="F58" s="72" t="s">
        <v>79</v>
      </c>
      <c r="G58" s="72" t="s">
        <v>1463</v>
      </c>
      <c r="H58" s="72">
        <v>9</v>
      </c>
      <c r="I58" s="74">
        <v>45827</v>
      </c>
      <c r="J58" s="74">
        <v>45797</v>
      </c>
      <c r="K58" s="74">
        <v>45828</v>
      </c>
      <c r="L58" s="72" t="s">
        <v>2050</v>
      </c>
      <c r="M58" s="72" t="s">
        <v>2051</v>
      </c>
      <c r="N58" s="72" t="s">
        <v>2052</v>
      </c>
    </row>
    <row r="59" spans="1:14" ht="21" customHeight="1">
      <c r="A59" s="72" t="s">
        <v>1744</v>
      </c>
      <c r="B59" s="72" t="s">
        <v>494</v>
      </c>
      <c r="C59" s="72" t="s">
        <v>1700</v>
      </c>
      <c r="E59" s="72" t="s">
        <v>495</v>
      </c>
      <c r="F59" s="72" t="s">
        <v>79</v>
      </c>
      <c r="G59" s="72" t="s">
        <v>1317</v>
      </c>
      <c r="H59" s="72">
        <v>7</v>
      </c>
      <c r="I59" s="74">
        <v>45827</v>
      </c>
      <c r="J59" s="74">
        <v>45821</v>
      </c>
      <c r="K59" s="74">
        <v>45828</v>
      </c>
      <c r="L59" s="72" t="s">
        <v>2045</v>
      </c>
      <c r="M59" s="72" t="s">
        <v>2046</v>
      </c>
      <c r="N59" s="72" t="s">
        <v>2047</v>
      </c>
    </row>
    <row r="60" spans="1:14" ht="21" customHeight="1">
      <c r="A60" s="72" t="s">
        <v>1745</v>
      </c>
      <c r="B60" s="72" t="s">
        <v>494</v>
      </c>
      <c r="C60" s="72" t="s">
        <v>1746</v>
      </c>
      <c r="E60" s="72" t="s">
        <v>495</v>
      </c>
      <c r="F60" s="72" t="s">
        <v>79</v>
      </c>
      <c r="G60" s="72" t="s">
        <v>1317</v>
      </c>
      <c r="H60" s="72">
        <v>7</v>
      </c>
      <c r="I60" s="74">
        <v>45827</v>
      </c>
      <c r="J60" s="74">
        <v>45821</v>
      </c>
      <c r="K60" s="74">
        <v>45828</v>
      </c>
      <c r="L60" s="72" t="s">
        <v>2045</v>
      </c>
      <c r="M60" s="72" t="s">
        <v>2046</v>
      </c>
      <c r="N60" s="72" t="s">
        <v>2047</v>
      </c>
    </row>
    <row r="61" spans="1:14" ht="21" customHeight="1">
      <c r="A61" s="72" t="s">
        <v>1747</v>
      </c>
      <c r="B61" s="72" t="s">
        <v>494</v>
      </c>
      <c r="C61" s="72" t="s">
        <v>1748</v>
      </c>
      <c r="E61" s="72" t="s">
        <v>495</v>
      </c>
      <c r="F61" s="72" t="s">
        <v>79</v>
      </c>
      <c r="G61" s="72" t="s">
        <v>1317</v>
      </c>
      <c r="H61" s="72">
        <v>7</v>
      </c>
      <c r="I61" s="74">
        <v>45827</v>
      </c>
      <c r="J61" s="74">
        <v>45821</v>
      </c>
      <c r="K61" s="74">
        <v>45828</v>
      </c>
      <c r="L61" s="72" t="s">
        <v>2045</v>
      </c>
      <c r="M61" s="72" t="s">
        <v>2046</v>
      </c>
      <c r="N61" s="72" t="s">
        <v>2047</v>
      </c>
    </row>
    <row r="62" spans="1:14" ht="21" customHeight="1">
      <c r="A62" s="72" t="s">
        <v>1749</v>
      </c>
      <c r="B62" s="72" t="s">
        <v>494</v>
      </c>
      <c r="C62" s="72" t="s">
        <v>1750</v>
      </c>
      <c r="E62" s="72" t="s">
        <v>495</v>
      </c>
      <c r="F62" s="72" t="s">
        <v>79</v>
      </c>
      <c r="G62" s="72" t="s">
        <v>1317</v>
      </c>
      <c r="H62" s="72">
        <v>7</v>
      </c>
      <c r="I62" s="74">
        <v>45827</v>
      </c>
      <c r="J62" s="74">
        <v>45821</v>
      </c>
      <c r="K62" s="74">
        <v>45828</v>
      </c>
      <c r="L62" s="72" t="s">
        <v>2045</v>
      </c>
      <c r="M62" s="72" t="s">
        <v>2046</v>
      </c>
      <c r="N62" s="72" t="s">
        <v>2047</v>
      </c>
    </row>
    <row r="63" spans="1:14" ht="21" customHeight="1">
      <c r="A63" s="72" t="s">
        <v>1615</v>
      </c>
      <c r="B63" s="72" t="s">
        <v>514</v>
      </c>
      <c r="C63" s="72">
        <v>1</v>
      </c>
      <c r="D63" s="72" t="s">
        <v>1332</v>
      </c>
      <c r="E63" s="72" t="s">
        <v>117</v>
      </c>
      <c r="F63" s="72" t="s">
        <v>79</v>
      </c>
      <c r="G63" s="72" t="s">
        <v>1327</v>
      </c>
      <c r="H63" s="72">
        <v>3</v>
      </c>
      <c r="I63" s="74">
        <v>45828</v>
      </c>
      <c r="J63" s="74">
        <v>45825</v>
      </c>
      <c r="K63" s="74">
        <v>45828</v>
      </c>
      <c r="L63" s="72" t="s">
        <v>2053</v>
      </c>
    </row>
    <row r="64" spans="1:14" ht="21" customHeight="1">
      <c r="A64" s="72" t="s">
        <v>2054</v>
      </c>
      <c r="B64" s="72" t="s">
        <v>549</v>
      </c>
      <c r="C64" s="72">
        <v>2</v>
      </c>
      <c r="E64" s="72" t="s">
        <v>77</v>
      </c>
      <c r="F64" s="72" t="s">
        <v>79</v>
      </c>
      <c r="G64" s="72" t="s">
        <v>1327</v>
      </c>
      <c r="H64" s="72">
        <v>10</v>
      </c>
      <c r="I64" s="74">
        <v>45829</v>
      </c>
      <c r="J64" s="74">
        <v>45819</v>
      </c>
      <c r="K64" s="74">
        <v>45831</v>
      </c>
      <c r="L64" s="72" t="s">
        <v>2055</v>
      </c>
      <c r="M64" s="72" t="s">
        <v>2056</v>
      </c>
      <c r="N64" s="72">
        <v>0</v>
      </c>
    </row>
    <row r="65" spans="1:14" ht="21" customHeight="1">
      <c r="A65" s="72" t="s">
        <v>1619</v>
      </c>
      <c r="B65" s="72" t="s">
        <v>518</v>
      </c>
      <c r="C65" s="72" t="s">
        <v>1620</v>
      </c>
      <c r="E65" s="72" t="s">
        <v>519</v>
      </c>
      <c r="F65" s="72" t="s">
        <v>56</v>
      </c>
      <c r="G65" s="72" t="s">
        <v>1317</v>
      </c>
      <c r="H65" s="72">
        <v>10</v>
      </c>
      <c r="I65" s="74">
        <v>45830</v>
      </c>
      <c r="J65" s="74">
        <v>45811</v>
      </c>
      <c r="K65" s="74">
        <v>45831</v>
      </c>
      <c r="L65" s="72" t="s">
        <v>2057</v>
      </c>
      <c r="N65" s="72">
        <v>0</v>
      </c>
    </row>
    <row r="66" spans="1:14" ht="21" customHeight="1">
      <c r="A66" s="72" t="s">
        <v>2058</v>
      </c>
      <c r="B66" s="72" t="s">
        <v>545</v>
      </c>
      <c r="C66" s="72" t="s">
        <v>1700</v>
      </c>
      <c r="E66" s="72" t="s">
        <v>546</v>
      </c>
      <c r="F66" s="72" t="s">
        <v>79</v>
      </c>
      <c r="G66" s="72" t="s">
        <v>1741</v>
      </c>
      <c r="H66" s="72">
        <v>10</v>
      </c>
      <c r="I66" s="74">
        <v>45830</v>
      </c>
      <c r="J66" s="74">
        <v>45819</v>
      </c>
      <c r="K66" s="74">
        <v>45831</v>
      </c>
      <c r="L66" s="72" t="s">
        <v>2059</v>
      </c>
      <c r="M66" s="72" t="s">
        <v>2060</v>
      </c>
      <c r="N66" s="72">
        <v>0</v>
      </c>
    </row>
    <row r="67" spans="1:14" ht="21" customHeight="1">
      <c r="A67" s="72" t="s">
        <v>1755</v>
      </c>
      <c r="B67" s="72" t="s">
        <v>561</v>
      </c>
      <c r="C67" s="72">
        <v>1</v>
      </c>
      <c r="D67" s="72" t="s">
        <v>1332</v>
      </c>
      <c r="E67" s="72" t="s">
        <v>390</v>
      </c>
      <c r="F67" s="72" t="s">
        <v>392</v>
      </c>
      <c r="G67" s="72" t="s">
        <v>1333</v>
      </c>
      <c r="H67" s="72">
        <v>10</v>
      </c>
      <c r="I67" s="74">
        <v>45830</v>
      </c>
      <c r="J67" s="74">
        <v>45818</v>
      </c>
      <c r="K67" s="74">
        <v>45831</v>
      </c>
      <c r="L67" s="72" t="s">
        <v>2061</v>
      </c>
      <c r="M67" s="72" t="s">
        <v>2062</v>
      </c>
      <c r="N67" s="72" t="s">
        <v>1436</v>
      </c>
    </row>
    <row r="68" spans="1:14" ht="21" customHeight="1">
      <c r="A68" s="72" t="s">
        <v>1759</v>
      </c>
      <c r="B68" s="72" t="s">
        <v>561</v>
      </c>
      <c r="C68" s="72">
        <v>2</v>
      </c>
      <c r="D68" s="72" t="s">
        <v>1332</v>
      </c>
      <c r="E68" s="72" t="s">
        <v>390</v>
      </c>
      <c r="F68" s="72" t="s">
        <v>392</v>
      </c>
      <c r="G68" s="72" t="s">
        <v>1333</v>
      </c>
      <c r="H68" s="72">
        <v>10</v>
      </c>
      <c r="I68" s="74">
        <v>45830</v>
      </c>
      <c r="J68" s="74">
        <v>45818</v>
      </c>
      <c r="K68" s="74">
        <v>45831</v>
      </c>
      <c r="L68" s="72" t="s">
        <v>2061</v>
      </c>
      <c r="M68" s="72" t="s">
        <v>2062</v>
      </c>
      <c r="N68" s="72" t="s">
        <v>1436</v>
      </c>
    </row>
    <row r="69" spans="1:14" ht="21" customHeight="1">
      <c r="A69" s="72" t="s">
        <v>1760</v>
      </c>
      <c r="B69" s="72" t="s">
        <v>561</v>
      </c>
      <c r="C69" s="72">
        <v>3</v>
      </c>
      <c r="D69" s="72" t="s">
        <v>1332</v>
      </c>
      <c r="E69" s="72" t="s">
        <v>390</v>
      </c>
      <c r="F69" s="72" t="s">
        <v>392</v>
      </c>
      <c r="G69" s="72" t="s">
        <v>1333</v>
      </c>
      <c r="H69" s="72">
        <v>10</v>
      </c>
      <c r="I69" s="74">
        <v>45830</v>
      </c>
      <c r="J69" s="74">
        <v>45818</v>
      </c>
      <c r="K69" s="74">
        <v>45831</v>
      </c>
      <c r="L69" s="72" t="s">
        <v>2061</v>
      </c>
      <c r="M69" s="72" t="s">
        <v>2062</v>
      </c>
      <c r="N69" s="72" t="s">
        <v>2013</v>
      </c>
    </row>
    <row r="70" spans="1:14" ht="21" customHeight="1">
      <c r="A70" s="72" t="s">
        <v>1761</v>
      </c>
      <c r="B70" s="72" t="s">
        <v>561</v>
      </c>
      <c r="C70" s="72">
        <v>4</v>
      </c>
      <c r="D70" s="72" t="s">
        <v>1332</v>
      </c>
      <c r="E70" s="72" t="s">
        <v>390</v>
      </c>
      <c r="F70" s="72" t="s">
        <v>392</v>
      </c>
      <c r="G70" s="72" t="s">
        <v>1333</v>
      </c>
      <c r="H70" s="72">
        <v>10</v>
      </c>
      <c r="I70" s="74">
        <v>45830</v>
      </c>
      <c r="J70" s="74">
        <v>45818</v>
      </c>
      <c r="K70" s="74">
        <v>45831</v>
      </c>
      <c r="L70" s="72" t="s">
        <v>2061</v>
      </c>
      <c r="M70" s="72" t="s">
        <v>2062</v>
      </c>
      <c r="N70" s="72" t="s">
        <v>2063</v>
      </c>
    </row>
    <row r="71" spans="1:14" ht="21" customHeight="1">
      <c r="A71" s="72" t="s">
        <v>1762</v>
      </c>
      <c r="B71" s="72" t="s">
        <v>561</v>
      </c>
      <c r="C71" s="72">
        <v>5</v>
      </c>
      <c r="D71" s="72" t="s">
        <v>1332</v>
      </c>
      <c r="E71" s="72" t="s">
        <v>390</v>
      </c>
      <c r="F71" s="72" t="s">
        <v>392</v>
      </c>
      <c r="G71" s="72" t="s">
        <v>1333</v>
      </c>
      <c r="H71" s="72">
        <v>10</v>
      </c>
      <c r="I71" s="74">
        <v>45830</v>
      </c>
      <c r="J71" s="74">
        <v>45818</v>
      </c>
      <c r="K71" s="74">
        <v>45831</v>
      </c>
      <c r="L71" s="72" t="s">
        <v>2061</v>
      </c>
      <c r="M71" s="72" t="s">
        <v>2062</v>
      </c>
      <c r="N71" s="72" t="s">
        <v>1436</v>
      </c>
    </row>
    <row r="72" spans="1:14" ht="21" customHeight="1">
      <c r="A72" s="72" t="s">
        <v>1763</v>
      </c>
      <c r="B72" s="72" t="s">
        <v>561</v>
      </c>
      <c r="C72" s="72">
        <v>6</v>
      </c>
      <c r="D72" s="72" t="s">
        <v>1332</v>
      </c>
      <c r="E72" s="72" t="s">
        <v>390</v>
      </c>
      <c r="F72" s="72" t="s">
        <v>392</v>
      </c>
      <c r="G72" s="72" t="s">
        <v>1333</v>
      </c>
      <c r="H72" s="72">
        <v>10</v>
      </c>
      <c r="I72" s="74">
        <v>45830</v>
      </c>
      <c r="J72" s="74">
        <v>45818</v>
      </c>
      <c r="K72" s="74">
        <v>45831</v>
      </c>
      <c r="L72" s="72" t="s">
        <v>2061</v>
      </c>
      <c r="M72" s="72" t="s">
        <v>2062</v>
      </c>
      <c r="N72" s="72" t="s">
        <v>1436</v>
      </c>
    </row>
    <row r="73" spans="1:14" ht="21" customHeight="1">
      <c r="A73" s="72" t="s">
        <v>1764</v>
      </c>
      <c r="B73" s="72" t="s">
        <v>561</v>
      </c>
      <c r="C73" s="72">
        <v>7</v>
      </c>
      <c r="D73" s="72" t="s">
        <v>1332</v>
      </c>
      <c r="E73" s="72" t="s">
        <v>390</v>
      </c>
      <c r="F73" s="72" t="s">
        <v>392</v>
      </c>
      <c r="G73" s="72" t="s">
        <v>1333</v>
      </c>
      <c r="H73" s="72">
        <v>10</v>
      </c>
      <c r="I73" s="74">
        <v>45830</v>
      </c>
      <c r="J73" s="74">
        <v>45818</v>
      </c>
      <c r="K73" s="74">
        <v>45831</v>
      </c>
      <c r="L73" s="72" t="s">
        <v>2061</v>
      </c>
      <c r="M73" s="72" t="s">
        <v>2062</v>
      </c>
      <c r="N73" s="72" t="s">
        <v>1436</v>
      </c>
    </row>
    <row r="74" spans="1:14" ht="21" customHeight="1">
      <c r="A74" s="72" t="s">
        <v>1765</v>
      </c>
      <c r="B74" s="72" t="s">
        <v>561</v>
      </c>
      <c r="C74" s="72">
        <v>8</v>
      </c>
      <c r="D74" s="72" t="s">
        <v>1332</v>
      </c>
      <c r="E74" s="72" t="s">
        <v>390</v>
      </c>
      <c r="F74" s="72" t="s">
        <v>392</v>
      </c>
      <c r="G74" s="72" t="s">
        <v>1333</v>
      </c>
      <c r="H74" s="72">
        <v>10</v>
      </c>
      <c r="I74" s="74">
        <v>45830</v>
      </c>
      <c r="J74" s="74">
        <v>45818</v>
      </c>
      <c r="K74" s="74">
        <v>45831</v>
      </c>
      <c r="L74" s="72" t="s">
        <v>2061</v>
      </c>
      <c r="M74" s="72" t="s">
        <v>2062</v>
      </c>
      <c r="N74" s="72" t="s">
        <v>1436</v>
      </c>
    </row>
    <row r="75" spans="1:14" ht="21" customHeight="1">
      <c r="A75" s="72" t="s">
        <v>1766</v>
      </c>
      <c r="B75" s="72" t="s">
        <v>561</v>
      </c>
      <c r="C75" s="72">
        <v>9</v>
      </c>
      <c r="D75" s="72" t="s">
        <v>1332</v>
      </c>
      <c r="E75" s="72" t="s">
        <v>390</v>
      </c>
      <c r="F75" s="72" t="s">
        <v>392</v>
      </c>
      <c r="G75" s="72" t="s">
        <v>1333</v>
      </c>
      <c r="H75" s="72">
        <v>10</v>
      </c>
      <c r="I75" s="74">
        <v>45830</v>
      </c>
      <c r="J75" s="74">
        <v>45818</v>
      </c>
      <c r="K75" s="74">
        <v>45831</v>
      </c>
      <c r="L75" s="72" t="s">
        <v>2061</v>
      </c>
      <c r="M75" s="72" t="s">
        <v>2062</v>
      </c>
      <c r="N75" s="72" t="s">
        <v>1436</v>
      </c>
    </row>
    <row r="76" spans="1:14" ht="21" customHeight="1">
      <c r="A76" s="72" t="s">
        <v>1515</v>
      </c>
      <c r="B76" s="72" t="s">
        <v>565</v>
      </c>
      <c r="C76" s="72">
        <v>2</v>
      </c>
      <c r="E76" s="72" t="s">
        <v>519</v>
      </c>
      <c r="F76" s="72" t="s">
        <v>56</v>
      </c>
      <c r="G76" s="72" t="s">
        <v>1333</v>
      </c>
      <c r="H76" s="72">
        <v>10</v>
      </c>
      <c r="I76" s="74">
        <v>45830</v>
      </c>
      <c r="J76" s="74">
        <v>45819</v>
      </c>
      <c r="K76" s="74">
        <v>45831</v>
      </c>
      <c r="L76" s="72" t="s">
        <v>2064</v>
      </c>
      <c r="M76" s="72" t="s">
        <v>2065</v>
      </c>
      <c r="N76" s="72" t="s">
        <v>2066</v>
      </c>
    </row>
    <row r="77" spans="1:14" ht="21" customHeight="1">
      <c r="A77" s="72" t="s">
        <v>2067</v>
      </c>
      <c r="B77" s="72" t="s">
        <v>569</v>
      </c>
      <c r="C77" s="72">
        <v>1</v>
      </c>
      <c r="E77" s="72" t="s">
        <v>570</v>
      </c>
      <c r="F77" s="72" t="s">
        <v>79</v>
      </c>
      <c r="G77" s="72" t="s">
        <v>1333</v>
      </c>
      <c r="H77" s="72">
        <v>10</v>
      </c>
      <c r="I77" s="74">
        <v>45830</v>
      </c>
      <c r="J77" s="74">
        <v>45820</v>
      </c>
      <c r="K77" s="74">
        <v>45831</v>
      </c>
      <c r="L77" s="72" t="s">
        <v>2068</v>
      </c>
      <c r="M77" s="72" t="s">
        <v>2069</v>
      </c>
      <c r="N77" s="72" t="s">
        <v>2070</v>
      </c>
    </row>
    <row r="78" spans="1:14" ht="21" customHeight="1">
      <c r="A78" s="72" t="s">
        <v>2071</v>
      </c>
      <c r="B78" s="72" t="s">
        <v>569</v>
      </c>
      <c r="C78" s="72">
        <v>2</v>
      </c>
      <c r="E78" s="72" t="s">
        <v>570</v>
      </c>
      <c r="F78" s="72" t="s">
        <v>79</v>
      </c>
      <c r="G78" s="72" t="s">
        <v>1333</v>
      </c>
      <c r="H78" s="72">
        <v>10</v>
      </c>
      <c r="I78" s="74">
        <v>45830</v>
      </c>
      <c r="J78" s="74">
        <v>45820</v>
      </c>
      <c r="K78" s="74">
        <v>45831</v>
      </c>
      <c r="L78" s="72" t="s">
        <v>2068</v>
      </c>
      <c r="M78" s="72" t="s">
        <v>2069</v>
      </c>
      <c r="N78" s="72" t="s">
        <v>2070</v>
      </c>
    </row>
    <row r="79" spans="1:14" ht="21" customHeight="1">
      <c r="A79" s="72" t="s">
        <v>2072</v>
      </c>
      <c r="B79" s="72" t="s">
        <v>569</v>
      </c>
      <c r="C79" s="72">
        <v>3</v>
      </c>
      <c r="E79" s="72" t="s">
        <v>570</v>
      </c>
      <c r="F79" s="72" t="s">
        <v>79</v>
      </c>
      <c r="G79" s="72" t="s">
        <v>1333</v>
      </c>
      <c r="H79" s="72">
        <v>10</v>
      </c>
      <c r="I79" s="74">
        <v>45830</v>
      </c>
      <c r="J79" s="74">
        <v>45820</v>
      </c>
      <c r="K79" s="74">
        <v>45831</v>
      </c>
      <c r="L79" s="72" t="s">
        <v>2068</v>
      </c>
      <c r="M79" s="72" t="s">
        <v>2069</v>
      </c>
      <c r="N79" s="72" t="s">
        <v>2070</v>
      </c>
    </row>
    <row r="80" spans="1:14" ht="21" customHeight="1">
      <c r="A80" s="72" t="s">
        <v>1329</v>
      </c>
      <c r="B80" s="72" t="s">
        <v>581</v>
      </c>
      <c r="C80" s="72">
        <v>1</v>
      </c>
      <c r="E80" s="72" t="s">
        <v>157</v>
      </c>
      <c r="F80" s="72" t="s">
        <v>79</v>
      </c>
      <c r="G80" s="72" t="s">
        <v>1327</v>
      </c>
      <c r="H80" s="72">
        <v>10</v>
      </c>
      <c r="I80" s="74">
        <v>45830</v>
      </c>
      <c r="J80" s="74">
        <v>45820</v>
      </c>
      <c r="K80" s="74">
        <v>45831</v>
      </c>
      <c r="L80" s="72" t="s">
        <v>2073</v>
      </c>
      <c r="N80" s="72">
        <v>0</v>
      </c>
    </row>
    <row r="81" spans="1:14" ht="21" customHeight="1">
      <c r="A81" s="72" t="s">
        <v>2074</v>
      </c>
      <c r="B81" s="72" t="s">
        <v>584</v>
      </c>
      <c r="C81" s="72">
        <v>1</v>
      </c>
      <c r="E81" s="72" t="s">
        <v>585</v>
      </c>
      <c r="F81" s="72" t="s">
        <v>56</v>
      </c>
      <c r="G81" s="72" t="s">
        <v>1327</v>
      </c>
      <c r="H81" s="72">
        <v>10</v>
      </c>
      <c r="I81" s="74">
        <v>45830</v>
      </c>
      <c r="J81" s="74">
        <v>45820</v>
      </c>
      <c r="K81" s="74">
        <v>45831</v>
      </c>
      <c r="L81" s="72" t="s">
        <v>1629</v>
      </c>
      <c r="M81" s="72" t="s">
        <v>2075</v>
      </c>
      <c r="N81" s="72" t="s">
        <v>2047</v>
      </c>
    </row>
    <row r="82" spans="1:14" ht="21" customHeight="1">
      <c r="A82" s="72" t="s">
        <v>2076</v>
      </c>
      <c r="B82" s="72" t="s">
        <v>584</v>
      </c>
      <c r="C82" s="72">
        <v>2</v>
      </c>
      <c r="E82" s="72" t="s">
        <v>585</v>
      </c>
      <c r="F82" s="72" t="s">
        <v>56</v>
      </c>
      <c r="G82" s="72" t="s">
        <v>1327</v>
      </c>
      <c r="H82" s="72">
        <v>10</v>
      </c>
      <c r="I82" s="74">
        <v>45830</v>
      </c>
      <c r="J82" s="74">
        <v>45820</v>
      </c>
      <c r="K82" s="74">
        <v>45831</v>
      </c>
      <c r="L82" s="72" t="s">
        <v>1629</v>
      </c>
      <c r="M82" s="72" t="s">
        <v>2075</v>
      </c>
      <c r="N82" s="72" t="s">
        <v>2047</v>
      </c>
    </row>
    <row r="83" spans="1:14" ht="21" customHeight="1">
      <c r="A83" s="72" t="s">
        <v>1499</v>
      </c>
      <c r="B83" s="72" t="s">
        <v>584</v>
      </c>
      <c r="C83" s="72">
        <v>3</v>
      </c>
      <c r="E83" s="72" t="s">
        <v>585</v>
      </c>
      <c r="F83" s="72" t="s">
        <v>56</v>
      </c>
      <c r="G83" s="72" t="s">
        <v>1327</v>
      </c>
      <c r="H83" s="72">
        <v>10</v>
      </c>
      <c r="I83" s="74">
        <v>45830</v>
      </c>
      <c r="J83" s="74">
        <v>45820</v>
      </c>
      <c r="K83" s="74">
        <v>45831</v>
      </c>
      <c r="L83" s="72" t="s">
        <v>1629</v>
      </c>
      <c r="M83" s="72" t="s">
        <v>2075</v>
      </c>
      <c r="N83" s="72" t="s">
        <v>2047</v>
      </c>
    </row>
    <row r="84" spans="1:14" ht="21" customHeight="1">
      <c r="A84" s="72" t="s">
        <v>1501</v>
      </c>
      <c r="B84" s="72" t="s">
        <v>584</v>
      </c>
      <c r="C84" s="72">
        <v>4</v>
      </c>
      <c r="E84" s="72" t="s">
        <v>585</v>
      </c>
      <c r="F84" s="72" t="s">
        <v>56</v>
      </c>
      <c r="G84" s="72" t="s">
        <v>1327</v>
      </c>
      <c r="H84" s="72">
        <v>10</v>
      </c>
      <c r="I84" s="74">
        <v>45830</v>
      </c>
      <c r="J84" s="74">
        <v>45820</v>
      </c>
      <c r="K84" s="74">
        <v>45831</v>
      </c>
      <c r="L84" s="72" t="s">
        <v>1629</v>
      </c>
      <c r="M84" s="72" t="s">
        <v>2075</v>
      </c>
      <c r="N84" s="72" t="s">
        <v>2047</v>
      </c>
    </row>
    <row r="85" spans="1:14" ht="21" customHeight="1">
      <c r="A85" s="72" t="s">
        <v>2077</v>
      </c>
      <c r="B85" s="72" t="s">
        <v>584</v>
      </c>
      <c r="C85" s="72">
        <v>5</v>
      </c>
      <c r="E85" s="72" t="s">
        <v>585</v>
      </c>
      <c r="F85" s="72" t="s">
        <v>56</v>
      </c>
      <c r="G85" s="72" t="s">
        <v>1327</v>
      </c>
      <c r="H85" s="72">
        <v>10</v>
      </c>
      <c r="I85" s="74">
        <v>45830</v>
      </c>
      <c r="J85" s="74">
        <v>45820</v>
      </c>
      <c r="K85" s="74">
        <v>45831</v>
      </c>
      <c r="L85" s="72" t="s">
        <v>1629</v>
      </c>
      <c r="M85" s="72" t="s">
        <v>2075</v>
      </c>
      <c r="N85" s="72" t="s">
        <v>2047</v>
      </c>
    </row>
    <row r="86" spans="1:14" ht="21" customHeight="1">
      <c r="A86" s="72" t="s">
        <v>1502</v>
      </c>
      <c r="B86" s="72" t="s">
        <v>584</v>
      </c>
      <c r="C86" s="72">
        <v>6</v>
      </c>
      <c r="E86" s="72" t="s">
        <v>585</v>
      </c>
      <c r="F86" s="72" t="s">
        <v>56</v>
      </c>
      <c r="G86" s="72" t="s">
        <v>1327</v>
      </c>
      <c r="H86" s="72">
        <v>10</v>
      </c>
      <c r="I86" s="74">
        <v>45830</v>
      </c>
      <c r="J86" s="74">
        <v>45820</v>
      </c>
      <c r="K86" s="74">
        <v>45831</v>
      </c>
      <c r="L86" s="72" t="s">
        <v>1629</v>
      </c>
      <c r="M86" s="72" t="s">
        <v>2075</v>
      </c>
      <c r="N86" s="72" t="s">
        <v>2047</v>
      </c>
    </row>
    <row r="87" spans="1:14" ht="21" customHeight="1">
      <c r="A87" s="72" t="s">
        <v>1503</v>
      </c>
      <c r="B87" s="72" t="s">
        <v>584</v>
      </c>
      <c r="C87" s="72">
        <v>7</v>
      </c>
      <c r="E87" s="72" t="s">
        <v>585</v>
      </c>
      <c r="F87" s="72" t="s">
        <v>56</v>
      </c>
      <c r="G87" s="72" t="s">
        <v>1327</v>
      </c>
      <c r="H87" s="72">
        <v>10</v>
      </c>
      <c r="I87" s="74">
        <v>45830</v>
      </c>
      <c r="J87" s="74">
        <v>45820</v>
      </c>
      <c r="K87" s="74">
        <v>45831</v>
      </c>
      <c r="L87" s="72" t="s">
        <v>1629</v>
      </c>
      <c r="M87" s="72" t="s">
        <v>2075</v>
      </c>
      <c r="N87" s="72" t="s">
        <v>2078</v>
      </c>
    </row>
    <row r="88" spans="1:14" ht="21" customHeight="1">
      <c r="A88" s="72" t="s">
        <v>1504</v>
      </c>
      <c r="B88" s="72" t="s">
        <v>584</v>
      </c>
      <c r="C88" s="72">
        <v>8</v>
      </c>
      <c r="E88" s="72" t="s">
        <v>585</v>
      </c>
      <c r="F88" s="72" t="s">
        <v>56</v>
      </c>
      <c r="G88" s="72" t="s">
        <v>1327</v>
      </c>
      <c r="H88" s="72">
        <v>10</v>
      </c>
      <c r="I88" s="74">
        <v>45830</v>
      </c>
      <c r="J88" s="74">
        <v>45820</v>
      </c>
      <c r="K88" s="74">
        <v>45831</v>
      </c>
      <c r="L88" s="72" t="s">
        <v>1629</v>
      </c>
      <c r="M88" s="72" t="s">
        <v>2075</v>
      </c>
      <c r="N88" s="72" t="s">
        <v>2078</v>
      </c>
    </row>
    <row r="89" spans="1:14" ht="21" customHeight="1">
      <c r="A89" s="72" t="s">
        <v>1752</v>
      </c>
      <c r="B89" s="72" t="s">
        <v>584</v>
      </c>
      <c r="C89" s="72">
        <v>9</v>
      </c>
      <c r="E89" s="72" t="s">
        <v>585</v>
      </c>
      <c r="F89" s="72" t="s">
        <v>56</v>
      </c>
      <c r="G89" s="72" t="s">
        <v>1327</v>
      </c>
      <c r="H89" s="72">
        <v>10</v>
      </c>
      <c r="I89" s="74">
        <v>45830</v>
      </c>
      <c r="J89" s="74">
        <v>45820</v>
      </c>
      <c r="K89" s="74">
        <v>45831</v>
      </c>
      <c r="L89" s="72" t="s">
        <v>1629</v>
      </c>
      <c r="M89" s="72" t="s">
        <v>2075</v>
      </c>
      <c r="N89" s="72" t="s">
        <v>2047</v>
      </c>
    </row>
    <row r="90" spans="1:14" ht="21" customHeight="1">
      <c r="A90" s="72" t="s">
        <v>1505</v>
      </c>
      <c r="B90" s="72" t="s">
        <v>584</v>
      </c>
      <c r="C90" s="72">
        <v>10</v>
      </c>
      <c r="E90" s="72" t="s">
        <v>585</v>
      </c>
      <c r="F90" s="72" t="s">
        <v>56</v>
      </c>
      <c r="G90" s="72" t="s">
        <v>1327</v>
      </c>
      <c r="H90" s="72">
        <v>10</v>
      </c>
      <c r="I90" s="74">
        <v>45830</v>
      </c>
      <c r="J90" s="74">
        <v>45820</v>
      </c>
      <c r="K90" s="74">
        <v>45831</v>
      </c>
      <c r="L90" s="72" t="s">
        <v>1629</v>
      </c>
      <c r="M90" s="72" t="s">
        <v>2075</v>
      </c>
      <c r="N90" s="72" t="s">
        <v>2047</v>
      </c>
    </row>
    <row r="91" spans="1:14" ht="21" customHeight="1">
      <c r="A91" s="72" t="s">
        <v>1506</v>
      </c>
      <c r="B91" s="72" t="s">
        <v>584</v>
      </c>
      <c r="C91" s="72">
        <v>11</v>
      </c>
      <c r="E91" s="72" t="s">
        <v>585</v>
      </c>
      <c r="F91" s="72" t="s">
        <v>56</v>
      </c>
      <c r="G91" s="72" t="s">
        <v>1327</v>
      </c>
      <c r="H91" s="72">
        <v>10</v>
      </c>
      <c r="I91" s="74">
        <v>45830</v>
      </c>
      <c r="J91" s="74">
        <v>45820</v>
      </c>
      <c r="K91" s="74">
        <v>45831</v>
      </c>
      <c r="L91" s="72" t="s">
        <v>1629</v>
      </c>
      <c r="M91" s="72" t="s">
        <v>2075</v>
      </c>
      <c r="N91" s="72" t="s">
        <v>2047</v>
      </c>
    </row>
    <row r="92" spans="1:14" ht="21" customHeight="1">
      <c r="A92" s="72" t="s">
        <v>1507</v>
      </c>
      <c r="B92" s="72" t="s">
        <v>584</v>
      </c>
      <c r="C92" s="72">
        <v>12</v>
      </c>
      <c r="E92" s="72" t="s">
        <v>585</v>
      </c>
      <c r="F92" s="72" t="s">
        <v>56</v>
      </c>
      <c r="G92" s="72" t="s">
        <v>1327</v>
      </c>
      <c r="H92" s="72">
        <v>10</v>
      </c>
      <c r="I92" s="74">
        <v>45830</v>
      </c>
      <c r="J92" s="74">
        <v>45820</v>
      </c>
      <c r="K92" s="74">
        <v>45831</v>
      </c>
      <c r="L92" s="72" t="s">
        <v>1629</v>
      </c>
      <c r="M92" s="72" t="s">
        <v>2075</v>
      </c>
      <c r="N92" s="72" t="s">
        <v>2047</v>
      </c>
    </row>
    <row r="93" spans="1:14" ht="21" customHeight="1">
      <c r="A93" s="72" t="s">
        <v>1839</v>
      </c>
      <c r="B93" s="72" t="s">
        <v>608</v>
      </c>
      <c r="C93" s="72" t="s">
        <v>1700</v>
      </c>
      <c r="E93" s="72" t="s">
        <v>609</v>
      </c>
      <c r="F93" s="72" t="s">
        <v>79</v>
      </c>
      <c r="G93" s="72" t="s">
        <v>1327</v>
      </c>
      <c r="H93" s="72">
        <v>10</v>
      </c>
      <c r="I93" s="74">
        <v>45830</v>
      </c>
      <c r="J93" s="74">
        <v>45820</v>
      </c>
      <c r="K93" s="74">
        <v>45831</v>
      </c>
      <c r="L93" s="72" t="s">
        <v>2045</v>
      </c>
      <c r="M93" s="72" t="s">
        <v>2046</v>
      </c>
      <c r="N93" s="72" t="s">
        <v>2047</v>
      </c>
    </row>
    <row r="94" spans="1:14" ht="21" customHeight="1">
      <c r="A94" s="72" t="s">
        <v>2079</v>
      </c>
      <c r="B94" s="72" t="s">
        <v>625</v>
      </c>
      <c r="C94" s="72">
        <v>1</v>
      </c>
      <c r="E94" s="72" t="s">
        <v>570</v>
      </c>
      <c r="F94" s="72" t="s">
        <v>79</v>
      </c>
      <c r="G94" s="72" t="s">
        <v>1333</v>
      </c>
      <c r="H94" s="72">
        <v>10</v>
      </c>
      <c r="I94" s="74">
        <v>45830</v>
      </c>
      <c r="J94" s="74">
        <v>45821</v>
      </c>
      <c r="K94" s="74">
        <v>45831</v>
      </c>
      <c r="L94" s="72" t="s">
        <v>2068</v>
      </c>
      <c r="M94" s="72" t="s">
        <v>2069</v>
      </c>
      <c r="N94" s="72" t="s">
        <v>2070</v>
      </c>
    </row>
    <row r="95" spans="1:14" ht="21" customHeight="1">
      <c r="A95" s="72" t="s">
        <v>2080</v>
      </c>
      <c r="B95" s="72" t="s">
        <v>625</v>
      </c>
      <c r="C95" s="72">
        <v>2</v>
      </c>
      <c r="E95" s="72" t="s">
        <v>570</v>
      </c>
      <c r="F95" s="72" t="s">
        <v>79</v>
      </c>
      <c r="G95" s="72" t="s">
        <v>1333</v>
      </c>
      <c r="H95" s="72">
        <v>10</v>
      </c>
      <c r="I95" s="74">
        <v>45830</v>
      </c>
      <c r="J95" s="74">
        <v>45821</v>
      </c>
      <c r="K95" s="74">
        <v>45831</v>
      </c>
      <c r="L95" s="72" t="s">
        <v>2068</v>
      </c>
      <c r="M95" s="72" t="s">
        <v>2069</v>
      </c>
      <c r="N95" s="72" t="s">
        <v>2070</v>
      </c>
    </row>
    <row r="96" spans="1:14" ht="21" customHeight="1">
      <c r="A96" s="72" t="s">
        <v>2081</v>
      </c>
      <c r="B96" s="72" t="s">
        <v>625</v>
      </c>
      <c r="C96" s="72">
        <v>3</v>
      </c>
      <c r="E96" s="72" t="s">
        <v>570</v>
      </c>
      <c r="F96" s="72" t="s">
        <v>79</v>
      </c>
      <c r="G96" s="72" t="s">
        <v>1333</v>
      </c>
      <c r="H96" s="72">
        <v>10</v>
      </c>
      <c r="I96" s="74">
        <v>45830</v>
      </c>
      <c r="J96" s="74">
        <v>45821</v>
      </c>
      <c r="K96" s="74">
        <v>45831</v>
      </c>
      <c r="L96" s="72" t="s">
        <v>2068</v>
      </c>
      <c r="M96" s="72" t="s">
        <v>2069</v>
      </c>
      <c r="N96" s="72" t="s">
        <v>2070</v>
      </c>
    </row>
    <row r="97" spans="1:14" ht="21" customHeight="1">
      <c r="A97" s="72" t="s">
        <v>1625</v>
      </c>
      <c r="B97" s="72" t="s">
        <v>679</v>
      </c>
      <c r="C97" s="72">
        <v>1</v>
      </c>
      <c r="E97" s="72" t="s">
        <v>275</v>
      </c>
      <c r="F97" s="72" t="s">
        <v>79</v>
      </c>
      <c r="G97" s="72" t="s">
        <v>1626</v>
      </c>
      <c r="H97" s="72">
        <v>14</v>
      </c>
      <c r="I97" s="74">
        <v>45830</v>
      </c>
      <c r="J97" s="74">
        <v>45814</v>
      </c>
      <c r="K97" s="74">
        <v>45832</v>
      </c>
      <c r="L97" s="72" t="s">
        <v>2082</v>
      </c>
      <c r="N97" s="72">
        <v>0</v>
      </c>
    </row>
    <row r="98" spans="1:14" ht="21" customHeight="1">
      <c r="A98" s="72" t="s">
        <v>1527</v>
      </c>
      <c r="B98" s="72" t="s">
        <v>689</v>
      </c>
      <c r="C98" s="72">
        <v>1</v>
      </c>
      <c r="D98" s="72" t="s">
        <v>1332</v>
      </c>
      <c r="E98" s="72" t="s">
        <v>629</v>
      </c>
      <c r="F98" s="72" t="s">
        <v>631</v>
      </c>
      <c r="G98" s="72" t="s">
        <v>1327</v>
      </c>
      <c r="H98" s="72">
        <v>14</v>
      </c>
      <c r="I98" s="74">
        <v>45830</v>
      </c>
      <c r="J98" s="74">
        <v>45801</v>
      </c>
      <c r="K98" s="74">
        <v>45832</v>
      </c>
      <c r="L98" s="72" t="s">
        <v>2083</v>
      </c>
      <c r="M98" s="72" t="s">
        <v>2069</v>
      </c>
      <c r="N98" s="72" t="s">
        <v>2070</v>
      </c>
    </row>
    <row r="99" spans="1:14" ht="21" customHeight="1">
      <c r="A99" s="72" t="s">
        <v>1529</v>
      </c>
      <c r="B99" s="72" t="s">
        <v>689</v>
      </c>
      <c r="C99" s="72">
        <v>2</v>
      </c>
      <c r="D99" s="72" t="s">
        <v>1332</v>
      </c>
      <c r="E99" s="72" t="s">
        <v>629</v>
      </c>
      <c r="F99" s="72" t="s">
        <v>631</v>
      </c>
      <c r="G99" s="72" t="s">
        <v>1327</v>
      </c>
      <c r="H99" s="72">
        <v>14</v>
      </c>
      <c r="I99" s="74">
        <v>45830</v>
      </c>
      <c r="J99" s="74">
        <v>45801</v>
      </c>
      <c r="K99" s="74">
        <v>45832</v>
      </c>
      <c r="L99" s="72" t="s">
        <v>2083</v>
      </c>
      <c r="M99" s="72" t="s">
        <v>2069</v>
      </c>
      <c r="N99" s="72" t="s">
        <v>2070</v>
      </c>
    </row>
    <row r="100" spans="1:14" ht="21" customHeight="1">
      <c r="A100" s="72" t="s">
        <v>1628</v>
      </c>
      <c r="B100" s="72" t="s">
        <v>692</v>
      </c>
      <c r="C100" s="72">
        <v>1</v>
      </c>
      <c r="E100" s="72" t="s">
        <v>384</v>
      </c>
      <c r="F100" s="72" t="s">
        <v>79</v>
      </c>
      <c r="G100" s="72" t="s">
        <v>1333</v>
      </c>
      <c r="H100" s="72">
        <v>14</v>
      </c>
      <c r="I100" s="74">
        <v>45830</v>
      </c>
      <c r="J100" s="74">
        <v>45817</v>
      </c>
      <c r="K100" s="74">
        <v>45832</v>
      </c>
      <c r="L100" s="72" t="s">
        <v>1629</v>
      </c>
      <c r="M100" s="72" t="s">
        <v>1630</v>
      </c>
      <c r="N100" s="72">
        <v>0</v>
      </c>
    </row>
    <row r="101" spans="1:14" ht="21" customHeight="1">
      <c r="A101" s="72" t="s">
        <v>1862</v>
      </c>
      <c r="B101" s="72" t="s">
        <v>714</v>
      </c>
      <c r="C101" s="72" t="s">
        <v>1700</v>
      </c>
      <c r="E101" s="72" t="s">
        <v>715</v>
      </c>
      <c r="F101" s="72" t="s">
        <v>79</v>
      </c>
      <c r="G101" s="72" t="s">
        <v>1433</v>
      </c>
      <c r="H101" s="72">
        <v>10</v>
      </c>
      <c r="I101" s="74">
        <v>45831</v>
      </c>
      <c r="J101" s="74">
        <v>45816</v>
      </c>
      <c r="K101" s="74">
        <v>45832</v>
      </c>
      <c r="L101" s="72" t="s">
        <v>2045</v>
      </c>
      <c r="M101" s="72" t="s">
        <v>2046</v>
      </c>
      <c r="N101" s="72" t="s">
        <v>2047</v>
      </c>
    </row>
    <row r="102" spans="1:14" ht="21" customHeight="1">
      <c r="A102" s="72" t="s">
        <v>1532</v>
      </c>
      <c r="B102" s="72" t="s">
        <v>731</v>
      </c>
      <c r="C102" s="72">
        <v>1</v>
      </c>
      <c r="E102" s="72" t="s">
        <v>179</v>
      </c>
      <c r="F102" s="72" t="s">
        <v>28</v>
      </c>
      <c r="G102" s="72" t="s">
        <v>1327</v>
      </c>
      <c r="H102" s="72">
        <v>6</v>
      </c>
      <c r="I102" s="74">
        <v>45832</v>
      </c>
      <c r="J102" s="74">
        <v>45824</v>
      </c>
      <c r="K102" s="74">
        <v>45832</v>
      </c>
      <c r="L102" s="72" t="s">
        <v>2084</v>
      </c>
    </row>
    <row r="103" spans="1:14" ht="21" customHeight="1">
      <c r="A103" s="72" t="s">
        <v>1359</v>
      </c>
      <c r="B103" s="72" t="s">
        <v>770</v>
      </c>
      <c r="C103" s="72">
        <v>1</v>
      </c>
      <c r="E103" s="72" t="s">
        <v>771</v>
      </c>
      <c r="F103" s="72" t="s">
        <v>79</v>
      </c>
      <c r="G103" s="72" t="s">
        <v>1333</v>
      </c>
      <c r="H103" s="72">
        <v>7</v>
      </c>
      <c r="I103" s="74">
        <v>45832</v>
      </c>
      <c r="J103" s="74">
        <v>45824</v>
      </c>
      <c r="K103" s="74">
        <v>45833</v>
      </c>
      <c r="L103" s="72" t="s">
        <v>2085</v>
      </c>
      <c r="N103" s="72" t="s">
        <v>2086</v>
      </c>
    </row>
    <row r="104" spans="1:14" ht="21" customHeight="1">
      <c r="A104" s="72" t="s">
        <v>1360</v>
      </c>
      <c r="B104" s="72" t="s">
        <v>770</v>
      </c>
      <c r="C104" s="72">
        <v>2</v>
      </c>
      <c r="E104" s="72" t="s">
        <v>771</v>
      </c>
      <c r="F104" s="72" t="s">
        <v>79</v>
      </c>
      <c r="G104" s="72" t="s">
        <v>1333</v>
      </c>
      <c r="H104" s="72">
        <v>7</v>
      </c>
      <c r="I104" s="74">
        <v>45832</v>
      </c>
      <c r="J104" s="74">
        <v>45824</v>
      </c>
      <c r="K104" s="74">
        <v>45833</v>
      </c>
      <c r="L104" s="72" t="s">
        <v>2085</v>
      </c>
      <c r="N104" s="72" t="s">
        <v>2086</v>
      </c>
    </row>
    <row r="105" spans="1:14" ht="21" customHeight="1">
      <c r="A105" s="72" t="s">
        <v>1361</v>
      </c>
      <c r="B105" s="72" t="s">
        <v>770</v>
      </c>
      <c r="C105" s="72">
        <v>3</v>
      </c>
      <c r="E105" s="72" t="s">
        <v>771</v>
      </c>
      <c r="F105" s="72" t="s">
        <v>79</v>
      </c>
      <c r="G105" s="72" t="s">
        <v>1333</v>
      </c>
      <c r="H105" s="72">
        <v>7</v>
      </c>
      <c r="I105" s="74">
        <v>45832</v>
      </c>
      <c r="J105" s="74">
        <v>45824</v>
      </c>
      <c r="K105" s="74">
        <v>45833</v>
      </c>
      <c r="L105" s="72" t="s">
        <v>2085</v>
      </c>
      <c r="N105" s="72" t="s">
        <v>2086</v>
      </c>
    </row>
    <row r="106" spans="1:14" ht="21" customHeight="1">
      <c r="A106" s="72" t="s">
        <v>1362</v>
      </c>
      <c r="B106" s="72" t="s">
        <v>770</v>
      </c>
      <c r="C106" s="72">
        <v>4</v>
      </c>
      <c r="E106" s="72" t="s">
        <v>771</v>
      </c>
      <c r="F106" s="72" t="s">
        <v>79</v>
      </c>
      <c r="G106" s="72" t="s">
        <v>1333</v>
      </c>
      <c r="H106" s="72">
        <v>7</v>
      </c>
      <c r="I106" s="74">
        <v>45832</v>
      </c>
      <c r="J106" s="74">
        <v>45824</v>
      </c>
      <c r="K106" s="74">
        <v>45833</v>
      </c>
      <c r="L106" s="72" t="s">
        <v>2085</v>
      </c>
      <c r="N106" s="72" t="s">
        <v>2086</v>
      </c>
    </row>
    <row r="107" spans="1:14" ht="21" customHeight="1">
      <c r="A107" s="72" t="s">
        <v>1367</v>
      </c>
      <c r="B107" s="72" t="s">
        <v>770</v>
      </c>
      <c r="C107" s="72">
        <v>5</v>
      </c>
      <c r="E107" s="72" t="s">
        <v>771</v>
      </c>
      <c r="F107" s="72" t="s">
        <v>79</v>
      </c>
      <c r="G107" s="72" t="s">
        <v>1333</v>
      </c>
      <c r="H107" s="72">
        <v>7</v>
      </c>
      <c r="I107" s="74">
        <v>45832</v>
      </c>
      <c r="J107" s="74">
        <v>45825</v>
      </c>
      <c r="K107" s="74">
        <v>45833</v>
      </c>
      <c r="L107" s="72" t="s">
        <v>2085</v>
      </c>
      <c r="N107" s="72" t="s">
        <v>2086</v>
      </c>
    </row>
    <row r="108" spans="1:14" ht="21" customHeight="1">
      <c r="A108" s="72" t="s">
        <v>1368</v>
      </c>
      <c r="B108" s="72" t="s">
        <v>770</v>
      </c>
      <c r="C108" s="72">
        <v>6</v>
      </c>
      <c r="E108" s="72" t="s">
        <v>771</v>
      </c>
      <c r="F108" s="72" t="s">
        <v>79</v>
      </c>
      <c r="G108" s="72" t="s">
        <v>1333</v>
      </c>
      <c r="H108" s="72">
        <v>7</v>
      </c>
      <c r="I108" s="74">
        <v>45832</v>
      </c>
      <c r="J108" s="74">
        <v>45825</v>
      </c>
      <c r="K108" s="74">
        <v>45833</v>
      </c>
      <c r="L108" s="72" t="s">
        <v>2085</v>
      </c>
      <c r="N108" s="72" t="s">
        <v>2086</v>
      </c>
    </row>
    <row r="109" spans="1:14" ht="21" customHeight="1">
      <c r="A109" s="72" t="s">
        <v>1369</v>
      </c>
      <c r="B109" s="72" t="s">
        <v>770</v>
      </c>
      <c r="C109" s="72">
        <v>7</v>
      </c>
      <c r="E109" s="72" t="s">
        <v>771</v>
      </c>
      <c r="F109" s="72" t="s">
        <v>79</v>
      </c>
      <c r="G109" s="72" t="s">
        <v>1333</v>
      </c>
      <c r="H109" s="72">
        <v>7</v>
      </c>
      <c r="I109" s="74">
        <v>45832</v>
      </c>
      <c r="J109" s="74">
        <v>45825</v>
      </c>
      <c r="K109" s="74">
        <v>45833</v>
      </c>
      <c r="L109" s="72" t="s">
        <v>2085</v>
      </c>
      <c r="N109" s="72" t="s">
        <v>2086</v>
      </c>
    </row>
    <row r="110" spans="1:14" ht="21" customHeight="1">
      <c r="A110" s="72" t="s">
        <v>1370</v>
      </c>
      <c r="B110" s="72" t="s">
        <v>770</v>
      </c>
      <c r="C110" s="72">
        <v>8</v>
      </c>
      <c r="E110" s="72" t="s">
        <v>771</v>
      </c>
      <c r="F110" s="72" t="s">
        <v>79</v>
      </c>
      <c r="G110" s="72" t="s">
        <v>1333</v>
      </c>
      <c r="H110" s="72">
        <v>7</v>
      </c>
      <c r="I110" s="74">
        <v>45832</v>
      </c>
      <c r="J110" s="74">
        <v>45825</v>
      </c>
      <c r="K110" s="74">
        <v>45833</v>
      </c>
      <c r="L110" s="72" t="s">
        <v>2085</v>
      </c>
      <c r="N110" s="72" t="s">
        <v>2086</v>
      </c>
    </row>
    <row r="111" spans="1:14" ht="21" customHeight="1">
      <c r="A111" s="72" t="s">
        <v>1371</v>
      </c>
      <c r="B111" s="72" t="s">
        <v>770</v>
      </c>
      <c r="C111" s="72">
        <v>9</v>
      </c>
      <c r="E111" s="72" t="s">
        <v>771</v>
      </c>
      <c r="F111" s="72" t="s">
        <v>79</v>
      </c>
      <c r="G111" s="72" t="s">
        <v>1333</v>
      </c>
      <c r="H111" s="72">
        <v>7</v>
      </c>
      <c r="I111" s="74">
        <v>45832</v>
      </c>
      <c r="J111" s="74">
        <v>45825</v>
      </c>
      <c r="K111" s="74">
        <v>45833</v>
      </c>
      <c r="L111" s="72" t="s">
        <v>2085</v>
      </c>
      <c r="N111" s="72" t="s">
        <v>2086</v>
      </c>
    </row>
    <row r="112" spans="1:14" ht="21" customHeight="1">
      <c r="A112" s="72" t="s">
        <v>1372</v>
      </c>
      <c r="B112" s="72" t="s">
        <v>770</v>
      </c>
      <c r="C112" s="72">
        <v>10</v>
      </c>
      <c r="E112" s="72" t="s">
        <v>771</v>
      </c>
      <c r="F112" s="72" t="s">
        <v>79</v>
      </c>
      <c r="G112" s="72" t="s">
        <v>1333</v>
      </c>
      <c r="H112" s="72">
        <v>7</v>
      </c>
      <c r="I112" s="74">
        <v>45832</v>
      </c>
      <c r="J112" s="74">
        <v>45825</v>
      </c>
      <c r="K112" s="74">
        <v>45833</v>
      </c>
      <c r="L112" s="72" t="s">
        <v>2085</v>
      </c>
      <c r="N112" s="72" t="s">
        <v>2086</v>
      </c>
    </row>
    <row r="113" spans="1:14" ht="21" customHeight="1">
      <c r="A113" s="72" t="s">
        <v>1373</v>
      </c>
      <c r="B113" s="72" t="s">
        <v>770</v>
      </c>
      <c r="C113" s="72">
        <v>11</v>
      </c>
      <c r="E113" s="72" t="s">
        <v>771</v>
      </c>
      <c r="F113" s="72" t="s">
        <v>79</v>
      </c>
      <c r="G113" s="72" t="s">
        <v>1333</v>
      </c>
      <c r="H113" s="72">
        <v>7</v>
      </c>
      <c r="I113" s="74">
        <v>45832</v>
      </c>
      <c r="J113" s="74">
        <v>45825</v>
      </c>
      <c r="K113" s="74">
        <v>45833</v>
      </c>
      <c r="L113" s="72" t="s">
        <v>2085</v>
      </c>
      <c r="N113" s="72" t="s">
        <v>2086</v>
      </c>
    </row>
    <row r="114" spans="1:14" ht="21" customHeight="1">
      <c r="A114" s="72" t="s">
        <v>1374</v>
      </c>
      <c r="B114" s="72" t="s">
        <v>770</v>
      </c>
      <c r="C114" s="72">
        <v>12</v>
      </c>
      <c r="E114" s="72" t="s">
        <v>771</v>
      </c>
      <c r="F114" s="72" t="s">
        <v>79</v>
      </c>
      <c r="G114" s="72" t="s">
        <v>1333</v>
      </c>
      <c r="H114" s="72">
        <v>7</v>
      </c>
      <c r="I114" s="74">
        <v>45832</v>
      </c>
      <c r="J114" s="74">
        <v>45825</v>
      </c>
      <c r="K114" s="74">
        <v>45833</v>
      </c>
      <c r="L114" s="72" t="s">
        <v>2085</v>
      </c>
      <c r="N114" s="72" t="s">
        <v>2086</v>
      </c>
    </row>
    <row r="115" spans="1:14" ht="21" customHeight="1">
      <c r="A115" s="72" t="s">
        <v>1375</v>
      </c>
      <c r="B115" s="72" t="s">
        <v>770</v>
      </c>
      <c r="C115" s="72">
        <v>13</v>
      </c>
      <c r="E115" s="72" t="s">
        <v>771</v>
      </c>
      <c r="F115" s="72" t="s">
        <v>79</v>
      </c>
      <c r="G115" s="72" t="s">
        <v>1376</v>
      </c>
      <c r="H115" s="72">
        <v>7</v>
      </c>
      <c r="I115" s="74">
        <v>45832</v>
      </c>
      <c r="J115" s="74">
        <v>45825</v>
      </c>
      <c r="K115" s="74">
        <v>45833</v>
      </c>
      <c r="L115" s="72" t="s">
        <v>2085</v>
      </c>
      <c r="N115" s="72" t="s">
        <v>2086</v>
      </c>
    </row>
    <row r="116" spans="1:14" ht="21" customHeight="1">
      <c r="A116" s="72" t="s">
        <v>1363</v>
      </c>
      <c r="B116" s="72" t="s">
        <v>770</v>
      </c>
      <c r="C116" s="72" t="s">
        <v>1364</v>
      </c>
      <c r="E116" s="72" t="s">
        <v>771</v>
      </c>
      <c r="F116" s="72" t="s">
        <v>79</v>
      </c>
      <c r="G116" s="72" t="s">
        <v>1346</v>
      </c>
      <c r="H116" s="72">
        <v>7</v>
      </c>
      <c r="I116" s="74">
        <v>45832</v>
      </c>
      <c r="J116" s="74">
        <v>45824</v>
      </c>
      <c r="K116" s="74">
        <v>45833</v>
      </c>
      <c r="L116" s="72" t="s">
        <v>2085</v>
      </c>
      <c r="N116" s="72" t="s">
        <v>2086</v>
      </c>
    </row>
    <row r="117" spans="1:14" ht="21" customHeight="1">
      <c r="A117" s="72" t="s">
        <v>1365</v>
      </c>
      <c r="B117" s="72" t="s">
        <v>770</v>
      </c>
      <c r="C117" s="72" t="s">
        <v>1366</v>
      </c>
      <c r="E117" s="72" t="s">
        <v>771</v>
      </c>
      <c r="F117" s="72" t="s">
        <v>79</v>
      </c>
      <c r="G117" s="72" t="s">
        <v>1349</v>
      </c>
      <c r="H117" s="72">
        <v>7</v>
      </c>
      <c r="I117" s="74">
        <v>45832</v>
      </c>
      <c r="J117" s="74">
        <v>45824</v>
      </c>
      <c r="K117" s="74">
        <v>45833</v>
      </c>
      <c r="L117" s="72" t="s">
        <v>2085</v>
      </c>
      <c r="N117" s="72" t="s">
        <v>2086</v>
      </c>
    </row>
    <row r="118" spans="1:14" ht="21" customHeight="1">
      <c r="A118" s="72" t="s">
        <v>1565</v>
      </c>
      <c r="B118" s="72" t="s">
        <v>802</v>
      </c>
      <c r="C118" s="72">
        <v>1</v>
      </c>
      <c r="E118" s="72" t="s">
        <v>570</v>
      </c>
      <c r="F118" s="72" t="s">
        <v>79</v>
      </c>
      <c r="G118" s="72" t="s">
        <v>1333</v>
      </c>
      <c r="H118" s="72">
        <v>10</v>
      </c>
      <c r="I118" s="74">
        <v>45833</v>
      </c>
      <c r="J118" s="74">
        <v>45824</v>
      </c>
      <c r="K118" s="74">
        <v>45834</v>
      </c>
      <c r="L118" s="72" t="s">
        <v>2087</v>
      </c>
      <c r="N118" s="72">
        <v>0</v>
      </c>
    </row>
    <row r="119" spans="1:14" ht="21" customHeight="1">
      <c r="A119" s="72" t="s">
        <v>1567</v>
      </c>
      <c r="B119" s="72" t="s">
        <v>802</v>
      </c>
      <c r="C119" s="72">
        <v>2</v>
      </c>
      <c r="E119" s="72" t="s">
        <v>570</v>
      </c>
      <c r="F119" s="72" t="s">
        <v>79</v>
      </c>
      <c r="G119" s="72" t="s">
        <v>1340</v>
      </c>
      <c r="H119" s="72">
        <v>10</v>
      </c>
      <c r="I119" s="74">
        <v>45833</v>
      </c>
      <c r="J119" s="74">
        <v>45824</v>
      </c>
      <c r="K119" s="74">
        <v>45834</v>
      </c>
      <c r="L119" s="72" t="s">
        <v>2087</v>
      </c>
      <c r="N119" s="72">
        <v>0</v>
      </c>
    </row>
    <row r="120" spans="1:14" ht="21" customHeight="1">
      <c r="A120" s="72" t="s">
        <v>1568</v>
      </c>
      <c r="B120" s="72" t="s">
        <v>802</v>
      </c>
      <c r="C120" s="72">
        <v>3</v>
      </c>
      <c r="E120" s="72" t="s">
        <v>570</v>
      </c>
      <c r="F120" s="72" t="s">
        <v>79</v>
      </c>
      <c r="G120" s="72" t="s">
        <v>1333</v>
      </c>
      <c r="H120" s="72">
        <v>10</v>
      </c>
      <c r="I120" s="74">
        <v>45833</v>
      </c>
      <c r="J120" s="74">
        <v>45824</v>
      </c>
      <c r="K120" s="74">
        <v>45834</v>
      </c>
      <c r="L120" s="72" t="s">
        <v>2087</v>
      </c>
      <c r="N120" s="72">
        <v>0</v>
      </c>
    </row>
    <row r="121" spans="1:14" ht="21" customHeight="1">
      <c r="A121" s="72" t="s">
        <v>1641</v>
      </c>
      <c r="B121" s="72" t="s">
        <v>802</v>
      </c>
      <c r="C121" s="72" t="s">
        <v>1345</v>
      </c>
      <c r="E121" s="72" t="s">
        <v>570</v>
      </c>
      <c r="F121" s="72" t="s">
        <v>79</v>
      </c>
      <c r="G121" s="72" t="s">
        <v>1346</v>
      </c>
      <c r="H121" s="72">
        <v>10</v>
      </c>
      <c r="I121" s="74">
        <v>45833</v>
      </c>
      <c r="J121" s="74">
        <v>45824</v>
      </c>
      <c r="K121" s="74">
        <v>45834</v>
      </c>
      <c r="L121" s="72" t="s">
        <v>2087</v>
      </c>
      <c r="N121" s="72">
        <v>0</v>
      </c>
    </row>
    <row r="122" spans="1:14" ht="21" customHeight="1">
      <c r="A122" s="72" t="s">
        <v>1643</v>
      </c>
      <c r="B122" s="72" t="s">
        <v>802</v>
      </c>
      <c r="C122" s="72" t="s">
        <v>1348</v>
      </c>
      <c r="E122" s="72" t="s">
        <v>570</v>
      </c>
      <c r="F122" s="72" t="s">
        <v>79</v>
      </c>
      <c r="G122" s="72" t="s">
        <v>1349</v>
      </c>
      <c r="H122" s="72">
        <v>10</v>
      </c>
      <c r="I122" s="74">
        <v>45833</v>
      </c>
      <c r="J122" s="74">
        <v>45824</v>
      </c>
      <c r="K122" s="74">
        <v>45834</v>
      </c>
      <c r="L122" s="72" t="s">
        <v>2087</v>
      </c>
      <c r="N122" s="72">
        <v>0</v>
      </c>
    </row>
    <row r="123" spans="1:14" ht="21" customHeight="1">
      <c r="A123" s="72" t="s">
        <v>1544</v>
      </c>
      <c r="B123" s="72" t="s">
        <v>817</v>
      </c>
      <c r="C123" s="72">
        <v>1</v>
      </c>
      <c r="E123" s="72" t="s">
        <v>219</v>
      </c>
      <c r="F123" s="72" t="s">
        <v>79</v>
      </c>
      <c r="G123" s="72" t="s">
        <v>1333</v>
      </c>
      <c r="H123" s="72">
        <v>9</v>
      </c>
      <c r="I123" s="74">
        <v>45833</v>
      </c>
      <c r="J123" s="74">
        <v>45824</v>
      </c>
      <c r="K123" s="74">
        <v>45834</v>
      </c>
      <c r="L123" s="72" t="s">
        <v>2088</v>
      </c>
      <c r="N123" s="72">
        <v>0</v>
      </c>
    </row>
    <row r="124" spans="1:14" ht="21" customHeight="1">
      <c r="A124" s="72" t="s">
        <v>1546</v>
      </c>
      <c r="B124" s="72" t="s">
        <v>817</v>
      </c>
      <c r="C124" s="72">
        <v>2</v>
      </c>
      <c r="E124" s="72" t="s">
        <v>219</v>
      </c>
      <c r="F124" s="72" t="s">
        <v>79</v>
      </c>
      <c r="G124" s="72" t="s">
        <v>1333</v>
      </c>
      <c r="H124" s="72">
        <v>9</v>
      </c>
      <c r="I124" s="74">
        <v>45833</v>
      </c>
      <c r="J124" s="74">
        <v>45824</v>
      </c>
      <c r="K124" s="74">
        <v>45834</v>
      </c>
      <c r="L124" s="72" t="s">
        <v>2088</v>
      </c>
      <c r="N124" s="72">
        <v>0</v>
      </c>
    </row>
    <row r="125" spans="1:14" ht="21" customHeight="1">
      <c r="A125" s="72" t="s">
        <v>1560</v>
      </c>
      <c r="B125" s="72" t="s">
        <v>817</v>
      </c>
      <c r="C125" s="72">
        <v>3</v>
      </c>
      <c r="E125" s="72" t="s">
        <v>219</v>
      </c>
      <c r="F125" s="72" t="s">
        <v>79</v>
      </c>
      <c r="G125" s="72" t="s">
        <v>1333</v>
      </c>
      <c r="H125" s="72">
        <v>9</v>
      </c>
      <c r="I125" s="74">
        <v>45833</v>
      </c>
      <c r="J125" s="74">
        <v>45825</v>
      </c>
      <c r="K125" s="74">
        <v>45834</v>
      </c>
      <c r="L125" s="72" t="s">
        <v>2088</v>
      </c>
      <c r="N125" s="72">
        <v>0</v>
      </c>
    </row>
    <row r="126" spans="1:14" ht="21" customHeight="1">
      <c r="A126" s="72" t="s">
        <v>1547</v>
      </c>
      <c r="B126" s="72" t="s">
        <v>817</v>
      </c>
      <c r="C126" s="72">
        <v>4</v>
      </c>
      <c r="E126" s="72" t="s">
        <v>219</v>
      </c>
      <c r="F126" s="72" t="s">
        <v>79</v>
      </c>
      <c r="G126" s="72" t="s">
        <v>1333</v>
      </c>
      <c r="H126" s="72">
        <v>9</v>
      </c>
      <c r="I126" s="74">
        <v>45833</v>
      </c>
      <c r="J126" s="74">
        <v>45824</v>
      </c>
      <c r="K126" s="74">
        <v>45834</v>
      </c>
      <c r="L126" s="72" t="s">
        <v>2088</v>
      </c>
      <c r="N126" s="72">
        <v>0</v>
      </c>
    </row>
    <row r="127" spans="1:14" ht="21" customHeight="1">
      <c r="A127" s="72" t="s">
        <v>1548</v>
      </c>
      <c r="B127" s="72" t="s">
        <v>817</v>
      </c>
      <c r="C127" s="72">
        <v>5</v>
      </c>
      <c r="E127" s="72" t="s">
        <v>219</v>
      </c>
      <c r="F127" s="72" t="s">
        <v>79</v>
      </c>
      <c r="G127" s="72" t="s">
        <v>1333</v>
      </c>
      <c r="H127" s="72">
        <v>9</v>
      </c>
      <c r="I127" s="74">
        <v>45833</v>
      </c>
      <c r="J127" s="74">
        <v>45824</v>
      </c>
      <c r="K127" s="74">
        <v>45834</v>
      </c>
      <c r="L127" s="72" t="s">
        <v>2088</v>
      </c>
      <c r="N127" s="72">
        <v>0</v>
      </c>
    </row>
    <row r="128" spans="1:14" ht="21" customHeight="1">
      <c r="A128" s="72" t="s">
        <v>1561</v>
      </c>
      <c r="B128" s="72" t="s">
        <v>817</v>
      </c>
      <c r="C128" s="72">
        <v>6</v>
      </c>
      <c r="E128" s="72" t="s">
        <v>219</v>
      </c>
      <c r="F128" s="72" t="s">
        <v>79</v>
      </c>
      <c r="G128" s="72" t="s">
        <v>1333</v>
      </c>
      <c r="H128" s="72">
        <v>9</v>
      </c>
      <c r="I128" s="74">
        <v>45833</v>
      </c>
      <c r="J128" s="74">
        <v>45825</v>
      </c>
      <c r="K128" s="74">
        <v>45834</v>
      </c>
      <c r="L128" s="72" t="s">
        <v>2088</v>
      </c>
      <c r="N128" s="72">
        <v>0</v>
      </c>
    </row>
    <row r="129" spans="1:14" ht="21" customHeight="1">
      <c r="A129" s="72" t="s">
        <v>1549</v>
      </c>
      <c r="B129" s="72" t="s">
        <v>817</v>
      </c>
      <c r="C129" s="72">
        <v>7</v>
      </c>
      <c r="E129" s="72" t="s">
        <v>219</v>
      </c>
      <c r="F129" s="72" t="s">
        <v>79</v>
      </c>
      <c r="G129" s="72" t="s">
        <v>1333</v>
      </c>
      <c r="H129" s="72">
        <v>9</v>
      </c>
      <c r="I129" s="74">
        <v>45833</v>
      </c>
      <c r="J129" s="74">
        <v>45824</v>
      </c>
      <c r="K129" s="74">
        <v>45834</v>
      </c>
      <c r="L129" s="72" t="s">
        <v>2088</v>
      </c>
      <c r="N129" s="72">
        <v>0</v>
      </c>
    </row>
    <row r="130" spans="1:14" ht="21" customHeight="1">
      <c r="A130" s="72" t="s">
        <v>1550</v>
      </c>
      <c r="B130" s="72" t="s">
        <v>817</v>
      </c>
      <c r="C130" s="72">
        <v>8</v>
      </c>
      <c r="E130" s="72" t="s">
        <v>219</v>
      </c>
      <c r="F130" s="72" t="s">
        <v>79</v>
      </c>
      <c r="G130" s="72" t="s">
        <v>1333</v>
      </c>
      <c r="H130" s="72">
        <v>9</v>
      </c>
      <c r="I130" s="74">
        <v>45833</v>
      </c>
      <c r="J130" s="74">
        <v>45824</v>
      </c>
      <c r="K130" s="74">
        <v>45834</v>
      </c>
      <c r="L130" s="72" t="s">
        <v>2088</v>
      </c>
      <c r="N130" s="72">
        <v>0</v>
      </c>
    </row>
    <row r="131" spans="1:14" ht="21" customHeight="1">
      <c r="A131" s="72" t="s">
        <v>1551</v>
      </c>
      <c r="B131" s="72" t="s">
        <v>817</v>
      </c>
      <c r="C131" s="72">
        <v>9</v>
      </c>
      <c r="E131" s="72" t="s">
        <v>219</v>
      </c>
      <c r="F131" s="72" t="s">
        <v>79</v>
      </c>
      <c r="G131" s="72" t="s">
        <v>1333</v>
      </c>
      <c r="H131" s="72">
        <v>9</v>
      </c>
      <c r="I131" s="74">
        <v>45833</v>
      </c>
      <c r="J131" s="74">
        <v>45824</v>
      </c>
      <c r="K131" s="74">
        <v>45834</v>
      </c>
      <c r="L131" s="72" t="s">
        <v>2088</v>
      </c>
      <c r="N131" s="72">
        <v>0</v>
      </c>
    </row>
    <row r="132" spans="1:14" ht="21" customHeight="1">
      <c r="A132" s="72" t="s">
        <v>1552</v>
      </c>
      <c r="B132" s="72" t="s">
        <v>817</v>
      </c>
      <c r="C132" s="72">
        <v>10</v>
      </c>
      <c r="E132" s="72" t="s">
        <v>219</v>
      </c>
      <c r="F132" s="72" t="s">
        <v>79</v>
      </c>
      <c r="G132" s="72" t="s">
        <v>1333</v>
      </c>
      <c r="H132" s="72">
        <v>9</v>
      </c>
      <c r="I132" s="74">
        <v>45833</v>
      </c>
      <c r="J132" s="74">
        <v>45824</v>
      </c>
      <c r="K132" s="74">
        <v>45834</v>
      </c>
      <c r="L132" s="72" t="s">
        <v>2088</v>
      </c>
      <c r="N132" s="72">
        <v>0</v>
      </c>
    </row>
    <row r="133" spans="1:14" ht="21" customHeight="1">
      <c r="A133" s="72" t="s">
        <v>1553</v>
      </c>
      <c r="B133" s="72" t="s">
        <v>817</v>
      </c>
      <c r="C133" s="72">
        <v>11</v>
      </c>
      <c r="E133" s="72" t="s">
        <v>219</v>
      </c>
      <c r="F133" s="72" t="s">
        <v>79</v>
      </c>
      <c r="G133" s="72" t="s">
        <v>1333</v>
      </c>
      <c r="H133" s="72">
        <v>9</v>
      </c>
      <c r="I133" s="74">
        <v>45833</v>
      </c>
      <c r="J133" s="74">
        <v>45824</v>
      </c>
      <c r="K133" s="74">
        <v>45834</v>
      </c>
      <c r="L133" s="72" t="s">
        <v>2088</v>
      </c>
      <c r="N133" s="72">
        <v>0</v>
      </c>
    </row>
    <row r="134" spans="1:14" ht="21" customHeight="1">
      <c r="A134" s="72" t="s">
        <v>1562</v>
      </c>
      <c r="B134" s="72" t="s">
        <v>817</v>
      </c>
      <c r="C134" s="72">
        <v>12</v>
      </c>
      <c r="E134" s="72" t="s">
        <v>219</v>
      </c>
      <c r="F134" s="72" t="s">
        <v>79</v>
      </c>
      <c r="G134" s="72" t="s">
        <v>1333</v>
      </c>
      <c r="H134" s="72">
        <v>9</v>
      </c>
      <c r="I134" s="74">
        <v>45833</v>
      </c>
      <c r="J134" s="74">
        <v>45825</v>
      </c>
      <c r="K134" s="74">
        <v>45834</v>
      </c>
      <c r="L134" s="72" t="s">
        <v>2088</v>
      </c>
      <c r="N134" s="72">
        <v>0</v>
      </c>
    </row>
    <row r="135" spans="1:14" ht="21" customHeight="1">
      <c r="A135" s="72" t="s">
        <v>1563</v>
      </c>
      <c r="B135" s="72" t="s">
        <v>817</v>
      </c>
      <c r="C135" s="72">
        <v>13</v>
      </c>
      <c r="E135" s="72" t="s">
        <v>219</v>
      </c>
      <c r="F135" s="72" t="s">
        <v>79</v>
      </c>
      <c r="G135" s="72" t="s">
        <v>1333</v>
      </c>
      <c r="H135" s="72">
        <v>9</v>
      </c>
      <c r="I135" s="74">
        <v>45833</v>
      </c>
      <c r="J135" s="74">
        <v>45825</v>
      </c>
      <c r="K135" s="74">
        <v>45834</v>
      </c>
      <c r="L135" s="72" t="s">
        <v>2088</v>
      </c>
      <c r="N135" s="72">
        <v>0</v>
      </c>
    </row>
    <row r="136" spans="1:14" ht="21" customHeight="1">
      <c r="A136" s="72" t="s">
        <v>1554</v>
      </c>
      <c r="B136" s="72" t="s">
        <v>817</v>
      </c>
      <c r="C136" s="72">
        <v>14</v>
      </c>
      <c r="E136" s="72" t="s">
        <v>219</v>
      </c>
      <c r="F136" s="72" t="s">
        <v>79</v>
      </c>
      <c r="G136" s="72" t="s">
        <v>1340</v>
      </c>
      <c r="H136" s="72">
        <v>9</v>
      </c>
      <c r="I136" s="74">
        <v>45833</v>
      </c>
      <c r="J136" s="74">
        <v>45824</v>
      </c>
      <c r="K136" s="74">
        <v>45834</v>
      </c>
      <c r="L136" s="72" t="s">
        <v>2088</v>
      </c>
      <c r="N136" s="72">
        <v>0</v>
      </c>
    </row>
    <row r="137" spans="1:14" ht="21" customHeight="1">
      <c r="A137" s="72" t="s">
        <v>1564</v>
      </c>
      <c r="B137" s="72" t="s">
        <v>817</v>
      </c>
      <c r="C137" s="72">
        <v>15</v>
      </c>
      <c r="E137" s="72" t="s">
        <v>219</v>
      </c>
      <c r="F137" s="72" t="s">
        <v>79</v>
      </c>
      <c r="G137" s="72" t="s">
        <v>1340</v>
      </c>
      <c r="H137" s="72">
        <v>9</v>
      </c>
      <c r="I137" s="74">
        <v>45833</v>
      </c>
      <c r="J137" s="74">
        <v>45825</v>
      </c>
      <c r="K137" s="74">
        <v>45834</v>
      </c>
      <c r="L137" s="72" t="s">
        <v>2088</v>
      </c>
      <c r="N137" s="72">
        <v>0</v>
      </c>
    </row>
    <row r="138" spans="1:14" ht="21" customHeight="1">
      <c r="A138" s="72" t="s">
        <v>1555</v>
      </c>
      <c r="B138" s="72" t="s">
        <v>817</v>
      </c>
      <c r="C138" s="72">
        <v>16</v>
      </c>
      <c r="E138" s="72" t="s">
        <v>219</v>
      </c>
      <c r="F138" s="72" t="s">
        <v>79</v>
      </c>
      <c r="G138" s="72" t="s">
        <v>1333</v>
      </c>
      <c r="H138" s="72">
        <v>9</v>
      </c>
      <c r="I138" s="74">
        <v>45833</v>
      </c>
      <c r="J138" s="74">
        <v>45824</v>
      </c>
      <c r="K138" s="74">
        <v>45834</v>
      </c>
      <c r="L138" s="72" t="s">
        <v>2088</v>
      </c>
      <c r="N138" s="72">
        <v>0</v>
      </c>
    </row>
    <row r="139" spans="1:14" ht="21" customHeight="1">
      <c r="A139" s="72" t="s">
        <v>1556</v>
      </c>
      <c r="B139" s="72" t="s">
        <v>817</v>
      </c>
      <c r="C139" s="72" t="s">
        <v>1557</v>
      </c>
      <c r="E139" s="72" t="s">
        <v>219</v>
      </c>
      <c r="F139" s="72" t="s">
        <v>79</v>
      </c>
      <c r="G139" s="72" t="s">
        <v>1346</v>
      </c>
      <c r="H139" s="72">
        <v>9</v>
      </c>
      <c r="I139" s="74">
        <v>45833</v>
      </c>
      <c r="J139" s="74">
        <v>45824</v>
      </c>
      <c r="K139" s="74">
        <v>45834</v>
      </c>
      <c r="L139" s="72" t="s">
        <v>2088</v>
      </c>
      <c r="N139" s="72">
        <v>0</v>
      </c>
    </row>
    <row r="140" spans="1:14" ht="21" customHeight="1">
      <c r="A140" s="72" t="s">
        <v>1558</v>
      </c>
      <c r="B140" s="72" t="s">
        <v>817</v>
      </c>
      <c r="C140" s="72" t="s">
        <v>1559</v>
      </c>
      <c r="E140" s="72" t="s">
        <v>219</v>
      </c>
      <c r="F140" s="72" t="s">
        <v>79</v>
      </c>
      <c r="G140" s="72" t="s">
        <v>1349</v>
      </c>
      <c r="H140" s="72">
        <v>9</v>
      </c>
      <c r="I140" s="74">
        <v>45833</v>
      </c>
      <c r="J140" s="74">
        <v>45824</v>
      </c>
      <c r="K140" s="74">
        <v>45834</v>
      </c>
      <c r="L140" s="72" t="s">
        <v>2088</v>
      </c>
      <c r="N140" s="72">
        <v>0</v>
      </c>
    </row>
    <row r="141" spans="1:14" ht="21" customHeight="1">
      <c r="A141" s="72" t="s">
        <v>1645</v>
      </c>
      <c r="B141" s="72" t="s">
        <v>838</v>
      </c>
      <c r="C141" s="72">
        <v>1</v>
      </c>
      <c r="E141" s="72" t="s">
        <v>275</v>
      </c>
      <c r="F141" s="72" t="s">
        <v>79</v>
      </c>
      <c r="G141" s="72" t="s">
        <v>1626</v>
      </c>
      <c r="H141" s="72">
        <v>14</v>
      </c>
      <c r="I141" s="74">
        <v>45833</v>
      </c>
      <c r="J141" s="74">
        <v>45820</v>
      </c>
      <c r="K141" s="74">
        <v>45835</v>
      </c>
      <c r="L141" s="72" t="s">
        <v>2082</v>
      </c>
      <c r="N141" s="72">
        <v>0</v>
      </c>
    </row>
    <row r="142" spans="1:14" ht="21" customHeight="1">
      <c r="A142" s="72" t="s">
        <v>1427</v>
      </c>
      <c r="B142" s="72" t="s">
        <v>843</v>
      </c>
      <c r="C142" s="72">
        <v>17</v>
      </c>
      <c r="E142" s="72" t="s">
        <v>844</v>
      </c>
      <c r="F142" s="72" t="s">
        <v>299</v>
      </c>
      <c r="G142" s="72" t="s">
        <v>1340</v>
      </c>
      <c r="H142" s="72">
        <v>14</v>
      </c>
      <c r="I142" s="74">
        <v>45833</v>
      </c>
      <c r="J142" s="74">
        <v>45821</v>
      </c>
      <c r="K142" s="74">
        <v>45835</v>
      </c>
      <c r="L142" s="72" t="s">
        <v>2089</v>
      </c>
      <c r="N142" s="72">
        <v>0</v>
      </c>
    </row>
    <row r="143" spans="1:14" ht="21" customHeight="1">
      <c r="A143" s="72" t="s">
        <v>1403</v>
      </c>
      <c r="B143" s="72" t="s">
        <v>843</v>
      </c>
      <c r="C143" s="72" t="s">
        <v>1345</v>
      </c>
      <c r="E143" s="72" t="s">
        <v>844</v>
      </c>
      <c r="F143" s="72" t="s">
        <v>299</v>
      </c>
      <c r="G143" s="72" t="s">
        <v>1346</v>
      </c>
      <c r="H143" s="72">
        <v>14</v>
      </c>
      <c r="I143" s="74">
        <v>45833</v>
      </c>
      <c r="J143" s="74">
        <v>45819</v>
      </c>
      <c r="K143" s="74">
        <v>45835</v>
      </c>
      <c r="L143" s="72" t="s">
        <v>1646</v>
      </c>
      <c r="M143" s="72" t="s">
        <v>2090</v>
      </c>
      <c r="N143" s="72" t="s">
        <v>1436</v>
      </c>
    </row>
    <row r="144" spans="1:14" ht="21" customHeight="1">
      <c r="A144" s="72" t="s">
        <v>1404</v>
      </c>
      <c r="B144" s="72" t="s">
        <v>843</v>
      </c>
      <c r="C144" s="72" t="s">
        <v>1348</v>
      </c>
      <c r="E144" s="72" t="s">
        <v>844</v>
      </c>
      <c r="F144" s="72" t="s">
        <v>299</v>
      </c>
      <c r="G144" s="72" t="s">
        <v>1349</v>
      </c>
      <c r="H144" s="72">
        <v>14</v>
      </c>
      <c r="I144" s="74">
        <v>45833</v>
      </c>
      <c r="J144" s="74">
        <v>45819</v>
      </c>
      <c r="K144" s="74">
        <v>45835</v>
      </c>
      <c r="L144" s="72" t="s">
        <v>1646</v>
      </c>
      <c r="M144" s="72" t="s">
        <v>2090</v>
      </c>
      <c r="N144" s="72" t="s">
        <v>1436</v>
      </c>
    </row>
    <row r="145" spans="1:14" ht="21" customHeight="1">
      <c r="A145" s="72" t="s">
        <v>1421</v>
      </c>
      <c r="B145" s="72" t="s">
        <v>843</v>
      </c>
      <c r="C145" s="72">
        <v>20</v>
      </c>
      <c r="E145" s="72" t="s">
        <v>844</v>
      </c>
      <c r="F145" s="72" t="s">
        <v>299</v>
      </c>
      <c r="G145" s="72" t="s">
        <v>1333</v>
      </c>
      <c r="H145" s="72">
        <v>14</v>
      </c>
      <c r="I145" s="74">
        <v>45833</v>
      </c>
      <c r="J145" s="74">
        <v>45820</v>
      </c>
      <c r="K145" s="74">
        <v>45835</v>
      </c>
      <c r="L145" s="72" t="s">
        <v>2089</v>
      </c>
      <c r="N145" s="72">
        <v>0</v>
      </c>
    </row>
    <row r="146" spans="1:14" ht="21" customHeight="1">
      <c r="A146" s="72" t="s">
        <v>1422</v>
      </c>
      <c r="B146" s="72" t="s">
        <v>843</v>
      </c>
      <c r="C146" s="72">
        <v>21</v>
      </c>
      <c r="E146" s="72" t="s">
        <v>844</v>
      </c>
      <c r="F146" s="72" t="s">
        <v>299</v>
      </c>
      <c r="G146" s="72" t="s">
        <v>1333</v>
      </c>
      <c r="H146" s="72">
        <v>14</v>
      </c>
      <c r="I146" s="74">
        <v>45833</v>
      </c>
      <c r="J146" s="74">
        <v>45820</v>
      </c>
      <c r="K146" s="74">
        <v>45835</v>
      </c>
      <c r="L146" s="72" t="s">
        <v>2089</v>
      </c>
      <c r="N146" s="72">
        <v>0</v>
      </c>
    </row>
    <row r="147" spans="1:14" ht="21" customHeight="1">
      <c r="A147" s="72" t="s">
        <v>1423</v>
      </c>
      <c r="B147" s="72" t="s">
        <v>843</v>
      </c>
      <c r="C147" s="72">
        <v>22</v>
      </c>
      <c r="E147" s="72" t="s">
        <v>844</v>
      </c>
      <c r="F147" s="72" t="s">
        <v>299</v>
      </c>
      <c r="G147" s="72" t="s">
        <v>1333</v>
      </c>
      <c r="H147" s="72">
        <v>14</v>
      </c>
      <c r="I147" s="74">
        <v>45833</v>
      </c>
      <c r="J147" s="74">
        <v>45820</v>
      </c>
      <c r="K147" s="74">
        <v>45835</v>
      </c>
      <c r="L147" s="72" t="s">
        <v>2089</v>
      </c>
      <c r="N147" s="72">
        <v>0</v>
      </c>
    </row>
    <row r="148" spans="1:14" ht="21" customHeight="1">
      <c r="A148" s="72" t="s">
        <v>1424</v>
      </c>
      <c r="B148" s="72" t="s">
        <v>843</v>
      </c>
      <c r="C148" s="72">
        <v>23</v>
      </c>
      <c r="E148" s="72" t="s">
        <v>844</v>
      </c>
      <c r="F148" s="72" t="s">
        <v>299</v>
      </c>
      <c r="G148" s="72" t="s">
        <v>1333</v>
      </c>
      <c r="H148" s="72">
        <v>14</v>
      </c>
      <c r="I148" s="74">
        <v>45833</v>
      </c>
      <c r="J148" s="74">
        <v>45820</v>
      </c>
      <c r="K148" s="74">
        <v>45835</v>
      </c>
      <c r="L148" s="72" t="s">
        <v>2089</v>
      </c>
      <c r="N148" s="72">
        <v>0</v>
      </c>
    </row>
    <row r="149" spans="1:14" ht="21" customHeight="1">
      <c r="A149" s="72" t="s">
        <v>1425</v>
      </c>
      <c r="B149" s="72" t="s">
        <v>843</v>
      </c>
      <c r="C149" s="72">
        <v>24</v>
      </c>
      <c r="E149" s="72" t="s">
        <v>844</v>
      </c>
      <c r="F149" s="72" t="s">
        <v>299</v>
      </c>
      <c r="G149" s="72" t="s">
        <v>1333</v>
      </c>
      <c r="H149" s="72">
        <v>14</v>
      </c>
      <c r="I149" s="74">
        <v>45833</v>
      </c>
      <c r="J149" s="74">
        <v>45820</v>
      </c>
      <c r="K149" s="74">
        <v>45835</v>
      </c>
      <c r="L149" s="72" t="s">
        <v>2089</v>
      </c>
      <c r="N149" s="72">
        <v>0</v>
      </c>
    </row>
    <row r="150" spans="1:14" ht="21" customHeight="1">
      <c r="A150" s="72" t="s">
        <v>1426</v>
      </c>
      <c r="B150" s="72" t="s">
        <v>843</v>
      </c>
      <c r="C150" s="72">
        <v>25</v>
      </c>
      <c r="E150" s="72" t="s">
        <v>844</v>
      </c>
      <c r="F150" s="72" t="s">
        <v>299</v>
      </c>
      <c r="G150" s="72" t="s">
        <v>1333</v>
      </c>
      <c r="H150" s="72">
        <v>14</v>
      </c>
      <c r="I150" s="74">
        <v>45833</v>
      </c>
      <c r="J150" s="74">
        <v>45820</v>
      </c>
      <c r="K150" s="74">
        <v>45835</v>
      </c>
      <c r="L150" s="72" t="s">
        <v>2089</v>
      </c>
      <c r="N150" s="72">
        <v>0</v>
      </c>
    </row>
    <row r="151" spans="1:14" ht="21" customHeight="1">
      <c r="A151" s="72" t="s">
        <v>1428</v>
      </c>
      <c r="B151" s="72" t="s">
        <v>843</v>
      </c>
      <c r="C151" s="72">
        <v>26</v>
      </c>
      <c r="E151" s="72" t="s">
        <v>844</v>
      </c>
      <c r="F151" s="72" t="s">
        <v>299</v>
      </c>
      <c r="G151" s="72" t="s">
        <v>1333</v>
      </c>
      <c r="H151" s="72">
        <v>14</v>
      </c>
      <c r="I151" s="74">
        <v>45833</v>
      </c>
      <c r="J151" s="74">
        <v>45821</v>
      </c>
      <c r="K151" s="74">
        <v>45835</v>
      </c>
      <c r="L151" s="72" t="s">
        <v>2089</v>
      </c>
      <c r="N151" s="72">
        <v>0</v>
      </c>
    </row>
    <row r="152" spans="1:14" ht="21" customHeight="1">
      <c r="A152" s="72" t="s">
        <v>1429</v>
      </c>
      <c r="B152" s="72" t="s">
        <v>843</v>
      </c>
      <c r="C152" s="72">
        <v>27</v>
      </c>
      <c r="E152" s="72" t="s">
        <v>844</v>
      </c>
      <c r="F152" s="72" t="s">
        <v>299</v>
      </c>
      <c r="G152" s="72" t="s">
        <v>1333</v>
      </c>
      <c r="H152" s="72">
        <v>14</v>
      </c>
      <c r="I152" s="74">
        <v>45833</v>
      </c>
      <c r="J152" s="74">
        <v>45821</v>
      </c>
      <c r="K152" s="74">
        <v>45835</v>
      </c>
      <c r="L152" s="72" t="s">
        <v>2089</v>
      </c>
      <c r="N152" s="72">
        <v>0</v>
      </c>
    </row>
    <row r="153" spans="1:14" ht="21" customHeight="1">
      <c r="A153" s="72" t="s">
        <v>1581</v>
      </c>
      <c r="B153" s="72" t="s">
        <v>880</v>
      </c>
      <c r="C153" s="72">
        <v>1</v>
      </c>
      <c r="E153" s="72" t="s">
        <v>570</v>
      </c>
      <c r="F153" s="72" t="s">
        <v>79</v>
      </c>
      <c r="G153" s="72" t="s">
        <v>1333</v>
      </c>
      <c r="H153" s="72">
        <v>10</v>
      </c>
      <c r="I153" s="74">
        <v>45834</v>
      </c>
      <c r="J153" s="74">
        <v>45825</v>
      </c>
      <c r="K153" s="74">
        <v>45835</v>
      </c>
      <c r="L153" s="72" t="s">
        <v>2087</v>
      </c>
      <c r="N153" s="72">
        <v>0</v>
      </c>
    </row>
    <row r="154" spans="1:14" ht="21" customHeight="1">
      <c r="A154" s="72" t="s">
        <v>1582</v>
      </c>
      <c r="B154" s="72" t="s">
        <v>880</v>
      </c>
      <c r="C154" s="72">
        <v>2</v>
      </c>
      <c r="E154" s="72" t="s">
        <v>570</v>
      </c>
      <c r="F154" s="72" t="s">
        <v>79</v>
      </c>
      <c r="G154" s="72" t="s">
        <v>1333</v>
      </c>
      <c r="H154" s="72">
        <v>10</v>
      </c>
      <c r="I154" s="74">
        <v>45834</v>
      </c>
      <c r="J154" s="74">
        <v>45825</v>
      </c>
      <c r="K154" s="74">
        <v>45835</v>
      </c>
      <c r="L154" s="72" t="s">
        <v>2087</v>
      </c>
      <c r="N154" s="72">
        <v>0</v>
      </c>
    </row>
    <row r="155" spans="1:14" ht="21" customHeight="1">
      <c r="A155" s="72" t="s">
        <v>1584</v>
      </c>
      <c r="B155" s="72" t="s">
        <v>880</v>
      </c>
      <c r="C155" s="72">
        <v>4</v>
      </c>
      <c r="E155" s="72" t="s">
        <v>570</v>
      </c>
      <c r="F155" s="72" t="s">
        <v>79</v>
      </c>
      <c r="G155" s="72" t="s">
        <v>1333</v>
      </c>
      <c r="H155" s="72">
        <v>10</v>
      </c>
      <c r="I155" s="74">
        <v>45834</v>
      </c>
      <c r="J155" s="74">
        <v>45825</v>
      </c>
      <c r="K155" s="74">
        <v>45835</v>
      </c>
      <c r="L155" s="72" t="s">
        <v>2087</v>
      </c>
      <c r="N155" s="72">
        <v>0</v>
      </c>
    </row>
    <row r="156" spans="1:14" ht="21" customHeight="1">
      <c r="A156" s="72" t="s">
        <v>1585</v>
      </c>
      <c r="B156" s="72" t="s">
        <v>880</v>
      </c>
      <c r="C156" s="72">
        <v>5</v>
      </c>
      <c r="E156" s="72" t="s">
        <v>570</v>
      </c>
      <c r="F156" s="72" t="s">
        <v>79</v>
      </c>
      <c r="G156" s="72" t="s">
        <v>1333</v>
      </c>
      <c r="H156" s="72">
        <v>10</v>
      </c>
      <c r="I156" s="74">
        <v>45834</v>
      </c>
      <c r="J156" s="74">
        <v>45825</v>
      </c>
      <c r="K156" s="74">
        <v>45835</v>
      </c>
      <c r="L156" s="72" t="s">
        <v>2087</v>
      </c>
      <c r="N156" s="72">
        <v>0</v>
      </c>
    </row>
    <row r="157" spans="1:14" ht="21" customHeight="1">
      <c r="A157" s="72" t="s">
        <v>1649</v>
      </c>
      <c r="B157" s="72" t="s">
        <v>902</v>
      </c>
      <c r="C157" s="72">
        <v>1</v>
      </c>
      <c r="E157" s="72" t="s">
        <v>138</v>
      </c>
      <c r="F157" s="72" t="s">
        <v>56</v>
      </c>
      <c r="G157" s="72" t="s">
        <v>1650</v>
      </c>
      <c r="H157" s="72">
        <v>14</v>
      </c>
      <c r="I157" s="74">
        <v>45836</v>
      </c>
      <c r="J157" s="74">
        <v>45814</v>
      </c>
      <c r="K157" s="74">
        <v>45838</v>
      </c>
      <c r="L157" s="72" t="s">
        <v>2091</v>
      </c>
      <c r="N157" s="72">
        <v>0</v>
      </c>
    </row>
    <row r="158" spans="1:14" ht="21" customHeight="1">
      <c r="A158" s="72" t="s">
        <v>1586</v>
      </c>
      <c r="B158" s="72" t="s">
        <v>917</v>
      </c>
      <c r="C158" s="72">
        <v>1</v>
      </c>
      <c r="D158" s="72" t="s">
        <v>1332</v>
      </c>
      <c r="E158" s="72" t="s">
        <v>629</v>
      </c>
      <c r="F158" s="72" t="s">
        <v>631</v>
      </c>
      <c r="G158" s="72" t="s">
        <v>1327</v>
      </c>
      <c r="H158" s="72">
        <v>14</v>
      </c>
      <c r="I158" s="74">
        <v>45836</v>
      </c>
      <c r="J158" s="74">
        <v>45819</v>
      </c>
      <c r="K158" s="74">
        <v>45838</v>
      </c>
      <c r="L158" s="72" t="s">
        <v>2057</v>
      </c>
    </row>
    <row r="159" spans="1:14" ht="21" customHeight="1">
      <c r="A159" s="72" t="s">
        <v>1587</v>
      </c>
      <c r="B159" s="72" t="s">
        <v>917</v>
      </c>
      <c r="C159" s="72">
        <v>2</v>
      </c>
      <c r="D159" s="72" t="s">
        <v>1332</v>
      </c>
      <c r="E159" s="72" t="s">
        <v>629</v>
      </c>
      <c r="F159" s="72" t="s">
        <v>631</v>
      </c>
      <c r="G159" s="72" t="s">
        <v>1327</v>
      </c>
      <c r="H159" s="72">
        <v>14</v>
      </c>
      <c r="I159" s="74">
        <v>45836</v>
      </c>
      <c r="J159" s="74">
        <v>45819</v>
      </c>
      <c r="K159" s="74">
        <v>45838</v>
      </c>
      <c r="L159" s="72" t="s">
        <v>2057</v>
      </c>
    </row>
    <row r="160" spans="1:14" ht="21" customHeight="1">
      <c r="A160" s="72" t="s">
        <v>1663</v>
      </c>
      <c r="B160" s="72" t="s">
        <v>949</v>
      </c>
      <c r="C160" s="72">
        <v>1</v>
      </c>
      <c r="E160" s="72" t="s">
        <v>519</v>
      </c>
      <c r="F160" s="72" t="s">
        <v>134</v>
      </c>
      <c r="G160" s="72" t="s">
        <v>1664</v>
      </c>
      <c r="H160" s="72">
        <v>10</v>
      </c>
      <c r="I160" s="74">
        <v>45837</v>
      </c>
      <c r="J160" s="74">
        <v>45825</v>
      </c>
      <c r="K160" s="74">
        <v>45838</v>
      </c>
      <c r="L160" s="72" t="s">
        <v>2057</v>
      </c>
    </row>
    <row r="161" spans="1:12" ht="21" customHeight="1">
      <c r="A161" s="72" t="s">
        <v>1665</v>
      </c>
      <c r="B161" s="72" t="s">
        <v>949</v>
      </c>
      <c r="C161" s="72">
        <v>2</v>
      </c>
      <c r="E161" s="72" t="s">
        <v>519</v>
      </c>
      <c r="F161" s="72" t="s">
        <v>134</v>
      </c>
      <c r="G161" s="72" t="s">
        <v>1664</v>
      </c>
      <c r="H161" s="72">
        <v>10</v>
      </c>
      <c r="I161" s="74">
        <v>45837</v>
      </c>
      <c r="J161" s="74">
        <v>45825</v>
      </c>
      <c r="K161" s="74">
        <v>45838</v>
      </c>
      <c r="L161" s="72" t="s">
        <v>2057</v>
      </c>
    </row>
    <row r="162" spans="1:12" ht="21" customHeight="1">
      <c r="A162" s="72" t="s">
        <v>1666</v>
      </c>
      <c r="B162" s="72" t="s">
        <v>949</v>
      </c>
      <c r="C162" s="72">
        <v>3</v>
      </c>
      <c r="E162" s="72" t="s">
        <v>519</v>
      </c>
      <c r="F162" s="72" t="s">
        <v>134</v>
      </c>
      <c r="G162" s="72" t="s">
        <v>1664</v>
      </c>
      <c r="H162" s="72">
        <v>10</v>
      </c>
      <c r="I162" s="74">
        <v>45837</v>
      </c>
      <c r="J162" s="74">
        <v>45825</v>
      </c>
      <c r="K162" s="74">
        <v>45838</v>
      </c>
      <c r="L162" s="72" t="s">
        <v>2057</v>
      </c>
    </row>
    <row r="163" spans="1:12" ht="21" customHeight="1">
      <c r="A163" s="72" t="s">
        <v>1667</v>
      </c>
      <c r="B163" s="72" t="s">
        <v>949</v>
      </c>
      <c r="C163" s="72">
        <v>4</v>
      </c>
      <c r="E163" s="72" t="s">
        <v>519</v>
      </c>
      <c r="F163" s="72" t="s">
        <v>134</v>
      </c>
      <c r="G163" s="72" t="s">
        <v>1664</v>
      </c>
      <c r="H163" s="72">
        <v>10</v>
      </c>
      <c r="I163" s="74">
        <v>45837</v>
      </c>
      <c r="J163" s="74">
        <v>45825</v>
      </c>
      <c r="K163" s="74">
        <v>45838</v>
      </c>
      <c r="L163" s="72" t="s">
        <v>2057</v>
      </c>
    </row>
    <row r="164" spans="1:12" ht="21" customHeight="1">
      <c r="A164" s="72" t="s">
        <v>1668</v>
      </c>
      <c r="B164" s="72" t="s">
        <v>949</v>
      </c>
      <c r="C164" s="72">
        <v>5</v>
      </c>
      <c r="E164" s="72" t="s">
        <v>519</v>
      </c>
      <c r="F164" s="72" t="s">
        <v>134</v>
      </c>
      <c r="G164" s="72" t="s">
        <v>1664</v>
      </c>
      <c r="H164" s="72">
        <v>10</v>
      </c>
      <c r="I164" s="74">
        <v>45837</v>
      </c>
      <c r="J164" s="74">
        <v>45825</v>
      </c>
      <c r="K164" s="74">
        <v>45838</v>
      </c>
      <c r="L164" s="72" t="s">
        <v>2057</v>
      </c>
    </row>
    <row r="165" spans="1:12" ht="21" customHeight="1">
      <c r="A165" s="72" t="s">
        <v>1669</v>
      </c>
      <c r="B165" s="72" t="s">
        <v>949</v>
      </c>
      <c r="C165" s="72">
        <v>6</v>
      </c>
      <c r="E165" s="72" t="s">
        <v>519</v>
      </c>
      <c r="F165" s="72" t="s">
        <v>134</v>
      </c>
      <c r="G165" s="72" t="s">
        <v>1664</v>
      </c>
      <c r="H165" s="72">
        <v>10</v>
      </c>
      <c r="I165" s="74">
        <v>45837</v>
      </c>
      <c r="J165" s="74">
        <v>45825</v>
      </c>
      <c r="K165" s="74">
        <v>45838</v>
      </c>
      <c r="L165" s="72" t="s">
        <v>2057</v>
      </c>
    </row>
    <row r="166" spans="1:12" ht="21" customHeight="1">
      <c r="A166" s="72" t="s">
        <v>1670</v>
      </c>
      <c r="B166" s="72" t="s">
        <v>949</v>
      </c>
      <c r="C166" s="72">
        <v>7</v>
      </c>
      <c r="E166" s="72" t="s">
        <v>519</v>
      </c>
      <c r="F166" s="72" t="s">
        <v>134</v>
      </c>
      <c r="G166" s="72" t="s">
        <v>1664</v>
      </c>
      <c r="H166" s="72">
        <v>10</v>
      </c>
      <c r="I166" s="74">
        <v>45837</v>
      </c>
      <c r="J166" s="74">
        <v>45825</v>
      </c>
      <c r="K166" s="74">
        <v>45838</v>
      </c>
      <c r="L166" s="72" t="s">
        <v>2057</v>
      </c>
    </row>
    <row r="167" spans="1:12" ht="21" customHeight="1">
      <c r="A167" s="72" t="s">
        <v>1671</v>
      </c>
      <c r="B167" s="72" t="s">
        <v>949</v>
      </c>
      <c r="C167" s="72">
        <v>8</v>
      </c>
      <c r="E167" s="72" t="s">
        <v>519</v>
      </c>
      <c r="F167" s="72" t="s">
        <v>134</v>
      </c>
      <c r="G167" s="72" t="s">
        <v>1664</v>
      </c>
      <c r="H167" s="72">
        <v>10</v>
      </c>
      <c r="I167" s="74">
        <v>45837</v>
      </c>
      <c r="J167" s="74">
        <v>45825</v>
      </c>
      <c r="K167" s="74">
        <v>45838</v>
      </c>
      <c r="L167" s="72" t="s">
        <v>2057</v>
      </c>
    </row>
    <row r="168" spans="1:12" ht="21" customHeight="1">
      <c r="A168" s="72" t="s">
        <v>1672</v>
      </c>
      <c r="B168" s="72" t="s">
        <v>949</v>
      </c>
      <c r="C168" s="72">
        <v>9</v>
      </c>
      <c r="E168" s="72" t="s">
        <v>519</v>
      </c>
      <c r="F168" s="72" t="s">
        <v>134</v>
      </c>
      <c r="G168" s="72" t="s">
        <v>1664</v>
      </c>
      <c r="H168" s="72">
        <v>10</v>
      </c>
      <c r="I168" s="74">
        <v>45837</v>
      </c>
      <c r="J168" s="74">
        <v>45825</v>
      </c>
      <c r="K168" s="74">
        <v>45838</v>
      </c>
      <c r="L168" s="72" t="s">
        <v>2057</v>
      </c>
    </row>
    <row r="169" spans="1:12" ht="21" customHeight="1">
      <c r="A169" s="72" t="s">
        <v>1673</v>
      </c>
      <c r="B169" s="72" t="s">
        <v>949</v>
      </c>
      <c r="C169" s="72">
        <v>10</v>
      </c>
      <c r="E169" s="72" t="s">
        <v>519</v>
      </c>
      <c r="F169" s="72" t="s">
        <v>134</v>
      </c>
      <c r="G169" s="72" t="s">
        <v>1664</v>
      </c>
      <c r="H169" s="72">
        <v>10</v>
      </c>
      <c r="I169" s="74">
        <v>45837</v>
      </c>
      <c r="J169" s="74">
        <v>45825</v>
      </c>
      <c r="K169" s="74">
        <v>45838</v>
      </c>
      <c r="L169" s="72" t="s">
        <v>2057</v>
      </c>
    </row>
    <row r="170" spans="1:12" ht="21" customHeight="1">
      <c r="A170" s="72" t="s">
        <v>1674</v>
      </c>
      <c r="B170" s="72" t="s">
        <v>949</v>
      </c>
      <c r="C170" s="72">
        <v>11</v>
      </c>
      <c r="E170" s="72" t="s">
        <v>519</v>
      </c>
      <c r="F170" s="72" t="s">
        <v>134</v>
      </c>
      <c r="G170" s="72" t="s">
        <v>1664</v>
      </c>
      <c r="H170" s="72">
        <v>10</v>
      </c>
      <c r="I170" s="74">
        <v>45837</v>
      </c>
      <c r="J170" s="74">
        <v>45825</v>
      </c>
      <c r="K170" s="74">
        <v>45838</v>
      </c>
      <c r="L170" s="72" t="s">
        <v>2057</v>
      </c>
    </row>
    <row r="171" spans="1:12" ht="21" customHeight="1">
      <c r="A171" s="72" t="s">
        <v>1675</v>
      </c>
      <c r="B171" s="72" t="s">
        <v>949</v>
      </c>
      <c r="C171" s="72">
        <v>12</v>
      </c>
      <c r="E171" s="72" t="s">
        <v>519</v>
      </c>
      <c r="F171" s="72" t="s">
        <v>134</v>
      </c>
      <c r="G171" s="72" t="s">
        <v>1664</v>
      </c>
      <c r="H171" s="72">
        <v>10</v>
      </c>
      <c r="I171" s="74">
        <v>45837</v>
      </c>
      <c r="J171" s="74">
        <v>45825</v>
      </c>
      <c r="K171" s="74">
        <v>45838</v>
      </c>
      <c r="L171" s="72" t="s">
        <v>2057</v>
      </c>
    </row>
    <row r="172" spans="1:12" ht="21" customHeight="1">
      <c r="A172" s="72" t="s">
        <v>1659</v>
      </c>
      <c r="B172" s="72" t="s">
        <v>949</v>
      </c>
      <c r="C172" s="72">
        <v>13</v>
      </c>
      <c r="E172" s="72" t="s">
        <v>519</v>
      </c>
      <c r="F172" s="72" t="s">
        <v>134</v>
      </c>
      <c r="G172" s="72" t="s">
        <v>1333</v>
      </c>
      <c r="H172" s="72">
        <v>10</v>
      </c>
      <c r="I172" s="74">
        <v>45837</v>
      </c>
      <c r="J172" s="74">
        <v>45825</v>
      </c>
      <c r="K172" s="74">
        <v>45838</v>
      </c>
      <c r="L172" s="72" t="s">
        <v>2089</v>
      </c>
    </row>
    <row r="173" spans="1:12" ht="21" customHeight="1">
      <c r="A173" s="72" t="s">
        <v>1660</v>
      </c>
      <c r="B173" s="72" t="s">
        <v>949</v>
      </c>
      <c r="C173" s="72">
        <v>14</v>
      </c>
      <c r="E173" s="72" t="s">
        <v>519</v>
      </c>
      <c r="F173" s="72" t="s">
        <v>134</v>
      </c>
      <c r="G173" s="72" t="s">
        <v>1333</v>
      </c>
      <c r="H173" s="72">
        <v>10</v>
      </c>
      <c r="I173" s="74">
        <v>45837</v>
      </c>
      <c r="J173" s="74">
        <v>45825</v>
      </c>
      <c r="K173" s="74">
        <v>45838</v>
      </c>
      <c r="L173" s="72" t="s">
        <v>2089</v>
      </c>
    </row>
    <row r="174" spans="1:12" ht="21" customHeight="1">
      <c r="A174" s="72" t="s">
        <v>1661</v>
      </c>
      <c r="B174" s="72" t="s">
        <v>949</v>
      </c>
      <c r="C174" s="72">
        <v>15</v>
      </c>
      <c r="E174" s="72" t="s">
        <v>519</v>
      </c>
      <c r="F174" s="72" t="s">
        <v>134</v>
      </c>
      <c r="G174" s="72" t="s">
        <v>1333</v>
      </c>
      <c r="H174" s="72">
        <v>10</v>
      </c>
      <c r="I174" s="74">
        <v>45837</v>
      </c>
      <c r="J174" s="74">
        <v>45825</v>
      </c>
      <c r="K174" s="74">
        <v>45838</v>
      </c>
      <c r="L174" s="72" t="s">
        <v>2089</v>
      </c>
    </row>
    <row r="175" spans="1:12" ht="21" customHeight="1">
      <c r="A175" s="72" t="s">
        <v>1662</v>
      </c>
      <c r="B175" s="72" t="s">
        <v>949</v>
      </c>
      <c r="C175" s="72">
        <v>16</v>
      </c>
      <c r="E175" s="72" t="s">
        <v>519</v>
      </c>
      <c r="F175" s="72" t="s">
        <v>134</v>
      </c>
      <c r="G175" s="72" t="s">
        <v>1333</v>
      </c>
      <c r="H175" s="72">
        <v>10</v>
      </c>
      <c r="I175" s="74">
        <v>45837</v>
      </c>
      <c r="J175" s="74">
        <v>45825</v>
      </c>
      <c r="K175" s="74">
        <v>45838</v>
      </c>
      <c r="L175" s="72" t="s">
        <v>2089</v>
      </c>
    </row>
    <row r="176" spans="1:12" ht="21" customHeight="1">
      <c r="A176" s="72" t="s">
        <v>1656</v>
      </c>
      <c r="B176" s="72" t="s">
        <v>970</v>
      </c>
      <c r="C176" s="72">
        <v>1</v>
      </c>
      <c r="E176" s="72" t="s">
        <v>971</v>
      </c>
      <c r="F176" s="72" t="s">
        <v>79</v>
      </c>
      <c r="G176" s="72" t="s">
        <v>1650</v>
      </c>
      <c r="H176" s="72">
        <v>10</v>
      </c>
      <c r="I176" s="74">
        <v>45837</v>
      </c>
      <c r="J176" s="74">
        <v>45823</v>
      </c>
      <c r="K176" s="74">
        <v>45838</v>
      </c>
      <c r="L176" s="72" t="s">
        <v>2092</v>
      </c>
    </row>
    <row r="177" spans="1:14" ht="21" customHeight="1">
      <c r="A177" s="72" t="s">
        <v>1658</v>
      </c>
      <c r="B177" s="72" t="s">
        <v>970</v>
      </c>
      <c r="C177" s="72">
        <v>2</v>
      </c>
      <c r="E177" s="72" t="s">
        <v>971</v>
      </c>
      <c r="F177" s="72" t="s">
        <v>79</v>
      </c>
      <c r="G177" s="72" t="s">
        <v>1327</v>
      </c>
      <c r="H177" s="72">
        <v>10</v>
      </c>
      <c r="I177" s="74">
        <v>45837</v>
      </c>
      <c r="J177" s="74">
        <v>45823</v>
      </c>
      <c r="K177" s="74">
        <v>45838</v>
      </c>
      <c r="L177" s="72" t="s">
        <v>2092</v>
      </c>
    </row>
    <row r="178" spans="1:14" ht="21" customHeight="1">
      <c r="A178" s="72" t="s">
        <v>1676</v>
      </c>
      <c r="B178" s="72" t="s">
        <v>975</v>
      </c>
      <c r="C178" s="72">
        <v>1</v>
      </c>
      <c r="D178" s="72" t="s">
        <v>1332</v>
      </c>
      <c r="E178" s="72" t="s">
        <v>629</v>
      </c>
      <c r="F178" s="72" t="s">
        <v>631</v>
      </c>
      <c r="G178" s="72" t="s">
        <v>1327</v>
      </c>
      <c r="H178" s="72">
        <v>14</v>
      </c>
      <c r="I178" s="74">
        <v>45837</v>
      </c>
      <c r="J178" s="74">
        <v>45821</v>
      </c>
      <c r="K178" s="74">
        <v>45839</v>
      </c>
      <c r="L178" s="72" t="s">
        <v>2057</v>
      </c>
      <c r="N178" s="72">
        <v>0</v>
      </c>
    </row>
    <row r="179" spans="1:14" ht="21" customHeight="1">
      <c r="A179" s="72" t="s">
        <v>1677</v>
      </c>
      <c r="B179" s="72" t="s">
        <v>975</v>
      </c>
      <c r="C179" s="72">
        <v>2</v>
      </c>
      <c r="D179" s="72" t="s">
        <v>1332</v>
      </c>
      <c r="E179" s="72" t="s">
        <v>629</v>
      </c>
      <c r="F179" s="72" t="s">
        <v>631</v>
      </c>
      <c r="G179" s="72" t="s">
        <v>1327</v>
      </c>
      <c r="H179" s="72">
        <v>14</v>
      </c>
      <c r="I179" s="74">
        <v>45837</v>
      </c>
      <c r="J179" s="74">
        <v>45821</v>
      </c>
      <c r="K179" s="74">
        <v>45839</v>
      </c>
      <c r="L179" s="72" t="s">
        <v>2057</v>
      </c>
      <c r="N179" s="72">
        <v>0</v>
      </c>
    </row>
    <row r="180" spans="1:14" ht="21" customHeight="1">
      <c r="A180" s="72" t="s">
        <v>1678</v>
      </c>
      <c r="B180" s="72" t="s">
        <v>975</v>
      </c>
      <c r="C180" s="72">
        <v>3</v>
      </c>
      <c r="D180" s="72" t="s">
        <v>1332</v>
      </c>
      <c r="E180" s="72" t="s">
        <v>629</v>
      </c>
      <c r="F180" s="72" t="s">
        <v>631</v>
      </c>
      <c r="G180" s="72" t="s">
        <v>1327</v>
      </c>
      <c r="H180" s="72">
        <v>14</v>
      </c>
      <c r="I180" s="74">
        <v>45837</v>
      </c>
      <c r="J180" s="74">
        <v>45821</v>
      </c>
      <c r="K180" s="74">
        <v>45839</v>
      </c>
      <c r="L180" s="72" t="s">
        <v>2057</v>
      </c>
      <c r="N180" s="72">
        <v>0</v>
      </c>
    </row>
    <row r="181" spans="1:14" ht="21" customHeight="1">
      <c r="A181" s="72" t="s">
        <v>1679</v>
      </c>
      <c r="B181" s="72" t="s">
        <v>975</v>
      </c>
      <c r="C181" s="72">
        <v>4</v>
      </c>
      <c r="D181" s="72" t="s">
        <v>1332</v>
      </c>
      <c r="E181" s="72" t="s">
        <v>629</v>
      </c>
      <c r="F181" s="72" t="s">
        <v>631</v>
      </c>
      <c r="G181" s="72" t="s">
        <v>1327</v>
      </c>
      <c r="H181" s="72">
        <v>14</v>
      </c>
      <c r="I181" s="74">
        <v>45837</v>
      </c>
      <c r="J181" s="74">
        <v>45821</v>
      </c>
      <c r="K181" s="74">
        <v>45839</v>
      </c>
      <c r="L181" s="72" t="s">
        <v>2057</v>
      </c>
      <c r="N181" s="72">
        <v>0</v>
      </c>
    </row>
    <row r="182" spans="1:14" ht="21" customHeight="1">
      <c r="A182" s="72" t="s">
        <v>1680</v>
      </c>
      <c r="B182" s="72" t="s">
        <v>975</v>
      </c>
      <c r="C182" s="72">
        <v>5</v>
      </c>
      <c r="D182" s="72" t="s">
        <v>1332</v>
      </c>
      <c r="E182" s="72" t="s">
        <v>629</v>
      </c>
      <c r="F182" s="72" t="s">
        <v>631</v>
      </c>
      <c r="G182" s="72" t="s">
        <v>1327</v>
      </c>
      <c r="H182" s="72">
        <v>14</v>
      </c>
      <c r="I182" s="74">
        <v>45837</v>
      </c>
      <c r="J182" s="74">
        <v>45821</v>
      </c>
      <c r="K182" s="74">
        <v>45839</v>
      </c>
      <c r="L182" s="72" t="s">
        <v>2057</v>
      </c>
      <c r="N182" s="72">
        <v>0</v>
      </c>
    </row>
    <row r="183" spans="1:14" ht="21" customHeight="1">
      <c r="A183" s="72" t="s">
        <v>1681</v>
      </c>
      <c r="B183" s="72" t="s">
        <v>975</v>
      </c>
      <c r="C183" s="72">
        <v>6</v>
      </c>
      <c r="D183" s="72" t="s">
        <v>1332</v>
      </c>
      <c r="E183" s="72" t="s">
        <v>629</v>
      </c>
      <c r="F183" s="72" t="s">
        <v>631</v>
      </c>
      <c r="G183" s="72" t="s">
        <v>1327</v>
      </c>
      <c r="H183" s="72">
        <v>14</v>
      </c>
      <c r="I183" s="74">
        <v>45837</v>
      </c>
      <c r="J183" s="74">
        <v>45821</v>
      </c>
      <c r="K183" s="74">
        <v>45839</v>
      </c>
      <c r="L183" s="72" t="s">
        <v>2057</v>
      </c>
      <c r="N183" s="72">
        <v>0</v>
      </c>
    </row>
    <row r="184" spans="1:14" ht="21" customHeight="1">
      <c r="A184" s="72" t="s">
        <v>1682</v>
      </c>
      <c r="B184" s="72" t="s">
        <v>975</v>
      </c>
      <c r="C184" s="72">
        <v>9</v>
      </c>
      <c r="D184" s="72" t="s">
        <v>1332</v>
      </c>
      <c r="E184" s="72" t="s">
        <v>629</v>
      </c>
      <c r="F184" s="72" t="s">
        <v>631</v>
      </c>
      <c r="G184" s="72" t="s">
        <v>1327</v>
      </c>
      <c r="H184" s="72">
        <v>14</v>
      </c>
      <c r="I184" s="74">
        <v>45837</v>
      </c>
      <c r="J184" s="74">
        <v>45821</v>
      </c>
      <c r="K184" s="74">
        <v>45839</v>
      </c>
      <c r="L184" s="72" t="s">
        <v>2057</v>
      </c>
      <c r="N184" s="72">
        <v>0</v>
      </c>
    </row>
    <row r="185" spans="1:14" ht="21" customHeight="1">
      <c r="A185" s="72" t="s">
        <v>1683</v>
      </c>
      <c r="B185" s="72" t="s">
        <v>975</v>
      </c>
      <c r="C185" s="72">
        <v>10</v>
      </c>
      <c r="D185" s="72" t="s">
        <v>1332</v>
      </c>
      <c r="E185" s="72" t="s">
        <v>629</v>
      </c>
      <c r="F185" s="72" t="s">
        <v>631</v>
      </c>
      <c r="G185" s="72" t="s">
        <v>1327</v>
      </c>
      <c r="H185" s="72">
        <v>14</v>
      </c>
      <c r="I185" s="74">
        <v>45837</v>
      </c>
      <c r="J185" s="74">
        <v>45821</v>
      </c>
      <c r="K185" s="74">
        <v>45839</v>
      </c>
      <c r="L185" s="72" t="s">
        <v>2057</v>
      </c>
      <c r="N185" s="72">
        <v>0</v>
      </c>
    </row>
    <row r="186" spans="1:14" ht="21" customHeight="1">
      <c r="A186" s="72" t="s">
        <v>1684</v>
      </c>
      <c r="B186" s="72" t="s">
        <v>975</v>
      </c>
      <c r="C186" s="72">
        <v>11</v>
      </c>
      <c r="D186" s="72" t="s">
        <v>1332</v>
      </c>
      <c r="E186" s="72" t="s">
        <v>629</v>
      </c>
      <c r="F186" s="72" t="s">
        <v>631</v>
      </c>
      <c r="G186" s="72" t="s">
        <v>1327</v>
      </c>
      <c r="H186" s="72">
        <v>14</v>
      </c>
      <c r="I186" s="74">
        <v>45837</v>
      </c>
      <c r="J186" s="74">
        <v>45821</v>
      </c>
      <c r="K186" s="74">
        <v>45839</v>
      </c>
      <c r="L186" s="72" t="s">
        <v>2057</v>
      </c>
      <c r="N186" s="72">
        <v>0</v>
      </c>
    </row>
    <row r="187" spans="1:14" ht="21" customHeight="1">
      <c r="A187" s="72" t="s">
        <v>1685</v>
      </c>
      <c r="B187" s="72" t="s">
        <v>979</v>
      </c>
      <c r="C187" s="72">
        <v>1</v>
      </c>
      <c r="E187" s="72" t="s">
        <v>980</v>
      </c>
      <c r="F187" s="72" t="s">
        <v>79</v>
      </c>
      <c r="G187" s="72" t="s">
        <v>1327</v>
      </c>
      <c r="H187" s="72">
        <v>14</v>
      </c>
      <c r="I187" s="74">
        <v>45838</v>
      </c>
      <c r="J187" s="74">
        <v>45825</v>
      </c>
      <c r="K187" s="74">
        <v>45839</v>
      </c>
      <c r="L187" s="72" t="s">
        <v>2093</v>
      </c>
    </row>
    <row r="188" spans="1:14" ht="21" customHeight="1">
      <c r="A188" s="72" t="s">
        <v>1687</v>
      </c>
      <c r="B188" s="72" t="s">
        <v>979</v>
      </c>
      <c r="C188" s="72">
        <v>2</v>
      </c>
      <c r="E188" s="72" t="s">
        <v>980</v>
      </c>
      <c r="F188" s="72" t="s">
        <v>79</v>
      </c>
      <c r="G188" s="72" t="s">
        <v>1327</v>
      </c>
      <c r="H188" s="72">
        <v>14</v>
      </c>
      <c r="I188" s="74">
        <v>45838</v>
      </c>
      <c r="J188" s="74">
        <v>45825</v>
      </c>
      <c r="K188" s="74">
        <v>45839</v>
      </c>
      <c r="L188" s="72" t="s">
        <v>2093</v>
      </c>
    </row>
    <row r="189" spans="1:14" ht="21" customHeight="1">
      <c r="A189" s="72" t="s">
        <v>1688</v>
      </c>
      <c r="B189" s="72" t="s">
        <v>979</v>
      </c>
      <c r="C189" s="72">
        <v>3</v>
      </c>
      <c r="E189" s="72" t="s">
        <v>980</v>
      </c>
      <c r="F189" s="72" t="s">
        <v>79</v>
      </c>
      <c r="G189" s="72" t="s">
        <v>1327</v>
      </c>
      <c r="H189" s="72">
        <v>14</v>
      </c>
      <c r="I189" s="74">
        <v>45838</v>
      </c>
      <c r="J189" s="74">
        <v>45825</v>
      </c>
      <c r="K189" s="74">
        <v>45839</v>
      </c>
      <c r="L189" s="72" t="s">
        <v>2093</v>
      </c>
    </row>
  </sheetData>
  <autoFilter ref="A1:N189" xr:uid="{1CA8E580-D787-4D3A-8ED7-9114B3101D3B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N130"/>
  <sheetViews>
    <sheetView zoomScale="90" zoomScaleNormal="90" workbookViewId="0">
      <pane xSplit="1" ySplit="1" topLeftCell="F2" activePane="bottomRight" state="frozen"/>
      <selection pane="topRight" activeCell="Q9" sqref="Q9"/>
      <selection pane="bottomLeft" activeCell="Q9" sqref="Q9"/>
      <selection pane="bottomRight" activeCell="N39" sqref="N39:N49"/>
    </sheetView>
  </sheetViews>
  <sheetFormatPr defaultRowHeight="21" customHeight="1"/>
  <cols>
    <col min="1" max="2" width="14.85546875" style="72" bestFit="1" customWidth="1"/>
    <col min="3" max="3" width="5.42578125" style="72" bestFit="1" customWidth="1"/>
    <col min="4" max="4" width="10.42578125" style="72" bestFit="1" customWidth="1"/>
    <col min="5" max="5" width="12.85546875" style="72" bestFit="1" customWidth="1"/>
    <col min="6" max="6" width="7.7109375" style="72" bestFit="1" customWidth="1"/>
    <col min="7" max="7" width="10" style="72" bestFit="1" customWidth="1"/>
    <col min="8" max="8" width="8.85546875" style="72" bestFit="1" customWidth="1"/>
    <col min="9" max="9" width="13.5703125" style="72" bestFit="1" customWidth="1"/>
    <col min="10" max="10" width="13.28515625" style="72" bestFit="1" customWidth="1"/>
    <col min="11" max="11" width="13" style="72" bestFit="1" customWidth="1"/>
    <col min="12" max="12" width="82" style="72" bestFit="1" customWidth="1"/>
    <col min="13" max="13" width="35" style="72" bestFit="1" customWidth="1"/>
    <col min="14" max="14" width="17.5703125" style="72" bestFit="1" customWidth="1"/>
    <col min="15" max="16384" width="9.140625" style="72"/>
  </cols>
  <sheetData>
    <row r="1" spans="1:14" ht="21" customHeight="1">
      <c r="A1" s="70" t="s">
        <v>1308</v>
      </c>
      <c r="B1" s="70" t="s">
        <v>1308</v>
      </c>
      <c r="C1" s="70"/>
      <c r="D1" s="70" t="s">
        <v>1309</v>
      </c>
      <c r="E1" s="70" t="s">
        <v>1310</v>
      </c>
      <c r="F1" s="70" t="s">
        <v>3</v>
      </c>
      <c r="G1" s="70" t="s">
        <v>1311</v>
      </c>
      <c r="H1" s="70" t="s">
        <v>7</v>
      </c>
      <c r="I1" s="70" t="s">
        <v>1431</v>
      </c>
      <c r="J1" s="70" t="s">
        <v>1313</v>
      </c>
      <c r="K1" s="70" t="s">
        <v>5</v>
      </c>
      <c r="L1" s="70" t="s">
        <v>1314</v>
      </c>
      <c r="M1" s="70" t="s">
        <v>1315</v>
      </c>
      <c r="N1" s="70" t="s">
        <v>13</v>
      </c>
    </row>
    <row r="2" spans="1:14" ht="21" customHeight="1">
      <c r="A2" s="72" t="s">
        <v>2094</v>
      </c>
      <c r="B2" s="72" t="s">
        <v>782</v>
      </c>
      <c r="C2" s="72">
        <v>2</v>
      </c>
      <c r="E2" s="72" t="s">
        <v>2095</v>
      </c>
      <c r="F2" s="72" t="s">
        <v>746</v>
      </c>
      <c r="G2" s="72" t="s">
        <v>1317</v>
      </c>
      <c r="H2" s="72">
        <v>7</v>
      </c>
      <c r="I2" s="74">
        <v>45819</v>
      </c>
      <c r="J2" s="74">
        <v>45813</v>
      </c>
      <c r="K2" s="74">
        <v>45820</v>
      </c>
      <c r="L2" s="72" t="s">
        <v>2096</v>
      </c>
      <c r="N2" s="72" t="s">
        <v>1059</v>
      </c>
    </row>
    <row r="3" spans="1:14" ht="21" customHeight="1">
      <c r="A3" s="72" t="s">
        <v>2097</v>
      </c>
      <c r="B3" s="72" t="s">
        <v>782</v>
      </c>
      <c r="C3" s="72">
        <v>3</v>
      </c>
      <c r="E3" s="72" t="s">
        <v>2095</v>
      </c>
      <c r="F3" s="72" t="s">
        <v>746</v>
      </c>
      <c r="G3" s="72" t="s">
        <v>1317</v>
      </c>
      <c r="H3" s="72">
        <v>7</v>
      </c>
      <c r="I3" s="74">
        <v>45819</v>
      </c>
      <c r="J3" s="74">
        <v>45813</v>
      </c>
      <c r="K3" s="74">
        <v>45820</v>
      </c>
      <c r="L3" s="72" t="s">
        <v>2096</v>
      </c>
      <c r="N3" s="72" t="s">
        <v>1059</v>
      </c>
    </row>
    <row r="4" spans="1:14" ht="21" customHeight="1">
      <c r="A4" s="72" t="s">
        <v>2098</v>
      </c>
      <c r="B4" s="72" t="s">
        <v>782</v>
      </c>
      <c r="C4" s="72">
        <v>12</v>
      </c>
      <c r="E4" s="72" t="s">
        <v>2095</v>
      </c>
      <c r="F4" s="72" t="s">
        <v>746</v>
      </c>
      <c r="G4" s="72" t="s">
        <v>1317</v>
      </c>
      <c r="H4" s="72">
        <v>7</v>
      </c>
      <c r="I4" s="74">
        <v>45819</v>
      </c>
      <c r="J4" s="74">
        <v>45813</v>
      </c>
      <c r="K4" s="74">
        <v>45820</v>
      </c>
      <c r="L4" s="72" t="s">
        <v>2096</v>
      </c>
      <c r="N4" s="72" t="s">
        <v>1059</v>
      </c>
    </row>
    <row r="5" spans="1:14" ht="21" customHeight="1">
      <c r="A5" s="72" t="s">
        <v>2099</v>
      </c>
      <c r="B5" s="72" t="s">
        <v>782</v>
      </c>
      <c r="C5" s="72">
        <v>13</v>
      </c>
      <c r="E5" s="72" t="s">
        <v>2095</v>
      </c>
      <c r="F5" s="72" t="s">
        <v>746</v>
      </c>
      <c r="G5" s="72" t="s">
        <v>1317</v>
      </c>
      <c r="H5" s="72">
        <v>7</v>
      </c>
      <c r="I5" s="74">
        <v>45819</v>
      </c>
      <c r="J5" s="74">
        <v>45813</v>
      </c>
      <c r="K5" s="74">
        <v>45820</v>
      </c>
      <c r="L5" s="72" t="s">
        <v>2096</v>
      </c>
      <c r="N5" s="72" t="s">
        <v>1059</v>
      </c>
    </row>
    <row r="6" spans="1:14" ht="21" customHeight="1">
      <c r="A6" s="72" t="s">
        <v>2100</v>
      </c>
      <c r="B6" s="72" t="s">
        <v>782</v>
      </c>
      <c r="C6" s="72">
        <v>14</v>
      </c>
      <c r="E6" s="72" t="s">
        <v>2095</v>
      </c>
      <c r="F6" s="72" t="s">
        <v>746</v>
      </c>
      <c r="G6" s="72" t="s">
        <v>1317</v>
      </c>
      <c r="H6" s="72">
        <v>7</v>
      </c>
      <c r="I6" s="74">
        <v>45819</v>
      </c>
      <c r="J6" s="74">
        <v>45813</v>
      </c>
      <c r="K6" s="74">
        <v>45820</v>
      </c>
      <c r="L6" s="72" t="s">
        <v>2096</v>
      </c>
      <c r="N6" s="72" t="s">
        <v>1059</v>
      </c>
    </row>
    <row r="7" spans="1:14" ht="21" customHeight="1">
      <c r="A7" s="72" t="s">
        <v>2101</v>
      </c>
      <c r="B7" s="72" t="s">
        <v>782</v>
      </c>
      <c r="C7" s="72">
        <v>1</v>
      </c>
      <c r="E7" s="72" t="s">
        <v>2095</v>
      </c>
      <c r="F7" s="72" t="s">
        <v>746</v>
      </c>
      <c r="G7" s="72" t="s">
        <v>1317</v>
      </c>
      <c r="H7" s="72">
        <v>7</v>
      </c>
      <c r="I7" s="74">
        <v>45819</v>
      </c>
      <c r="J7" s="74">
        <v>45813</v>
      </c>
      <c r="K7" s="74">
        <v>45820</v>
      </c>
      <c r="L7" s="72" t="s">
        <v>2096</v>
      </c>
      <c r="N7" s="72" t="s">
        <v>1059</v>
      </c>
    </row>
    <row r="8" spans="1:14" ht="21" customHeight="1">
      <c r="A8" s="72" t="s">
        <v>2102</v>
      </c>
      <c r="B8" s="72" t="s">
        <v>782</v>
      </c>
      <c r="C8" s="72">
        <v>16</v>
      </c>
      <c r="E8" s="72" t="s">
        <v>2095</v>
      </c>
      <c r="F8" s="72" t="s">
        <v>746</v>
      </c>
      <c r="G8" s="72" t="s">
        <v>1317</v>
      </c>
      <c r="H8" s="72">
        <v>7</v>
      </c>
      <c r="I8" s="74">
        <v>45819</v>
      </c>
      <c r="J8" s="74">
        <v>45812</v>
      </c>
      <c r="K8" s="74">
        <v>45820</v>
      </c>
      <c r="L8" s="72" t="s">
        <v>2096</v>
      </c>
      <c r="N8" s="72" t="s">
        <v>1059</v>
      </c>
    </row>
    <row r="9" spans="1:14" ht="21" customHeight="1">
      <c r="A9" s="72" t="s">
        <v>2103</v>
      </c>
      <c r="B9" s="72" t="s">
        <v>782</v>
      </c>
      <c r="C9" s="72">
        <v>17</v>
      </c>
      <c r="E9" s="72" t="s">
        <v>2095</v>
      </c>
      <c r="F9" s="72" t="s">
        <v>746</v>
      </c>
      <c r="G9" s="72" t="s">
        <v>1317</v>
      </c>
      <c r="H9" s="72">
        <v>7</v>
      </c>
      <c r="I9" s="74">
        <v>45819</v>
      </c>
      <c r="J9" s="74">
        <v>45812</v>
      </c>
      <c r="K9" s="74">
        <v>45820</v>
      </c>
      <c r="L9" s="72" t="s">
        <v>2096</v>
      </c>
      <c r="N9" s="72" t="s">
        <v>1059</v>
      </c>
    </row>
    <row r="10" spans="1:14" ht="21" customHeight="1">
      <c r="A10" s="72" t="s">
        <v>2104</v>
      </c>
      <c r="B10" s="72" t="s">
        <v>782</v>
      </c>
      <c r="C10" s="72">
        <v>18</v>
      </c>
      <c r="E10" s="72" t="s">
        <v>2095</v>
      </c>
      <c r="F10" s="72" t="s">
        <v>746</v>
      </c>
      <c r="G10" s="72" t="s">
        <v>1317</v>
      </c>
      <c r="H10" s="72">
        <v>7</v>
      </c>
      <c r="I10" s="74">
        <v>45819</v>
      </c>
      <c r="J10" s="74">
        <v>45812</v>
      </c>
      <c r="K10" s="74">
        <v>45820</v>
      </c>
      <c r="L10" s="72" t="s">
        <v>2096</v>
      </c>
      <c r="N10" s="72" t="s">
        <v>1059</v>
      </c>
    </row>
    <row r="11" spans="1:14" ht="21" customHeight="1">
      <c r="A11" s="72" t="s">
        <v>1595</v>
      </c>
      <c r="B11" s="72" t="s">
        <v>267</v>
      </c>
      <c r="C11" s="72">
        <v>1</v>
      </c>
      <c r="D11" s="72" t="s">
        <v>1332</v>
      </c>
      <c r="E11" s="72" t="s">
        <v>1596</v>
      </c>
      <c r="F11" s="72" t="s">
        <v>171</v>
      </c>
      <c r="G11" s="72" t="s">
        <v>1317</v>
      </c>
      <c r="H11" s="72">
        <v>5</v>
      </c>
      <c r="I11" s="74">
        <v>45825</v>
      </c>
      <c r="J11" s="74">
        <v>45819</v>
      </c>
      <c r="K11" s="74">
        <v>45825</v>
      </c>
      <c r="L11" s="72" t="s">
        <v>2105</v>
      </c>
      <c r="N11" s="72" t="s">
        <v>2106</v>
      </c>
    </row>
    <row r="12" spans="1:14" ht="21" customHeight="1">
      <c r="A12" s="72" t="s">
        <v>1599</v>
      </c>
      <c r="B12" s="72" t="s">
        <v>267</v>
      </c>
      <c r="C12" s="72">
        <v>2</v>
      </c>
      <c r="D12" s="72" t="s">
        <v>1332</v>
      </c>
      <c r="E12" s="72" t="s">
        <v>1596</v>
      </c>
      <c r="F12" s="72" t="s">
        <v>171</v>
      </c>
      <c r="G12" s="72" t="s">
        <v>1317</v>
      </c>
      <c r="H12" s="72">
        <v>5</v>
      </c>
      <c r="I12" s="74">
        <v>45825</v>
      </c>
      <c r="J12" s="74">
        <v>45819</v>
      </c>
      <c r="K12" s="74">
        <v>45825</v>
      </c>
      <c r="L12" s="72" t="s">
        <v>2105</v>
      </c>
      <c r="N12" s="72" t="s">
        <v>2106</v>
      </c>
    </row>
    <row r="13" spans="1:14" ht="21" customHeight="1">
      <c r="A13" s="72" t="s">
        <v>2107</v>
      </c>
      <c r="B13" s="72" t="s">
        <v>339</v>
      </c>
      <c r="C13" s="72">
        <v>1</v>
      </c>
      <c r="D13" s="72" t="s">
        <v>1332</v>
      </c>
      <c r="E13" s="72" t="s">
        <v>92</v>
      </c>
      <c r="F13" s="72" t="s">
        <v>79</v>
      </c>
      <c r="G13" s="72" t="s">
        <v>1439</v>
      </c>
      <c r="H13" s="72">
        <v>6</v>
      </c>
      <c r="I13" s="74">
        <v>45826</v>
      </c>
      <c r="J13" s="74">
        <v>45819</v>
      </c>
      <c r="K13" s="74">
        <v>45826</v>
      </c>
      <c r="L13" s="72" t="s">
        <v>2108</v>
      </c>
      <c r="M13" s="72" t="s">
        <v>2109</v>
      </c>
      <c r="N13" s="72" t="s">
        <v>2106</v>
      </c>
    </row>
    <row r="14" spans="1:14" ht="21" customHeight="1">
      <c r="A14" s="72" t="s">
        <v>2110</v>
      </c>
      <c r="B14" s="72" t="s">
        <v>657</v>
      </c>
      <c r="C14" s="72">
        <v>1</v>
      </c>
      <c r="E14" s="72" t="s">
        <v>157</v>
      </c>
      <c r="F14" s="72" t="s">
        <v>79</v>
      </c>
      <c r="G14" s="72" t="s">
        <v>1327</v>
      </c>
      <c r="H14" s="72">
        <v>1</v>
      </c>
      <c r="I14" s="74">
        <v>45826</v>
      </c>
      <c r="J14" s="74">
        <v>45825</v>
      </c>
      <c r="K14" s="74">
        <v>45826</v>
      </c>
      <c r="L14" s="72" t="s">
        <v>2111</v>
      </c>
      <c r="M14" s="72" t="s">
        <v>2112</v>
      </c>
      <c r="N14" s="72" t="s">
        <v>2106</v>
      </c>
    </row>
    <row r="15" spans="1:14" ht="21" customHeight="1">
      <c r="A15" s="72" t="s">
        <v>2113</v>
      </c>
      <c r="B15" s="72" t="s">
        <v>425</v>
      </c>
      <c r="C15" s="72" t="s">
        <v>1700</v>
      </c>
      <c r="E15" s="72" t="s">
        <v>161</v>
      </c>
      <c r="F15" s="72" t="s">
        <v>163</v>
      </c>
      <c r="G15" s="72" t="s">
        <v>1317</v>
      </c>
      <c r="H15" s="72">
        <v>3</v>
      </c>
      <c r="I15" s="74">
        <v>45827</v>
      </c>
      <c r="J15" s="74">
        <v>45819</v>
      </c>
      <c r="K15" s="74">
        <v>45827</v>
      </c>
      <c r="L15" s="72" t="s">
        <v>2114</v>
      </c>
      <c r="N15" s="72" t="s">
        <v>2115</v>
      </c>
    </row>
    <row r="16" spans="1:14" ht="21" customHeight="1">
      <c r="A16" s="72" t="s">
        <v>2116</v>
      </c>
      <c r="B16" s="72" t="s">
        <v>425</v>
      </c>
      <c r="C16" s="72" t="s">
        <v>1746</v>
      </c>
      <c r="E16" s="72" t="s">
        <v>161</v>
      </c>
      <c r="F16" s="72" t="s">
        <v>163</v>
      </c>
      <c r="G16" s="72" t="s">
        <v>1317</v>
      </c>
      <c r="H16" s="72">
        <v>3</v>
      </c>
      <c r="I16" s="74">
        <v>45827</v>
      </c>
      <c r="J16" s="74">
        <v>45819</v>
      </c>
      <c r="K16" s="74">
        <v>45827</v>
      </c>
      <c r="L16" s="72" t="s">
        <v>2114</v>
      </c>
      <c r="N16" s="72" t="s">
        <v>2115</v>
      </c>
    </row>
    <row r="17" spans="1:14" ht="21" customHeight="1">
      <c r="A17" s="72" t="s">
        <v>2117</v>
      </c>
      <c r="B17" s="72" t="s">
        <v>425</v>
      </c>
      <c r="C17" s="72" t="s">
        <v>1748</v>
      </c>
      <c r="E17" s="72" t="s">
        <v>161</v>
      </c>
      <c r="F17" s="72" t="s">
        <v>163</v>
      </c>
      <c r="G17" s="72" t="s">
        <v>1317</v>
      </c>
      <c r="H17" s="72">
        <v>3</v>
      </c>
      <c r="I17" s="74">
        <v>45827</v>
      </c>
      <c r="J17" s="74">
        <v>45819</v>
      </c>
      <c r="K17" s="74">
        <v>45827</v>
      </c>
      <c r="L17" s="72" t="s">
        <v>2114</v>
      </c>
      <c r="N17" s="72" t="s">
        <v>2115</v>
      </c>
    </row>
    <row r="18" spans="1:14" ht="21" customHeight="1">
      <c r="A18" s="72" t="s">
        <v>2118</v>
      </c>
      <c r="B18" s="72" t="s">
        <v>425</v>
      </c>
      <c r="C18" s="72" t="s">
        <v>1750</v>
      </c>
      <c r="E18" s="72" t="s">
        <v>161</v>
      </c>
      <c r="F18" s="72" t="s">
        <v>163</v>
      </c>
      <c r="G18" s="72" t="s">
        <v>1317</v>
      </c>
      <c r="H18" s="72">
        <v>3</v>
      </c>
      <c r="I18" s="74">
        <v>45827</v>
      </c>
      <c r="J18" s="74">
        <v>45819</v>
      </c>
      <c r="K18" s="74">
        <v>45827</v>
      </c>
      <c r="L18" s="72" t="s">
        <v>2114</v>
      </c>
      <c r="N18" s="72" t="s">
        <v>2115</v>
      </c>
    </row>
    <row r="19" spans="1:14" ht="21" customHeight="1">
      <c r="A19" s="72" t="s">
        <v>2119</v>
      </c>
      <c r="B19" s="72" t="s">
        <v>425</v>
      </c>
      <c r="C19" s="72" t="s">
        <v>1620</v>
      </c>
      <c r="E19" s="72" t="s">
        <v>161</v>
      </c>
      <c r="F19" s="72" t="s">
        <v>163</v>
      </c>
      <c r="G19" s="72" t="s">
        <v>1317</v>
      </c>
      <c r="H19" s="72">
        <v>3</v>
      </c>
      <c r="I19" s="74">
        <v>45827</v>
      </c>
      <c r="J19" s="74">
        <v>45819</v>
      </c>
      <c r="K19" s="74">
        <v>45827</v>
      </c>
      <c r="L19" s="72" t="s">
        <v>2114</v>
      </c>
      <c r="N19" s="72" t="s">
        <v>2115</v>
      </c>
    </row>
    <row r="20" spans="1:14" ht="21" customHeight="1">
      <c r="A20" s="72" t="s">
        <v>2120</v>
      </c>
      <c r="B20" s="72" t="s">
        <v>425</v>
      </c>
      <c r="C20" s="72" t="s">
        <v>1776</v>
      </c>
      <c r="E20" s="72" t="s">
        <v>161</v>
      </c>
      <c r="F20" s="72" t="s">
        <v>163</v>
      </c>
      <c r="G20" s="72" t="s">
        <v>1317</v>
      </c>
      <c r="H20" s="72">
        <v>3</v>
      </c>
      <c r="I20" s="74">
        <v>45827</v>
      </c>
      <c r="J20" s="74">
        <v>45818</v>
      </c>
      <c r="K20" s="74">
        <v>45827</v>
      </c>
      <c r="L20" s="72" t="s">
        <v>2114</v>
      </c>
      <c r="N20" s="72" t="s">
        <v>2115</v>
      </c>
    </row>
    <row r="21" spans="1:14" ht="21" customHeight="1">
      <c r="A21" s="72" t="s">
        <v>2121</v>
      </c>
      <c r="B21" s="72" t="s">
        <v>425</v>
      </c>
      <c r="C21" s="72" t="s">
        <v>1778</v>
      </c>
      <c r="E21" s="72" t="s">
        <v>161</v>
      </c>
      <c r="F21" s="72" t="s">
        <v>163</v>
      </c>
      <c r="G21" s="72" t="s">
        <v>1317</v>
      </c>
      <c r="H21" s="72">
        <v>3</v>
      </c>
      <c r="I21" s="74">
        <v>45827</v>
      </c>
      <c r="J21" s="74">
        <v>45818</v>
      </c>
      <c r="K21" s="74">
        <v>45827</v>
      </c>
      <c r="L21" s="72" t="s">
        <v>2114</v>
      </c>
      <c r="N21" s="72" t="s">
        <v>2115</v>
      </c>
    </row>
    <row r="22" spans="1:14" ht="21" customHeight="1">
      <c r="A22" s="72" t="s">
        <v>2122</v>
      </c>
      <c r="B22" s="72" t="s">
        <v>425</v>
      </c>
      <c r="C22" s="72" t="s">
        <v>1780</v>
      </c>
      <c r="E22" s="72" t="s">
        <v>161</v>
      </c>
      <c r="F22" s="72" t="s">
        <v>163</v>
      </c>
      <c r="G22" s="72" t="s">
        <v>1317</v>
      </c>
      <c r="H22" s="72">
        <v>3</v>
      </c>
      <c r="I22" s="74">
        <v>45827</v>
      </c>
      <c r="J22" s="74">
        <v>45818</v>
      </c>
      <c r="K22" s="74">
        <v>45827</v>
      </c>
      <c r="L22" s="72" t="s">
        <v>2114</v>
      </c>
      <c r="N22" s="72" t="s">
        <v>2115</v>
      </c>
    </row>
    <row r="23" spans="1:14" ht="21" customHeight="1">
      <c r="A23" s="72" t="s">
        <v>2123</v>
      </c>
      <c r="B23" s="72" t="s">
        <v>425</v>
      </c>
      <c r="C23" s="72" t="s">
        <v>1782</v>
      </c>
      <c r="E23" s="72" t="s">
        <v>161</v>
      </c>
      <c r="F23" s="72" t="s">
        <v>163</v>
      </c>
      <c r="G23" s="72" t="s">
        <v>1317</v>
      </c>
      <c r="H23" s="72">
        <v>3</v>
      </c>
      <c r="I23" s="74">
        <v>45827</v>
      </c>
      <c r="J23" s="74">
        <v>45818</v>
      </c>
      <c r="K23" s="74">
        <v>45827</v>
      </c>
      <c r="L23" s="72" t="s">
        <v>2114</v>
      </c>
      <c r="N23" s="72" t="s">
        <v>2115</v>
      </c>
    </row>
    <row r="24" spans="1:14" ht="21" customHeight="1">
      <c r="A24" s="72" t="s">
        <v>2124</v>
      </c>
      <c r="B24" s="72" t="s">
        <v>425</v>
      </c>
      <c r="C24" s="72" t="s">
        <v>2125</v>
      </c>
      <c r="E24" s="72" t="s">
        <v>161</v>
      </c>
      <c r="F24" s="72" t="s">
        <v>163</v>
      </c>
      <c r="G24" s="72" t="s">
        <v>1317</v>
      </c>
      <c r="H24" s="72">
        <v>3</v>
      </c>
      <c r="I24" s="74">
        <v>45827</v>
      </c>
      <c r="J24" s="74">
        <v>45819</v>
      </c>
      <c r="K24" s="74">
        <v>45827</v>
      </c>
      <c r="L24" s="72" t="s">
        <v>2114</v>
      </c>
      <c r="N24" s="72" t="s">
        <v>2115</v>
      </c>
    </row>
    <row r="25" spans="1:14" ht="21" customHeight="1">
      <c r="A25" s="72" t="s">
        <v>2126</v>
      </c>
      <c r="B25" s="72" t="s">
        <v>425</v>
      </c>
      <c r="C25" s="72" t="s">
        <v>2127</v>
      </c>
      <c r="E25" s="72" t="s">
        <v>161</v>
      </c>
      <c r="F25" s="72" t="s">
        <v>163</v>
      </c>
      <c r="G25" s="72" t="s">
        <v>1317</v>
      </c>
      <c r="H25" s="72">
        <v>3</v>
      </c>
      <c r="I25" s="74">
        <v>45827</v>
      </c>
      <c r="J25" s="74">
        <v>45819</v>
      </c>
      <c r="K25" s="74">
        <v>45827</v>
      </c>
      <c r="L25" s="72" t="s">
        <v>2114</v>
      </c>
      <c r="N25" s="72" t="s">
        <v>2115</v>
      </c>
    </row>
    <row r="26" spans="1:14" ht="21" customHeight="1">
      <c r="A26" s="72" t="s">
        <v>2128</v>
      </c>
      <c r="B26" s="72" t="s">
        <v>425</v>
      </c>
      <c r="C26" s="72" t="s">
        <v>2129</v>
      </c>
      <c r="E26" s="72" t="s">
        <v>161</v>
      </c>
      <c r="F26" s="72" t="s">
        <v>163</v>
      </c>
      <c r="G26" s="72" t="s">
        <v>1317</v>
      </c>
      <c r="H26" s="72">
        <v>3</v>
      </c>
      <c r="I26" s="74">
        <v>45827</v>
      </c>
      <c r="J26" s="74">
        <v>45820</v>
      </c>
      <c r="K26" s="74">
        <v>45827</v>
      </c>
      <c r="L26" s="72" t="s">
        <v>2114</v>
      </c>
      <c r="N26" s="72" t="s">
        <v>2115</v>
      </c>
    </row>
    <row r="27" spans="1:14" ht="21" customHeight="1">
      <c r="A27" s="72" t="s">
        <v>2130</v>
      </c>
      <c r="B27" s="72" t="s">
        <v>425</v>
      </c>
      <c r="C27" s="72" t="s">
        <v>2131</v>
      </c>
      <c r="E27" s="72" t="s">
        <v>161</v>
      </c>
      <c r="F27" s="72" t="s">
        <v>163</v>
      </c>
      <c r="G27" s="72" t="s">
        <v>1317</v>
      </c>
      <c r="H27" s="72">
        <v>3</v>
      </c>
      <c r="I27" s="74">
        <v>45827</v>
      </c>
      <c r="J27" s="74">
        <v>45820</v>
      </c>
      <c r="K27" s="74">
        <v>45827</v>
      </c>
      <c r="L27" s="72" t="s">
        <v>2114</v>
      </c>
      <c r="N27" s="72" t="s">
        <v>2115</v>
      </c>
    </row>
    <row r="28" spans="1:14" ht="21" customHeight="1">
      <c r="A28" s="72" t="s">
        <v>2132</v>
      </c>
      <c r="B28" s="72" t="s">
        <v>425</v>
      </c>
      <c r="C28" s="72" t="s">
        <v>2133</v>
      </c>
      <c r="E28" s="72" t="s">
        <v>161</v>
      </c>
      <c r="F28" s="72" t="s">
        <v>163</v>
      </c>
      <c r="G28" s="72" t="s">
        <v>1317</v>
      </c>
      <c r="H28" s="72">
        <v>3</v>
      </c>
      <c r="I28" s="74">
        <v>45827</v>
      </c>
      <c r="J28" s="74">
        <v>45820</v>
      </c>
      <c r="K28" s="74">
        <v>45827</v>
      </c>
      <c r="L28" s="72" t="s">
        <v>2114</v>
      </c>
      <c r="N28" s="72" t="s">
        <v>2115</v>
      </c>
    </row>
    <row r="29" spans="1:14" ht="21" customHeight="1">
      <c r="A29" s="72" t="s">
        <v>1608</v>
      </c>
      <c r="B29" s="72" t="s">
        <v>1609</v>
      </c>
      <c r="C29" s="72" t="s">
        <v>1610</v>
      </c>
      <c r="E29" s="72" t="s">
        <v>183</v>
      </c>
      <c r="F29" s="72" t="s">
        <v>56</v>
      </c>
      <c r="G29" s="72" t="s">
        <v>1317</v>
      </c>
      <c r="H29" s="72">
        <v>14</v>
      </c>
      <c r="I29" s="74">
        <v>45826</v>
      </c>
      <c r="J29" s="74">
        <v>45723</v>
      </c>
      <c r="K29" s="74">
        <v>45828</v>
      </c>
      <c r="L29" s="72" t="s">
        <v>2134</v>
      </c>
      <c r="N29" s="72" t="s">
        <v>2135</v>
      </c>
    </row>
    <row r="30" spans="1:14" ht="21" customHeight="1">
      <c r="A30" s="72" t="s">
        <v>1611</v>
      </c>
      <c r="B30" s="72" t="s">
        <v>1609</v>
      </c>
      <c r="C30" s="72" t="s">
        <v>1612</v>
      </c>
      <c r="E30" s="72" t="s">
        <v>183</v>
      </c>
      <c r="F30" s="72" t="s">
        <v>56</v>
      </c>
      <c r="G30" s="72" t="s">
        <v>1317</v>
      </c>
      <c r="H30" s="72">
        <v>7</v>
      </c>
      <c r="I30" s="74">
        <v>45827</v>
      </c>
      <c r="J30" s="74">
        <v>45723</v>
      </c>
      <c r="K30" s="74">
        <v>45828</v>
      </c>
      <c r="L30" s="72" t="s">
        <v>2134</v>
      </c>
      <c r="N30" s="72" t="s">
        <v>2135</v>
      </c>
    </row>
    <row r="31" spans="1:14" ht="21" customHeight="1">
      <c r="A31" s="72" t="s">
        <v>1613</v>
      </c>
      <c r="B31" s="72" t="s">
        <v>1609</v>
      </c>
      <c r="C31" s="72" t="s">
        <v>1614</v>
      </c>
      <c r="E31" s="72" t="s">
        <v>183</v>
      </c>
      <c r="F31" s="72" t="s">
        <v>56</v>
      </c>
      <c r="G31" s="72" t="s">
        <v>1317</v>
      </c>
      <c r="H31" s="72">
        <v>7</v>
      </c>
      <c r="I31" s="74">
        <v>45827</v>
      </c>
      <c r="J31" s="74">
        <v>45723</v>
      </c>
      <c r="K31" s="74">
        <v>45828</v>
      </c>
      <c r="L31" s="72" t="s">
        <v>2134</v>
      </c>
      <c r="N31" s="72" t="s">
        <v>2135</v>
      </c>
    </row>
    <row r="32" spans="1:14" ht="21" customHeight="1">
      <c r="A32" s="72" t="s">
        <v>2136</v>
      </c>
      <c r="B32" s="72" t="s">
        <v>933</v>
      </c>
      <c r="C32" s="72">
        <v>1</v>
      </c>
      <c r="E32" s="72" t="s">
        <v>104</v>
      </c>
      <c r="F32" s="72" t="s">
        <v>56</v>
      </c>
      <c r="G32" s="72" t="s">
        <v>1327</v>
      </c>
      <c r="H32" s="72">
        <v>2</v>
      </c>
      <c r="I32" s="74">
        <v>45828</v>
      </c>
      <c r="J32" s="74">
        <v>45825</v>
      </c>
      <c r="K32" s="74">
        <v>45828</v>
      </c>
      <c r="L32" s="72" t="s">
        <v>2137</v>
      </c>
      <c r="N32" s="72" t="s">
        <v>2106</v>
      </c>
    </row>
    <row r="33" spans="1:14" ht="21" customHeight="1">
      <c r="A33" s="72" t="s">
        <v>2138</v>
      </c>
      <c r="B33" s="72" t="s">
        <v>933</v>
      </c>
      <c r="C33" s="72">
        <v>3</v>
      </c>
      <c r="E33" s="72" t="s">
        <v>104</v>
      </c>
      <c r="F33" s="72" t="s">
        <v>56</v>
      </c>
      <c r="G33" s="72" t="s">
        <v>1327</v>
      </c>
      <c r="H33" s="72">
        <v>2</v>
      </c>
      <c r="I33" s="74">
        <v>45828</v>
      </c>
      <c r="J33" s="74">
        <v>45825</v>
      </c>
      <c r="K33" s="74">
        <v>45828</v>
      </c>
      <c r="L33" s="72" t="s">
        <v>2137</v>
      </c>
      <c r="N33" s="72" t="s">
        <v>2106</v>
      </c>
    </row>
    <row r="34" spans="1:14" ht="21" customHeight="1">
      <c r="A34" s="72" t="s">
        <v>2139</v>
      </c>
      <c r="B34" s="72" t="s">
        <v>588</v>
      </c>
      <c r="C34" s="72">
        <v>1</v>
      </c>
      <c r="E34" s="72" t="s">
        <v>68</v>
      </c>
      <c r="F34" s="72" t="s">
        <v>56</v>
      </c>
      <c r="G34" s="72" t="s">
        <v>1327</v>
      </c>
      <c r="H34" s="72">
        <v>10</v>
      </c>
      <c r="I34" s="74">
        <v>45830</v>
      </c>
      <c r="J34" s="74">
        <v>45820</v>
      </c>
      <c r="K34" s="74">
        <v>45831</v>
      </c>
      <c r="L34" s="72" t="s">
        <v>2140</v>
      </c>
      <c r="M34" s="72" t="s">
        <v>2141</v>
      </c>
      <c r="N34" s="72" t="s">
        <v>2115</v>
      </c>
    </row>
    <row r="35" spans="1:14" ht="21" customHeight="1">
      <c r="A35" s="72" t="s">
        <v>2142</v>
      </c>
      <c r="B35" s="72" t="s">
        <v>612</v>
      </c>
      <c r="C35" s="72">
        <v>1</v>
      </c>
      <c r="E35" s="72" t="s">
        <v>613</v>
      </c>
      <c r="F35" s="72" t="s">
        <v>56</v>
      </c>
      <c r="G35" s="72" t="s">
        <v>1327</v>
      </c>
      <c r="H35" s="72">
        <v>10</v>
      </c>
      <c r="I35" s="74">
        <v>45830</v>
      </c>
      <c r="J35" s="74">
        <v>45820</v>
      </c>
      <c r="K35" s="74">
        <v>45831</v>
      </c>
      <c r="L35" s="72" t="s">
        <v>2143</v>
      </c>
      <c r="N35" s="72" t="s">
        <v>2115</v>
      </c>
    </row>
    <row r="36" spans="1:14" ht="21" customHeight="1">
      <c r="A36" s="72" t="s">
        <v>1861</v>
      </c>
      <c r="B36" s="72" t="s">
        <v>667</v>
      </c>
      <c r="C36" s="72">
        <v>1</v>
      </c>
      <c r="D36" s="72" t="s">
        <v>1332</v>
      </c>
      <c r="E36" s="72" t="s">
        <v>416</v>
      </c>
      <c r="F36" s="72" t="s">
        <v>79</v>
      </c>
      <c r="G36" s="72" t="s">
        <v>1650</v>
      </c>
      <c r="H36" s="72">
        <v>6</v>
      </c>
      <c r="I36" s="74">
        <v>45831</v>
      </c>
      <c r="J36" s="74">
        <v>45824</v>
      </c>
      <c r="K36" s="74">
        <v>45831</v>
      </c>
      <c r="L36" s="72" t="s">
        <v>2144</v>
      </c>
      <c r="M36" s="72" t="s">
        <v>2141</v>
      </c>
      <c r="N36" s="72" t="s">
        <v>2115</v>
      </c>
    </row>
    <row r="37" spans="1:14" ht="21" customHeight="1">
      <c r="A37" s="72" t="s">
        <v>2145</v>
      </c>
      <c r="B37" s="72" t="s">
        <v>714</v>
      </c>
      <c r="C37" s="72">
        <v>2</v>
      </c>
      <c r="E37" s="72" t="s">
        <v>715</v>
      </c>
      <c r="F37" s="72" t="s">
        <v>79</v>
      </c>
      <c r="G37" s="72" t="s">
        <v>1433</v>
      </c>
      <c r="H37" s="72">
        <v>10</v>
      </c>
      <c r="I37" s="74">
        <v>45831</v>
      </c>
      <c r="J37" s="74">
        <v>45816</v>
      </c>
      <c r="K37" s="74">
        <v>45832</v>
      </c>
      <c r="L37" s="72" t="s">
        <v>2146</v>
      </c>
      <c r="M37" s="72" t="s">
        <v>2147</v>
      </c>
      <c r="N37" s="72" t="s">
        <v>1059</v>
      </c>
    </row>
    <row r="38" spans="1:14" ht="21" customHeight="1">
      <c r="A38" s="72" t="s">
        <v>1862</v>
      </c>
      <c r="B38" s="72" t="s">
        <v>714</v>
      </c>
      <c r="C38" s="72" t="s">
        <v>1700</v>
      </c>
      <c r="E38" s="72" t="s">
        <v>715</v>
      </c>
      <c r="F38" s="72" t="s">
        <v>79</v>
      </c>
      <c r="G38" s="72" t="s">
        <v>1433</v>
      </c>
      <c r="H38" s="72">
        <v>10</v>
      </c>
      <c r="I38" s="74">
        <v>45831</v>
      </c>
      <c r="J38" s="74">
        <v>45816</v>
      </c>
      <c r="K38" s="74">
        <v>45832</v>
      </c>
      <c r="L38" s="72" t="s">
        <v>2146</v>
      </c>
      <c r="M38" s="72" t="s">
        <v>2147</v>
      </c>
      <c r="N38" s="72" t="s">
        <v>1059</v>
      </c>
    </row>
    <row r="39" spans="1:14" ht="21" customHeight="1">
      <c r="A39" s="72" t="s">
        <v>1875</v>
      </c>
      <c r="B39" s="72" t="s">
        <v>759</v>
      </c>
      <c r="C39" s="72">
        <v>1</v>
      </c>
      <c r="E39" s="72" t="s">
        <v>760</v>
      </c>
      <c r="F39" s="72" t="s">
        <v>56</v>
      </c>
      <c r="G39" s="72" t="s">
        <v>1333</v>
      </c>
      <c r="H39" s="72">
        <v>7</v>
      </c>
      <c r="I39" s="74">
        <v>45832</v>
      </c>
      <c r="J39" s="74">
        <v>45825</v>
      </c>
      <c r="K39" s="74">
        <v>45833</v>
      </c>
      <c r="L39" s="72" t="s">
        <v>2148</v>
      </c>
    </row>
    <row r="40" spans="1:14" ht="21" customHeight="1">
      <c r="A40" s="72" t="s">
        <v>1877</v>
      </c>
      <c r="B40" s="72" t="s">
        <v>759</v>
      </c>
      <c r="C40" s="72">
        <v>2</v>
      </c>
      <c r="E40" s="72" t="s">
        <v>760</v>
      </c>
      <c r="F40" s="72" t="s">
        <v>56</v>
      </c>
      <c r="G40" s="72" t="s">
        <v>1333</v>
      </c>
      <c r="H40" s="72">
        <v>7</v>
      </c>
      <c r="I40" s="74">
        <v>45832</v>
      </c>
      <c r="J40" s="74">
        <v>45825</v>
      </c>
      <c r="K40" s="74">
        <v>45833</v>
      </c>
      <c r="L40" s="72" t="s">
        <v>2148</v>
      </c>
    </row>
    <row r="41" spans="1:14" ht="21" customHeight="1">
      <c r="A41" s="72" t="s">
        <v>1878</v>
      </c>
      <c r="B41" s="72" t="s">
        <v>759</v>
      </c>
      <c r="C41" s="72">
        <v>3</v>
      </c>
      <c r="E41" s="72" t="s">
        <v>760</v>
      </c>
      <c r="F41" s="72" t="s">
        <v>56</v>
      </c>
      <c r="G41" s="72" t="s">
        <v>1333</v>
      </c>
      <c r="H41" s="72">
        <v>7</v>
      </c>
      <c r="I41" s="74">
        <v>45832</v>
      </c>
      <c r="J41" s="74">
        <v>45825</v>
      </c>
      <c r="K41" s="74">
        <v>45833</v>
      </c>
      <c r="L41" s="72" t="s">
        <v>2148</v>
      </c>
    </row>
    <row r="42" spans="1:14" ht="21" customHeight="1">
      <c r="A42" s="72" t="s">
        <v>1879</v>
      </c>
      <c r="B42" s="72" t="s">
        <v>759</v>
      </c>
      <c r="C42" s="72">
        <v>4</v>
      </c>
      <c r="E42" s="72" t="s">
        <v>760</v>
      </c>
      <c r="F42" s="72" t="s">
        <v>56</v>
      </c>
      <c r="G42" s="72" t="s">
        <v>1333</v>
      </c>
      <c r="H42" s="72">
        <v>7</v>
      </c>
      <c r="I42" s="74">
        <v>45832</v>
      </c>
      <c r="J42" s="74">
        <v>45825</v>
      </c>
      <c r="K42" s="74">
        <v>45833</v>
      </c>
      <c r="L42" s="72" t="s">
        <v>2148</v>
      </c>
    </row>
    <row r="43" spans="1:14" ht="21" customHeight="1">
      <c r="A43" s="72" t="s">
        <v>1880</v>
      </c>
      <c r="B43" s="72" t="s">
        <v>759</v>
      </c>
      <c r="C43" s="72">
        <v>5</v>
      </c>
      <c r="E43" s="72" t="s">
        <v>760</v>
      </c>
      <c r="F43" s="72" t="s">
        <v>56</v>
      </c>
      <c r="G43" s="72" t="s">
        <v>1333</v>
      </c>
      <c r="H43" s="72">
        <v>7</v>
      </c>
      <c r="I43" s="74">
        <v>45832</v>
      </c>
      <c r="J43" s="74">
        <v>45825</v>
      </c>
      <c r="K43" s="74">
        <v>45833</v>
      </c>
      <c r="L43" s="72" t="s">
        <v>2148</v>
      </c>
    </row>
    <row r="44" spans="1:14" ht="21" customHeight="1">
      <c r="A44" s="72" t="s">
        <v>1881</v>
      </c>
      <c r="B44" s="72" t="s">
        <v>759</v>
      </c>
      <c r="C44" s="72">
        <v>6</v>
      </c>
      <c r="E44" s="72" t="s">
        <v>760</v>
      </c>
      <c r="F44" s="72" t="s">
        <v>56</v>
      </c>
      <c r="G44" s="72" t="s">
        <v>1333</v>
      </c>
      <c r="H44" s="72">
        <v>7</v>
      </c>
      <c r="I44" s="74">
        <v>45832</v>
      </c>
      <c r="J44" s="74">
        <v>45825</v>
      </c>
      <c r="K44" s="74">
        <v>45833</v>
      </c>
      <c r="L44" s="72" t="s">
        <v>2148</v>
      </c>
    </row>
    <row r="45" spans="1:14" ht="21" customHeight="1">
      <c r="A45" s="72" t="s">
        <v>1882</v>
      </c>
      <c r="B45" s="72" t="s">
        <v>759</v>
      </c>
      <c r="C45" s="72">
        <v>7</v>
      </c>
      <c r="E45" s="72" t="s">
        <v>760</v>
      </c>
      <c r="F45" s="72" t="s">
        <v>56</v>
      </c>
      <c r="G45" s="72" t="s">
        <v>1333</v>
      </c>
      <c r="H45" s="72">
        <v>7</v>
      </c>
      <c r="I45" s="74">
        <v>45832</v>
      </c>
      <c r="J45" s="74">
        <v>45825</v>
      </c>
      <c r="K45" s="74">
        <v>45833</v>
      </c>
      <c r="L45" s="72" t="s">
        <v>2148</v>
      </c>
    </row>
    <row r="46" spans="1:14" ht="21" customHeight="1">
      <c r="A46" s="72" t="s">
        <v>1883</v>
      </c>
      <c r="B46" s="72" t="s">
        <v>759</v>
      </c>
      <c r="C46" s="72">
        <v>8</v>
      </c>
      <c r="E46" s="72" t="s">
        <v>760</v>
      </c>
      <c r="F46" s="72" t="s">
        <v>56</v>
      </c>
      <c r="G46" s="72" t="s">
        <v>1333</v>
      </c>
      <c r="H46" s="72">
        <v>7</v>
      </c>
      <c r="I46" s="74">
        <v>45832</v>
      </c>
      <c r="J46" s="74">
        <v>45825</v>
      </c>
      <c r="K46" s="74">
        <v>45833</v>
      </c>
      <c r="L46" s="72" t="s">
        <v>2148</v>
      </c>
    </row>
    <row r="47" spans="1:14" ht="21" customHeight="1">
      <c r="A47" s="72" t="s">
        <v>1884</v>
      </c>
      <c r="B47" s="72" t="s">
        <v>759</v>
      </c>
      <c r="C47" s="72">
        <v>9</v>
      </c>
      <c r="E47" s="72" t="s">
        <v>760</v>
      </c>
      <c r="F47" s="72" t="s">
        <v>56</v>
      </c>
      <c r="G47" s="72" t="s">
        <v>1340</v>
      </c>
      <c r="H47" s="72">
        <v>7</v>
      </c>
      <c r="I47" s="74">
        <v>45832</v>
      </c>
      <c r="J47" s="74">
        <v>45825</v>
      </c>
      <c r="K47" s="74">
        <v>45833</v>
      </c>
      <c r="L47" s="72" t="s">
        <v>2148</v>
      </c>
    </row>
    <row r="48" spans="1:14" ht="21" customHeight="1">
      <c r="A48" s="72" t="s">
        <v>1886</v>
      </c>
      <c r="B48" s="72" t="s">
        <v>759</v>
      </c>
      <c r="C48" s="72" t="s">
        <v>1345</v>
      </c>
      <c r="E48" s="72" t="s">
        <v>760</v>
      </c>
      <c r="F48" s="72" t="s">
        <v>56</v>
      </c>
      <c r="G48" s="72" t="s">
        <v>1346</v>
      </c>
      <c r="H48" s="72">
        <v>7</v>
      </c>
      <c r="I48" s="74">
        <v>45832</v>
      </c>
      <c r="J48" s="74">
        <v>45825</v>
      </c>
      <c r="K48" s="74">
        <v>45833</v>
      </c>
      <c r="L48" s="72" t="s">
        <v>2148</v>
      </c>
    </row>
    <row r="49" spans="1:14" ht="21" customHeight="1">
      <c r="A49" s="72" t="s">
        <v>1887</v>
      </c>
      <c r="B49" s="72" t="s">
        <v>759</v>
      </c>
      <c r="C49" s="72" t="s">
        <v>1348</v>
      </c>
      <c r="E49" s="72" t="s">
        <v>760</v>
      </c>
      <c r="F49" s="72" t="s">
        <v>56</v>
      </c>
      <c r="G49" s="72" t="s">
        <v>1349</v>
      </c>
      <c r="H49" s="72">
        <v>7</v>
      </c>
      <c r="I49" s="74">
        <v>45832</v>
      </c>
      <c r="J49" s="74">
        <v>45825</v>
      </c>
      <c r="K49" s="74">
        <v>45833</v>
      </c>
      <c r="L49" s="72" t="s">
        <v>2148</v>
      </c>
    </row>
    <row r="50" spans="1:14" ht="21" customHeight="1">
      <c r="A50" s="72" t="s">
        <v>1565</v>
      </c>
      <c r="B50" s="72" t="s">
        <v>802</v>
      </c>
      <c r="C50" s="72">
        <v>1</v>
      </c>
      <c r="E50" s="72" t="s">
        <v>570</v>
      </c>
      <c r="F50" s="72" t="s">
        <v>79</v>
      </c>
      <c r="G50" s="72" t="s">
        <v>1333</v>
      </c>
      <c r="H50" s="72">
        <v>10</v>
      </c>
      <c r="I50" s="74">
        <v>45833</v>
      </c>
      <c r="J50" s="74">
        <v>45824</v>
      </c>
      <c r="K50" s="74">
        <v>45834</v>
      </c>
      <c r="L50" s="72" t="s">
        <v>2149</v>
      </c>
      <c r="M50" s="72" t="s">
        <v>2141</v>
      </c>
      <c r="N50" s="72">
        <v>0</v>
      </c>
    </row>
    <row r="51" spans="1:14" ht="21" customHeight="1">
      <c r="A51" s="72" t="s">
        <v>1567</v>
      </c>
      <c r="B51" s="72" t="s">
        <v>802</v>
      </c>
      <c r="C51" s="72">
        <v>2</v>
      </c>
      <c r="E51" s="72" t="s">
        <v>570</v>
      </c>
      <c r="F51" s="72" t="s">
        <v>79</v>
      </c>
      <c r="G51" s="72" t="s">
        <v>1340</v>
      </c>
      <c r="H51" s="72">
        <v>10</v>
      </c>
      <c r="I51" s="74">
        <v>45833</v>
      </c>
      <c r="J51" s="74">
        <v>45824</v>
      </c>
      <c r="K51" s="74">
        <v>45834</v>
      </c>
      <c r="L51" s="72" t="s">
        <v>2149</v>
      </c>
      <c r="M51" s="72" t="s">
        <v>2141</v>
      </c>
      <c r="N51" s="72">
        <v>0</v>
      </c>
    </row>
    <row r="52" spans="1:14" ht="21" customHeight="1">
      <c r="A52" s="72" t="s">
        <v>1568</v>
      </c>
      <c r="B52" s="72" t="s">
        <v>802</v>
      </c>
      <c r="C52" s="72">
        <v>3</v>
      </c>
      <c r="E52" s="72" t="s">
        <v>570</v>
      </c>
      <c r="F52" s="72" t="s">
        <v>79</v>
      </c>
      <c r="G52" s="72" t="s">
        <v>1333</v>
      </c>
      <c r="H52" s="72">
        <v>10</v>
      </c>
      <c r="I52" s="74">
        <v>45833</v>
      </c>
      <c r="J52" s="74">
        <v>45824</v>
      </c>
      <c r="K52" s="74">
        <v>45834</v>
      </c>
      <c r="L52" s="72" t="s">
        <v>2149</v>
      </c>
      <c r="M52" s="72" t="s">
        <v>2141</v>
      </c>
      <c r="N52" s="72">
        <v>0</v>
      </c>
    </row>
    <row r="53" spans="1:14" ht="21" customHeight="1">
      <c r="A53" s="72" t="s">
        <v>1641</v>
      </c>
      <c r="B53" s="72" t="s">
        <v>802</v>
      </c>
      <c r="C53" s="72" t="s">
        <v>1345</v>
      </c>
      <c r="E53" s="72" t="s">
        <v>570</v>
      </c>
      <c r="F53" s="72" t="s">
        <v>79</v>
      </c>
      <c r="G53" s="72" t="s">
        <v>1346</v>
      </c>
      <c r="H53" s="72">
        <v>10</v>
      </c>
      <c r="I53" s="74">
        <v>45833</v>
      </c>
      <c r="J53" s="74">
        <v>45824</v>
      </c>
      <c r="K53" s="74">
        <v>45834</v>
      </c>
      <c r="L53" s="72" t="s">
        <v>2150</v>
      </c>
      <c r="M53" s="72" t="s">
        <v>2151</v>
      </c>
      <c r="N53" s="72">
        <v>0</v>
      </c>
    </row>
    <row r="54" spans="1:14" ht="21" customHeight="1">
      <c r="A54" s="72" t="s">
        <v>1643</v>
      </c>
      <c r="B54" s="72" t="s">
        <v>802</v>
      </c>
      <c r="C54" s="72" t="s">
        <v>1348</v>
      </c>
      <c r="E54" s="72" t="s">
        <v>570</v>
      </c>
      <c r="F54" s="72" t="s">
        <v>79</v>
      </c>
      <c r="G54" s="72" t="s">
        <v>1349</v>
      </c>
      <c r="H54" s="72">
        <v>10</v>
      </c>
      <c r="I54" s="74">
        <v>45833</v>
      </c>
      <c r="J54" s="74">
        <v>45824</v>
      </c>
      <c r="K54" s="74">
        <v>45834</v>
      </c>
      <c r="L54" s="72" t="s">
        <v>2150</v>
      </c>
      <c r="M54" s="72" t="s">
        <v>2151</v>
      </c>
      <c r="N54" s="72">
        <v>0</v>
      </c>
    </row>
    <row r="55" spans="1:14" ht="21" customHeight="1">
      <c r="A55" s="72" t="s">
        <v>1544</v>
      </c>
      <c r="B55" s="72" t="s">
        <v>817</v>
      </c>
      <c r="C55" s="72">
        <v>1</v>
      </c>
      <c r="E55" s="72" t="s">
        <v>219</v>
      </c>
      <c r="F55" s="72" t="s">
        <v>79</v>
      </c>
      <c r="G55" s="72" t="s">
        <v>1333</v>
      </c>
      <c r="H55" s="72">
        <v>9</v>
      </c>
      <c r="I55" s="74">
        <v>45833</v>
      </c>
      <c r="J55" s="74">
        <v>45824</v>
      </c>
      <c r="K55" s="74">
        <v>45834</v>
      </c>
      <c r="L55" s="72" t="s">
        <v>2152</v>
      </c>
      <c r="M55" s="72" t="s">
        <v>2153</v>
      </c>
      <c r="N55" s="72">
        <v>0</v>
      </c>
    </row>
    <row r="56" spans="1:14" ht="21" customHeight="1">
      <c r="A56" s="72" t="s">
        <v>1546</v>
      </c>
      <c r="B56" s="72" t="s">
        <v>817</v>
      </c>
      <c r="C56" s="72">
        <v>2</v>
      </c>
      <c r="E56" s="72" t="s">
        <v>219</v>
      </c>
      <c r="F56" s="72" t="s">
        <v>79</v>
      </c>
      <c r="G56" s="72" t="s">
        <v>1333</v>
      </c>
      <c r="H56" s="72">
        <v>9</v>
      </c>
      <c r="I56" s="74">
        <v>45833</v>
      </c>
      <c r="J56" s="74">
        <v>45824</v>
      </c>
      <c r="K56" s="74">
        <v>45834</v>
      </c>
      <c r="L56" s="72" t="s">
        <v>2152</v>
      </c>
      <c r="M56" s="72" t="s">
        <v>2153</v>
      </c>
      <c r="N56" s="72">
        <v>0</v>
      </c>
    </row>
    <row r="57" spans="1:14" ht="21" customHeight="1">
      <c r="A57" s="72" t="s">
        <v>1560</v>
      </c>
      <c r="B57" s="72" t="s">
        <v>817</v>
      </c>
      <c r="C57" s="72">
        <v>3</v>
      </c>
      <c r="E57" s="72" t="s">
        <v>219</v>
      </c>
      <c r="F57" s="72" t="s">
        <v>79</v>
      </c>
      <c r="G57" s="72" t="s">
        <v>1333</v>
      </c>
      <c r="H57" s="72">
        <v>9</v>
      </c>
      <c r="I57" s="74">
        <v>45833</v>
      </c>
      <c r="J57" s="74">
        <v>45825</v>
      </c>
      <c r="K57" s="74">
        <v>45834</v>
      </c>
      <c r="L57" s="72" t="s">
        <v>2152</v>
      </c>
      <c r="M57" s="72" t="s">
        <v>2153</v>
      </c>
      <c r="N57" s="72">
        <v>0</v>
      </c>
    </row>
    <row r="58" spans="1:14" ht="21" customHeight="1">
      <c r="A58" s="72" t="s">
        <v>1547</v>
      </c>
      <c r="B58" s="72" t="s">
        <v>817</v>
      </c>
      <c r="C58" s="72">
        <v>4</v>
      </c>
      <c r="E58" s="72" t="s">
        <v>219</v>
      </c>
      <c r="F58" s="72" t="s">
        <v>79</v>
      </c>
      <c r="G58" s="72" t="s">
        <v>1333</v>
      </c>
      <c r="H58" s="72">
        <v>9</v>
      </c>
      <c r="I58" s="74">
        <v>45833</v>
      </c>
      <c r="J58" s="74">
        <v>45824</v>
      </c>
      <c r="K58" s="74">
        <v>45834</v>
      </c>
      <c r="L58" s="72" t="s">
        <v>2152</v>
      </c>
      <c r="M58" s="72" t="s">
        <v>2153</v>
      </c>
      <c r="N58" s="72">
        <v>0</v>
      </c>
    </row>
    <row r="59" spans="1:14" ht="21" customHeight="1">
      <c r="A59" s="72" t="s">
        <v>1548</v>
      </c>
      <c r="B59" s="72" t="s">
        <v>817</v>
      </c>
      <c r="C59" s="72">
        <v>5</v>
      </c>
      <c r="E59" s="72" t="s">
        <v>219</v>
      </c>
      <c r="F59" s="72" t="s">
        <v>79</v>
      </c>
      <c r="G59" s="72" t="s">
        <v>1333</v>
      </c>
      <c r="H59" s="72">
        <v>9</v>
      </c>
      <c r="I59" s="74">
        <v>45833</v>
      </c>
      <c r="J59" s="74">
        <v>45824</v>
      </c>
      <c r="K59" s="74">
        <v>45834</v>
      </c>
      <c r="L59" s="72" t="s">
        <v>2152</v>
      </c>
      <c r="M59" s="72" t="s">
        <v>2153</v>
      </c>
      <c r="N59" s="72">
        <v>0</v>
      </c>
    </row>
    <row r="60" spans="1:14" ht="21" customHeight="1">
      <c r="A60" s="72" t="s">
        <v>1561</v>
      </c>
      <c r="B60" s="72" t="s">
        <v>817</v>
      </c>
      <c r="C60" s="72">
        <v>6</v>
      </c>
      <c r="E60" s="72" t="s">
        <v>219</v>
      </c>
      <c r="F60" s="72" t="s">
        <v>79</v>
      </c>
      <c r="G60" s="72" t="s">
        <v>1333</v>
      </c>
      <c r="H60" s="72">
        <v>9</v>
      </c>
      <c r="I60" s="74">
        <v>45833</v>
      </c>
      <c r="J60" s="74">
        <v>45825</v>
      </c>
      <c r="K60" s="74">
        <v>45834</v>
      </c>
      <c r="L60" s="72" t="s">
        <v>2152</v>
      </c>
      <c r="M60" s="72" t="s">
        <v>2153</v>
      </c>
      <c r="N60" s="72">
        <v>0</v>
      </c>
    </row>
    <row r="61" spans="1:14" ht="21" customHeight="1">
      <c r="A61" s="72" t="s">
        <v>1549</v>
      </c>
      <c r="B61" s="72" t="s">
        <v>817</v>
      </c>
      <c r="C61" s="72">
        <v>7</v>
      </c>
      <c r="E61" s="72" t="s">
        <v>219</v>
      </c>
      <c r="F61" s="72" t="s">
        <v>79</v>
      </c>
      <c r="G61" s="72" t="s">
        <v>1333</v>
      </c>
      <c r="H61" s="72">
        <v>9</v>
      </c>
      <c r="I61" s="74">
        <v>45833</v>
      </c>
      <c r="J61" s="74">
        <v>45824</v>
      </c>
      <c r="K61" s="74">
        <v>45834</v>
      </c>
      <c r="L61" s="72" t="s">
        <v>2152</v>
      </c>
      <c r="M61" s="72" t="s">
        <v>2153</v>
      </c>
      <c r="N61" s="72">
        <v>0</v>
      </c>
    </row>
    <row r="62" spans="1:14" ht="21" customHeight="1">
      <c r="A62" s="72" t="s">
        <v>1550</v>
      </c>
      <c r="B62" s="72" t="s">
        <v>817</v>
      </c>
      <c r="C62" s="72">
        <v>8</v>
      </c>
      <c r="E62" s="72" t="s">
        <v>219</v>
      </c>
      <c r="F62" s="72" t="s">
        <v>79</v>
      </c>
      <c r="G62" s="72" t="s">
        <v>1333</v>
      </c>
      <c r="H62" s="72">
        <v>9</v>
      </c>
      <c r="I62" s="74">
        <v>45833</v>
      </c>
      <c r="J62" s="74">
        <v>45824</v>
      </c>
      <c r="K62" s="74">
        <v>45834</v>
      </c>
      <c r="L62" s="72" t="s">
        <v>2152</v>
      </c>
      <c r="M62" s="72" t="s">
        <v>2153</v>
      </c>
      <c r="N62" s="72">
        <v>0</v>
      </c>
    </row>
    <row r="63" spans="1:14" ht="21" customHeight="1">
      <c r="A63" s="72" t="s">
        <v>1551</v>
      </c>
      <c r="B63" s="72" t="s">
        <v>817</v>
      </c>
      <c r="C63" s="72">
        <v>9</v>
      </c>
      <c r="E63" s="72" t="s">
        <v>219</v>
      </c>
      <c r="F63" s="72" t="s">
        <v>79</v>
      </c>
      <c r="G63" s="72" t="s">
        <v>1333</v>
      </c>
      <c r="H63" s="72">
        <v>9</v>
      </c>
      <c r="I63" s="74">
        <v>45833</v>
      </c>
      <c r="J63" s="74">
        <v>45824</v>
      </c>
      <c r="K63" s="74">
        <v>45834</v>
      </c>
      <c r="L63" s="72" t="s">
        <v>2152</v>
      </c>
      <c r="M63" s="72" t="s">
        <v>2153</v>
      </c>
      <c r="N63" s="72">
        <v>0</v>
      </c>
    </row>
    <row r="64" spans="1:14" ht="21" customHeight="1">
      <c r="A64" s="72" t="s">
        <v>1552</v>
      </c>
      <c r="B64" s="72" t="s">
        <v>817</v>
      </c>
      <c r="C64" s="72">
        <v>10</v>
      </c>
      <c r="E64" s="72" t="s">
        <v>219</v>
      </c>
      <c r="F64" s="72" t="s">
        <v>79</v>
      </c>
      <c r="G64" s="72" t="s">
        <v>1333</v>
      </c>
      <c r="H64" s="72">
        <v>9</v>
      </c>
      <c r="I64" s="74">
        <v>45833</v>
      </c>
      <c r="J64" s="74">
        <v>45824</v>
      </c>
      <c r="K64" s="74">
        <v>45834</v>
      </c>
      <c r="L64" s="72" t="s">
        <v>2152</v>
      </c>
      <c r="M64" s="72" t="s">
        <v>2153</v>
      </c>
      <c r="N64" s="72">
        <v>0</v>
      </c>
    </row>
    <row r="65" spans="1:14" ht="21" customHeight="1">
      <c r="A65" s="72" t="s">
        <v>1553</v>
      </c>
      <c r="B65" s="72" t="s">
        <v>817</v>
      </c>
      <c r="C65" s="72">
        <v>11</v>
      </c>
      <c r="E65" s="72" t="s">
        <v>219</v>
      </c>
      <c r="F65" s="72" t="s">
        <v>79</v>
      </c>
      <c r="G65" s="72" t="s">
        <v>1333</v>
      </c>
      <c r="H65" s="72">
        <v>9</v>
      </c>
      <c r="I65" s="74">
        <v>45833</v>
      </c>
      <c r="J65" s="74">
        <v>45824</v>
      </c>
      <c r="K65" s="74">
        <v>45834</v>
      </c>
      <c r="L65" s="72" t="s">
        <v>2152</v>
      </c>
      <c r="M65" s="72" t="s">
        <v>2153</v>
      </c>
      <c r="N65" s="72">
        <v>0</v>
      </c>
    </row>
    <row r="66" spans="1:14" ht="21" customHeight="1">
      <c r="A66" s="72" t="s">
        <v>1562</v>
      </c>
      <c r="B66" s="72" t="s">
        <v>817</v>
      </c>
      <c r="C66" s="72">
        <v>12</v>
      </c>
      <c r="E66" s="72" t="s">
        <v>219</v>
      </c>
      <c r="F66" s="72" t="s">
        <v>79</v>
      </c>
      <c r="G66" s="72" t="s">
        <v>1333</v>
      </c>
      <c r="H66" s="72">
        <v>9</v>
      </c>
      <c r="I66" s="74">
        <v>45833</v>
      </c>
      <c r="J66" s="74">
        <v>45825</v>
      </c>
      <c r="K66" s="74">
        <v>45834</v>
      </c>
      <c r="L66" s="72" t="s">
        <v>2152</v>
      </c>
      <c r="M66" s="72" t="s">
        <v>2153</v>
      </c>
      <c r="N66" s="72">
        <v>0</v>
      </c>
    </row>
    <row r="67" spans="1:14" ht="21" customHeight="1">
      <c r="A67" s="72" t="s">
        <v>1563</v>
      </c>
      <c r="B67" s="72" t="s">
        <v>817</v>
      </c>
      <c r="C67" s="72">
        <v>13</v>
      </c>
      <c r="E67" s="72" t="s">
        <v>219</v>
      </c>
      <c r="F67" s="72" t="s">
        <v>79</v>
      </c>
      <c r="G67" s="72" t="s">
        <v>1333</v>
      </c>
      <c r="H67" s="72">
        <v>9</v>
      </c>
      <c r="I67" s="74">
        <v>45833</v>
      </c>
      <c r="J67" s="74">
        <v>45825</v>
      </c>
      <c r="K67" s="74">
        <v>45834</v>
      </c>
      <c r="L67" s="72" t="s">
        <v>2152</v>
      </c>
      <c r="M67" s="72" t="s">
        <v>2153</v>
      </c>
      <c r="N67" s="72">
        <v>0</v>
      </c>
    </row>
    <row r="68" spans="1:14" ht="21" customHeight="1">
      <c r="A68" s="72" t="s">
        <v>1554</v>
      </c>
      <c r="B68" s="72" t="s">
        <v>817</v>
      </c>
      <c r="C68" s="72">
        <v>14</v>
      </c>
      <c r="E68" s="72" t="s">
        <v>219</v>
      </c>
      <c r="F68" s="72" t="s">
        <v>79</v>
      </c>
      <c r="G68" s="72" t="s">
        <v>1340</v>
      </c>
      <c r="H68" s="72">
        <v>9</v>
      </c>
      <c r="I68" s="74">
        <v>45833</v>
      </c>
      <c r="J68" s="74">
        <v>45824</v>
      </c>
      <c r="K68" s="74">
        <v>45834</v>
      </c>
      <c r="L68" s="72" t="s">
        <v>2152</v>
      </c>
      <c r="M68" s="72" t="s">
        <v>2153</v>
      </c>
      <c r="N68" s="72">
        <v>0</v>
      </c>
    </row>
    <row r="69" spans="1:14" ht="21" customHeight="1">
      <c r="A69" s="72" t="s">
        <v>1564</v>
      </c>
      <c r="B69" s="72" t="s">
        <v>817</v>
      </c>
      <c r="C69" s="72">
        <v>15</v>
      </c>
      <c r="E69" s="72" t="s">
        <v>219</v>
      </c>
      <c r="F69" s="72" t="s">
        <v>79</v>
      </c>
      <c r="G69" s="72" t="s">
        <v>1340</v>
      </c>
      <c r="H69" s="72">
        <v>9</v>
      </c>
      <c r="I69" s="74">
        <v>45833</v>
      </c>
      <c r="J69" s="74">
        <v>45825</v>
      </c>
      <c r="K69" s="74">
        <v>45834</v>
      </c>
      <c r="L69" s="72" t="s">
        <v>2152</v>
      </c>
      <c r="M69" s="72" t="s">
        <v>2153</v>
      </c>
      <c r="N69" s="72">
        <v>0</v>
      </c>
    </row>
    <row r="70" spans="1:14" ht="21" customHeight="1">
      <c r="A70" s="72" t="s">
        <v>1555</v>
      </c>
      <c r="B70" s="72" t="s">
        <v>817</v>
      </c>
      <c r="C70" s="72">
        <v>16</v>
      </c>
      <c r="E70" s="72" t="s">
        <v>219</v>
      </c>
      <c r="F70" s="72" t="s">
        <v>79</v>
      </c>
      <c r="G70" s="72" t="s">
        <v>1333</v>
      </c>
      <c r="H70" s="72">
        <v>9</v>
      </c>
      <c r="I70" s="74">
        <v>45833</v>
      </c>
      <c r="J70" s="74">
        <v>45824</v>
      </c>
      <c r="K70" s="74">
        <v>45834</v>
      </c>
      <c r="L70" s="72" t="s">
        <v>2152</v>
      </c>
      <c r="M70" s="72" t="s">
        <v>2153</v>
      </c>
      <c r="N70" s="72">
        <v>0</v>
      </c>
    </row>
    <row r="71" spans="1:14" ht="21" customHeight="1">
      <c r="A71" s="72" t="s">
        <v>1556</v>
      </c>
      <c r="B71" s="72" t="s">
        <v>817</v>
      </c>
      <c r="C71" s="72" t="s">
        <v>1557</v>
      </c>
      <c r="E71" s="72" t="s">
        <v>219</v>
      </c>
      <c r="F71" s="72" t="s">
        <v>79</v>
      </c>
      <c r="G71" s="72" t="s">
        <v>1346</v>
      </c>
      <c r="H71" s="72">
        <v>9</v>
      </c>
      <c r="I71" s="74">
        <v>45833</v>
      </c>
      <c r="J71" s="74">
        <v>45824</v>
      </c>
      <c r="K71" s="74">
        <v>45834</v>
      </c>
      <c r="L71" s="72" t="s">
        <v>2154</v>
      </c>
      <c r="M71" s="72" t="s">
        <v>2155</v>
      </c>
      <c r="N71" s="72">
        <v>0</v>
      </c>
    </row>
    <row r="72" spans="1:14" ht="21" customHeight="1">
      <c r="A72" s="72" t="s">
        <v>1558</v>
      </c>
      <c r="B72" s="72" t="s">
        <v>817</v>
      </c>
      <c r="C72" s="72" t="s">
        <v>1559</v>
      </c>
      <c r="E72" s="72" t="s">
        <v>219</v>
      </c>
      <c r="F72" s="72" t="s">
        <v>79</v>
      </c>
      <c r="G72" s="72" t="s">
        <v>1349</v>
      </c>
      <c r="H72" s="72">
        <v>9</v>
      </c>
      <c r="I72" s="74">
        <v>45833</v>
      </c>
      <c r="J72" s="74">
        <v>45824</v>
      </c>
      <c r="K72" s="74">
        <v>45834</v>
      </c>
      <c r="L72" s="72" t="s">
        <v>2154</v>
      </c>
      <c r="M72" s="72" t="s">
        <v>2155</v>
      </c>
      <c r="N72" s="72">
        <v>0</v>
      </c>
    </row>
    <row r="73" spans="1:14" ht="21" customHeight="1">
      <c r="A73" s="72" t="s">
        <v>1906</v>
      </c>
      <c r="B73" s="72" t="s">
        <v>820</v>
      </c>
      <c r="C73" s="72">
        <v>1</v>
      </c>
      <c r="E73" s="72" t="s">
        <v>821</v>
      </c>
      <c r="F73" s="72" t="s">
        <v>56</v>
      </c>
      <c r="G73" s="72" t="s">
        <v>1650</v>
      </c>
      <c r="H73" s="72">
        <v>8</v>
      </c>
      <c r="I73" s="74">
        <v>45833</v>
      </c>
      <c r="J73" s="74">
        <v>45825</v>
      </c>
      <c r="K73" s="74">
        <v>45834</v>
      </c>
      <c r="L73" s="72" t="s">
        <v>2156</v>
      </c>
    </row>
    <row r="74" spans="1:14" ht="21" customHeight="1">
      <c r="A74" s="72" t="s">
        <v>1912</v>
      </c>
      <c r="B74" s="72" t="s">
        <v>839</v>
      </c>
      <c r="C74" s="72">
        <v>1</v>
      </c>
      <c r="E74" s="72" t="s">
        <v>840</v>
      </c>
      <c r="F74" s="72" t="s">
        <v>361</v>
      </c>
      <c r="G74" s="72" t="s">
        <v>1433</v>
      </c>
      <c r="H74" s="72">
        <v>14</v>
      </c>
      <c r="I74" s="74">
        <v>45833</v>
      </c>
      <c r="J74" s="74">
        <v>45820</v>
      </c>
      <c r="K74" s="74">
        <v>45835</v>
      </c>
      <c r="L74" s="72" t="s">
        <v>2146</v>
      </c>
      <c r="M74" s="72" t="s">
        <v>2147</v>
      </c>
      <c r="N74" s="72" t="s">
        <v>1059</v>
      </c>
    </row>
    <row r="75" spans="1:14" ht="21" customHeight="1">
      <c r="A75" s="72" t="s">
        <v>2157</v>
      </c>
      <c r="B75" s="72" t="s">
        <v>839</v>
      </c>
      <c r="C75" s="72">
        <v>3</v>
      </c>
      <c r="E75" s="72" t="s">
        <v>840</v>
      </c>
      <c r="F75" s="72" t="s">
        <v>361</v>
      </c>
      <c r="G75" s="72" t="s">
        <v>1433</v>
      </c>
      <c r="H75" s="72">
        <v>14</v>
      </c>
      <c r="I75" s="74">
        <v>45833</v>
      </c>
      <c r="J75" s="74">
        <v>45820</v>
      </c>
      <c r="K75" s="74">
        <v>45835</v>
      </c>
      <c r="L75" s="72" t="s">
        <v>2146</v>
      </c>
      <c r="M75" s="72" t="s">
        <v>2147</v>
      </c>
      <c r="N75" s="72" t="s">
        <v>1059</v>
      </c>
    </row>
    <row r="76" spans="1:14" ht="21" customHeight="1">
      <c r="A76" s="72" t="s">
        <v>2158</v>
      </c>
      <c r="B76" s="72" t="s">
        <v>839</v>
      </c>
      <c r="C76" s="72">
        <v>4</v>
      </c>
      <c r="E76" s="72" t="s">
        <v>840</v>
      </c>
      <c r="F76" s="72" t="s">
        <v>361</v>
      </c>
      <c r="G76" s="72" t="s">
        <v>1433</v>
      </c>
      <c r="H76" s="72">
        <v>14</v>
      </c>
      <c r="I76" s="74">
        <v>45833</v>
      </c>
      <c r="J76" s="74">
        <v>45820</v>
      </c>
      <c r="K76" s="74">
        <v>45835</v>
      </c>
      <c r="L76" s="72" t="s">
        <v>2146</v>
      </c>
      <c r="M76" s="72" t="s">
        <v>2147</v>
      </c>
      <c r="N76" s="72" t="s">
        <v>1059</v>
      </c>
    </row>
    <row r="77" spans="1:14" ht="21" customHeight="1">
      <c r="A77" s="72" t="s">
        <v>2159</v>
      </c>
      <c r="B77" s="72" t="s">
        <v>858</v>
      </c>
      <c r="C77" s="72">
        <v>2</v>
      </c>
      <c r="E77" s="72" t="s">
        <v>859</v>
      </c>
      <c r="F77" s="72" t="s">
        <v>79</v>
      </c>
      <c r="G77" s="72" t="s">
        <v>1433</v>
      </c>
      <c r="H77" s="72">
        <v>10</v>
      </c>
      <c r="I77" s="74">
        <v>45834</v>
      </c>
      <c r="J77" s="74">
        <v>45819</v>
      </c>
      <c r="K77" s="74">
        <v>45835</v>
      </c>
      <c r="L77" s="72" t="s">
        <v>2146</v>
      </c>
      <c r="M77" s="72" t="s">
        <v>2147</v>
      </c>
      <c r="N77" s="72" t="s">
        <v>1059</v>
      </c>
    </row>
    <row r="78" spans="1:14" ht="21" customHeight="1">
      <c r="A78" s="72" t="s">
        <v>1581</v>
      </c>
      <c r="B78" s="72" t="s">
        <v>880</v>
      </c>
      <c r="C78" s="72">
        <v>1</v>
      </c>
      <c r="E78" s="72" t="s">
        <v>570</v>
      </c>
      <c r="F78" s="72" t="s">
        <v>79</v>
      </c>
      <c r="G78" s="72" t="s">
        <v>1333</v>
      </c>
      <c r="H78" s="72">
        <v>10</v>
      </c>
      <c r="I78" s="74">
        <v>45834</v>
      </c>
      <c r="J78" s="74">
        <v>45825</v>
      </c>
      <c r="K78" s="74">
        <v>45835</v>
      </c>
      <c r="L78" s="72" t="s">
        <v>2160</v>
      </c>
      <c r="M78" s="72" t="s">
        <v>2161</v>
      </c>
      <c r="N78" s="72">
        <v>0</v>
      </c>
    </row>
    <row r="79" spans="1:14" ht="21" customHeight="1">
      <c r="A79" s="72" t="s">
        <v>1582</v>
      </c>
      <c r="B79" s="72" t="s">
        <v>880</v>
      </c>
      <c r="C79" s="72">
        <v>2</v>
      </c>
      <c r="E79" s="72" t="s">
        <v>570</v>
      </c>
      <c r="F79" s="72" t="s">
        <v>79</v>
      </c>
      <c r="G79" s="72" t="s">
        <v>1333</v>
      </c>
      <c r="H79" s="72">
        <v>10</v>
      </c>
      <c r="I79" s="74">
        <v>45834</v>
      </c>
      <c r="J79" s="74">
        <v>45825</v>
      </c>
      <c r="K79" s="74">
        <v>45835</v>
      </c>
      <c r="L79" s="72" t="s">
        <v>2160</v>
      </c>
      <c r="M79" s="72" t="s">
        <v>2161</v>
      </c>
      <c r="N79" s="72">
        <v>0</v>
      </c>
    </row>
    <row r="80" spans="1:14" ht="21" customHeight="1">
      <c r="A80" s="72" t="s">
        <v>1583</v>
      </c>
      <c r="B80" s="72" t="s">
        <v>880</v>
      </c>
      <c r="C80" s="72">
        <v>3</v>
      </c>
      <c r="E80" s="72" t="s">
        <v>570</v>
      </c>
      <c r="F80" s="72" t="s">
        <v>79</v>
      </c>
      <c r="G80" s="72" t="s">
        <v>1333</v>
      </c>
      <c r="H80" s="72">
        <v>10</v>
      </c>
      <c r="I80" s="74">
        <v>45834</v>
      </c>
      <c r="J80" s="74">
        <v>45825</v>
      </c>
      <c r="K80" s="74">
        <v>45835</v>
      </c>
      <c r="L80" s="72" t="s">
        <v>2160</v>
      </c>
      <c r="M80" s="72" t="s">
        <v>2161</v>
      </c>
      <c r="N80" s="72">
        <v>0</v>
      </c>
    </row>
    <row r="81" spans="1:14" ht="21" customHeight="1">
      <c r="A81" s="72" t="s">
        <v>1584</v>
      </c>
      <c r="B81" s="72" t="s">
        <v>880</v>
      </c>
      <c r="C81" s="72">
        <v>4</v>
      </c>
      <c r="E81" s="72" t="s">
        <v>570</v>
      </c>
      <c r="F81" s="72" t="s">
        <v>79</v>
      </c>
      <c r="G81" s="72" t="s">
        <v>1333</v>
      </c>
      <c r="H81" s="72">
        <v>10</v>
      </c>
      <c r="I81" s="74">
        <v>45834</v>
      </c>
      <c r="J81" s="74">
        <v>45825</v>
      </c>
      <c r="K81" s="74">
        <v>45835</v>
      </c>
      <c r="L81" s="72" t="s">
        <v>2160</v>
      </c>
      <c r="M81" s="72" t="s">
        <v>2161</v>
      </c>
      <c r="N81" s="72">
        <v>0</v>
      </c>
    </row>
    <row r="82" spans="1:14" ht="21" customHeight="1">
      <c r="A82" s="72" t="s">
        <v>1585</v>
      </c>
      <c r="B82" s="72" t="s">
        <v>880</v>
      </c>
      <c r="C82" s="72">
        <v>5</v>
      </c>
      <c r="E82" s="72" t="s">
        <v>570</v>
      </c>
      <c r="F82" s="72" t="s">
        <v>79</v>
      </c>
      <c r="G82" s="72" t="s">
        <v>1333</v>
      </c>
      <c r="H82" s="72">
        <v>10</v>
      </c>
      <c r="I82" s="74">
        <v>45834</v>
      </c>
      <c r="J82" s="74">
        <v>45825</v>
      </c>
      <c r="K82" s="74">
        <v>45835</v>
      </c>
      <c r="L82" s="72" t="s">
        <v>2160</v>
      </c>
      <c r="M82" s="72" t="s">
        <v>2161</v>
      </c>
      <c r="N82" s="72">
        <v>0</v>
      </c>
    </row>
    <row r="83" spans="1:14" ht="21" customHeight="1">
      <c r="A83" s="72" t="s">
        <v>2162</v>
      </c>
      <c r="B83" s="72" t="s">
        <v>890</v>
      </c>
      <c r="C83" s="72">
        <v>1</v>
      </c>
      <c r="D83" s="72" t="s">
        <v>1332</v>
      </c>
      <c r="E83" s="72" t="s">
        <v>629</v>
      </c>
      <c r="F83" s="72" t="s">
        <v>631</v>
      </c>
      <c r="G83" s="72" t="s">
        <v>2163</v>
      </c>
      <c r="H83" s="72">
        <v>14</v>
      </c>
      <c r="I83" s="74">
        <v>45834</v>
      </c>
      <c r="J83" s="74">
        <v>45788</v>
      </c>
      <c r="K83" s="74">
        <v>45838</v>
      </c>
      <c r="L83" s="72" t="s">
        <v>2164</v>
      </c>
      <c r="M83" s="72" t="s">
        <v>2165</v>
      </c>
      <c r="N83" s="72">
        <v>0</v>
      </c>
    </row>
    <row r="84" spans="1:14" ht="21" customHeight="1">
      <c r="A84" s="72" t="s">
        <v>1586</v>
      </c>
      <c r="B84" s="72" t="s">
        <v>917</v>
      </c>
      <c r="C84" s="72">
        <v>1</v>
      </c>
      <c r="D84" s="72" t="s">
        <v>1332</v>
      </c>
      <c r="E84" s="72" t="s">
        <v>629</v>
      </c>
      <c r="F84" s="72" t="s">
        <v>631</v>
      </c>
      <c r="G84" s="72" t="s">
        <v>1327</v>
      </c>
      <c r="H84" s="72">
        <v>14</v>
      </c>
      <c r="I84" s="74">
        <v>45836</v>
      </c>
      <c r="J84" s="74">
        <v>45819</v>
      </c>
      <c r="K84" s="74">
        <v>45838</v>
      </c>
      <c r="L84" s="72" t="s">
        <v>2166</v>
      </c>
    </row>
    <row r="85" spans="1:14" ht="21" customHeight="1">
      <c r="A85" s="72" t="s">
        <v>1587</v>
      </c>
      <c r="B85" s="72" t="s">
        <v>917</v>
      </c>
      <c r="C85" s="72">
        <v>2</v>
      </c>
      <c r="D85" s="72" t="s">
        <v>1332</v>
      </c>
      <c r="E85" s="72" t="s">
        <v>629</v>
      </c>
      <c r="F85" s="72" t="s">
        <v>631</v>
      </c>
      <c r="G85" s="72" t="s">
        <v>1327</v>
      </c>
      <c r="H85" s="72">
        <v>14</v>
      </c>
      <c r="I85" s="74">
        <v>45836</v>
      </c>
      <c r="J85" s="74">
        <v>45819</v>
      </c>
      <c r="K85" s="74">
        <v>45838</v>
      </c>
      <c r="L85" s="72" t="s">
        <v>2166</v>
      </c>
    </row>
    <row r="86" spans="1:14" ht="21" customHeight="1">
      <c r="A86" s="72" t="s">
        <v>2167</v>
      </c>
      <c r="B86" s="72" t="s">
        <v>917</v>
      </c>
      <c r="C86" s="72" t="s">
        <v>2168</v>
      </c>
      <c r="D86" s="72" t="s">
        <v>1332</v>
      </c>
      <c r="E86" s="72" t="s">
        <v>629</v>
      </c>
      <c r="F86" s="72" t="s">
        <v>631</v>
      </c>
      <c r="G86" s="72" t="s">
        <v>2169</v>
      </c>
      <c r="H86" s="72">
        <v>14</v>
      </c>
      <c r="I86" s="74">
        <v>45836</v>
      </c>
      <c r="J86" s="74">
        <v>45819</v>
      </c>
      <c r="K86" s="74">
        <v>45838</v>
      </c>
      <c r="L86" s="72" t="s">
        <v>2166</v>
      </c>
    </row>
    <row r="87" spans="1:14" ht="21" customHeight="1">
      <c r="A87" s="72" t="s">
        <v>2170</v>
      </c>
      <c r="B87" s="72" t="s">
        <v>917</v>
      </c>
      <c r="C87" s="72" t="s">
        <v>2171</v>
      </c>
      <c r="D87" s="72" t="s">
        <v>1332</v>
      </c>
      <c r="E87" s="72" t="s">
        <v>629</v>
      </c>
      <c r="F87" s="72" t="s">
        <v>631</v>
      </c>
      <c r="G87" s="72" t="s">
        <v>2169</v>
      </c>
      <c r="H87" s="72">
        <v>14</v>
      </c>
      <c r="I87" s="74">
        <v>45836</v>
      </c>
      <c r="J87" s="74">
        <v>45819</v>
      </c>
      <c r="K87" s="74">
        <v>45838</v>
      </c>
      <c r="L87" s="72" t="s">
        <v>2166</v>
      </c>
    </row>
    <row r="88" spans="1:14" ht="21" customHeight="1">
      <c r="A88" s="72" t="s">
        <v>2172</v>
      </c>
      <c r="B88" s="72" t="s">
        <v>919</v>
      </c>
      <c r="C88" s="72">
        <v>1</v>
      </c>
      <c r="D88" s="72" t="s">
        <v>1332</v>
      </c>
      <c r="E88" s="72" t="s">
        <v>464</v>
      </c>
      <c r="F88" s="72" t="s">
        <v>79</v>
      </c>
      <c r="G88" s="72" t="s">
        <v>1333</v>
      </c>
      <c r="H88" s="72">
        <v>14</v>
      </c>
      <c r="I88" s="74">
        <v>45836</v>
      </c>
      <c r="J88" s="74">
        <v>45824</v>
      </c>
      <c r="K88" s="74">
        <v>45838</v>
      </c>
      <c r="L88" s="72" t="s">
        <v>2173</v>
      </c>
      <c r="M88" s="72" t="s">
        <v>2153</v>
      </c>
      <c r="N88" s="72">
        <v>0</v>
      </c>
    </row>
    <row r="89" spans="1:14" ht="21" customHeight="1">
      <c r="A89" s="72" t="s">
        <v>2174</v>
      </c>
      <c r="B89" s="72" t="s">
        <v>919</v>
      </c>
      <c r="C89" s="72">
        <v>2</v>
      </c>
      <c r="D89" s="72" t="s">
        <v>1332</v>
      </c>
      <c r="E89" s="72" t="s">
        <v>464</v>
      </c>
      <c r="F89" s="72" t="s">
        <v>79</v>
      </c>
      <c r="G89" s="72" t="s">
        <v>1333</v>
      </c>
      <c r="H89" s="72">
        <v>14</v>
      </c>
      <c r="I89" s="74">
        <v>45836</v>
      </c>
      <c r="J89" s="74">
        <v>45824</v>
      </c>
      <c r="K89" s="74">
        <v>45838</v>
      </c>
      <c r="L89" s="72" t="s">
        <v>2173</v>
      </c>
      <c r="M89" s="72" t="s">
        <v>2153</v>
      </c>
      <c r="N89" s="72">
        <v>0</v>
      </c>
    </row>
    <row r="90" spans="1:14" ht="21" customHeight="1">
      <c r="A90" s="72" t="s">
        <v>2175</v>
      </c>
      <c r="B90" s="72" t="s">
        <v>919</v>
      </c>
      <c r="C90" s="72" t="s">
        <v>2168</v>
      </c>
      <c r="D90" s="72" t="s">
        <v>1332</v>
      </c>
      <c r="E90" s="72" t="s">
        <v>464</v>
      </c>
      <c r="F90" s="72" t="s">
        <v>79</v>
      </c>
      <c r="G90" s="72" t="s">
        <v>2176</v>
      </c>
      <c r="H90" s="72">
        <v>14</v>
      </c>
      <c r="I90" s="74">
        <v>45836</v>
      </c>
      <c r="J90" s="74">
        <v>45824</v>
      </c>
      <c r="K90" s="74">
        <v>45838</v>
      </c>
      <c r="L90" s="72" t="s">
        <v>2173</v>
      </c>
      <c r="M90" s="72" t="s">
        <v>2153</v>
      </c>
      <c r="N90" s="72">
        <v>0</v>
      </c>
    </row>
    <row r="91" spans="1:14" ht="21" customHeight="1">
      <c r="A91" s="72" t="s">
        <v>2177</v>
      </c>
      <c r="B91" s="72" t="s">
        <v>919</v>
      </c>
      <c r="C91" s="72" t="s">
        <v>2171</v>
      </c>
      <c r="D91" s="72" t="s">
        <v>1332</v>
      </c>
      <c r="E91" s="72" t="s">
        <v>464</v>
      </c>
      <c r="F91" s="72" t="s">
        <v>79</v>
      </c>
      <c r="G91" s="72" t="s">
        <v>2176</v>
      </c>
      <c r="H91" s="72">
        <v>14</v>
      </c>
      <c r="I91" s="74">
        <v>45836</v>
      </c>
      <c r="J91" s="74">
        <v>45824</v>
      </c>
      <c r="K91" s="74">
        <v>45838</v>
      </c>
      <c r="L91" s="72" t="s">
        <v>2173</v>
      </c>
      <c r="M91" s="72" t="s">
        <v>2153</v>
      </c>
      <c r="N91" s="72">
        <v>0</v>
      </c>
    </row>
    <row r="92" spans="1:14" ht="21" customHeight="1">
      <c r="A92" s="72" t="s">
        <v>2178</v>
      </c>
      <c r="B92" s="72" t="s">
        <v>935</v>
      </c>
      <c r="C92" s="72">
        <v>3</v>
      </c>
      <c r="E92" s="72" t="s">
        <v>527</v>
      </c>
      <c r="F92" s="72" t="s">
        <v>56</v>
      </c>
      <c r="G92" s="72" t="s">
        <v>1327</v>
      </c>
      <c r="H92" s="72">
        <v>10</v>
      </c>
      <c r="I92" s="74">
        <v>45837</v>
      </c>
      <c r="J92" s="74">
        <v>45824</v>
      </c>
      <c r="K92" s="74">
        <v>45838</v>
      </c>
      <c r="L92" s="72" t="s">
        <v>2111</v>
      </c>
    </row>
    <row r="93" spans="1:14" ht="21" customHeight="1">
      <c r="A93" s="72" t="s">
        <v>2179</v>
      </c>
      <c r="B93" s="72" t="s">
        <v>937</v>
      </c>
      <c r="C93" s="72">
        <v>1</v>
      </c>
      <c r="E93" s="72" t="s">
        <v>527</v>
      </c>
      <c r="F93" s="72" t="s">
        <v>56</v>
      </c>
      <c r="G93" s="72" t="s">
        <v>1327</v>
      </c>
      <c r="H93" s="72">
        <v>10</v>
      </c>
      <c r="I93" s="74">
        <v>45837</v>
      </c>
      <c r="J93" s="74">
        <v>45820</v>
      </c>
      <c r="K93" s="74">
        <v>45838</v>
      </c>
      <c r="L93" s="72" t="s">
        <v>2111</v>
      </c>
    </row>
    <row r="94" spans="1:14" ht="21" customHeight="1">
      <c r="A94" s="72" t="s">
        <v>2180</v>
      </c>
      <c r="B94" s="72" t="s">
        <v>939</v>
      </c>
      <c r="C94" s="72" t="s">
        <v>1700</v>
      </c>
      <c r="E94" s="72" t="s">
        <v>530</v>
      </c>
      <c r="F94" s="72" t="s">
        <v>56</v>
      </c>
      <c r="G94" s="72" t="s">
        <v>1327</v>
      </c>
      <c r="H94" s="72">
        <v>10</v>
      </c>
      <c r="I94" s="74">
        <v>45837</v>
      </c>
      <c r="J94" s="74">
        <v>45825</v>
      </c>
      <c r="K94" s="74">
        <v>45838</v>
      </c>
      <c r="L94" s="72" t="s">
        <v>2181</v>
      </c>
    </row>
    <row r="95" spans="1:14" ht="21" customHeight="1">
      <c r="A95" s="72" t="s">
        <v>1946</v>
      </c>
      <c r="B95" s="72" t="s">
        <v>941</v>
      </c>
      <c r="C95" s="72">
        <v>1</v>
      </c>
      <c r="D95" s="72" t="s">
        <v>1332</v>
      </c>
      <c r="E95" s="72" t="s">
        <v>942</v>
      </c>
      <c r="F95" s="72" t="s">
        <v>79</v>
      </c>
      <c r="G95" s="72" t="s">
        <v>1333</v>
      </c>
      <c r="H95" s="72">
        <v>10</v>
      </c>
      <c r="I95" s="74">
        <v>45837</v>
      </c>
      <c r="J95" s="74">
        <v>45825</v>
      </c>
      <c r="K95" s="74">
        <v>45838</v>
      </c>
      <c r="L95" s="72" t="s">
        <v>2182</v>
      </c>
    </row>
    <row r="96" spans="1:14" ht="21" customHeight="1">
      <c r="A96" s="72" t="s">
        <v>1947</v>
      </c>
      <c r="B96" s="72" t="s">
        <v>941</v>
      </c>
      <c r="C96" s="72">
        <v>2</v>
      </c>
      <c r="D96" s="72" t="s">
        <v>1332</v>
      </c>
      <c r="E96" s="72" t="s">
        <v>942</v>
      </c>
      <c r="F96" s="72" t="s">
        <v>79</v>
      </c>
      <c r="G96" s="72" t="s">
        <v>1333</v>
      </c>
      <c r="H96" s="72">
        <v>10</v>
      </c>
      <c r="I96" s="74">
        <v>45837</v>
      </c>
      <c r="J96" s="74">
        <v>45825</v>
      </c>
      <c r="K96" s="74">
        <v>45838</v>
      </c>
      <c r="L96" s="72" t="s">
        <v>2182</v>
      </c>
    </row>
    <row r="97" spans="1:14" ht="21" customHeight="1">
      <c r="A97" s="72" t="s">
        <v>1948</v>
      </c>
      <c r="B97" s="72" t="s">
        <v>941</v>
      </c>
      <c r="C97" s="72">
        <v>3</v>
      </c>
      <c r="D97" s="72" t="s">
        <v>1332</v>
      </c>
      <c r="E97" s="72" t="s">
        <v>942</v>
      </c>
      <c r="F97" s="72" t="s">
        <v>79</v>
      </c>
      <c r="G97" s="72" t="s">
        <v>1333</v>
      </c>
      <c r="H97" s="72">
        <v>10</v>
      </c>
      <c r="I97" s="74">
        <v>45837</v>
      </c>
      <c r="J97" s="74">
        <v>45825</v>
      </c>
      <c r="K97" s="74">
        <v>45838</v>
      </c>
      <c r="L97" s="72" t="s">
        <v>2182</v>
      </c>
    </row>
    <row r="98" spans="1:14" ht="21" customHeight="1">
      <c r="A98" s="72" t="s">
        <v>1949</v>
      </c>
      <c r="B98" s="72" t="s">
        <v>941</v>
      </c>
      <c r="C98" s="72">
        <v>4</v>
      </c>
      <c r="D98" s="72" t="s">
        <v>1332</v>
      </c>
      <c r="E98" s="72" t="s">
        <v>942</v>
      </c>
      <c r="F98" s="72" t="s">
        <v>79</v>
      </c>
      <c r="G98" s="72" t="s">
        <v>1333</v>
      </c>
      <c r="H98" s="72">
        <v>10</v>
      </c>
      <c r="I98" s="74">
        <v>45837</v>
      </c>
      <c r="J98" s="74">
        <v>45825</v>
      </c>
      <c r="K98" s="74">
        <v>45838</v>
      </c>
      <c r="L98" s="72" t="s">
        <v>2182</v>
      </c>
    </row>
    <row r="99" spans="1:14" ht="21" customHeight="1">
      <c r="A99" s="72" t="s">
        <v>1950</v>
      </c>
      <c r="B99" s="72" t="s">
        <v>941</v>
      </c>
      <c r="C99" s="72">
        <v>5</v>
      </c>
      <c r="D99" s="72" t="s">
        <v>1332</v>
      </c>
      <c r="E99" s="72" t="s">
        <v>942</v>
      </c>
      <c r="F99" s="72" t="s">
        <v>79</v>
      </c>
      <c r="G99" s="72" t="s">
        <v>1333</v>
      </c>
      <c r="H99" s="72">
        <v>10</v>
      </c>
      <c r="I99" s="74">
        <v>45837</v>
      </c>
      <c r="J99" s="74">
        <v>45825</v>
      </c>
      <c r="K99" s="74">
        <v>45838</v>
      </c>
      <c r="L99" s="72" t="s">
        <v>2182</v>
      </c>
    </row>
    <row r="100" spans="1:14" ht="21" customHeight="1">
      <c r="A100" s="72" t="s">
        <v>1951</v>
      </c>
      <c r="B100" s="72" t="s">
        <v>941</v>
      </c>
      <c r="C100" s="72">
        <v>6</v>
      </c>
      <c r="D100" s="72" t="s">
        <v>1332</v>
      </c>
      <c r="E100" s="72" t="s">
        <v>942</v>
      </c>
      <c r="F100" s="72" t="s">
        <v>79</v>
      </c>
      <c r="G100" s="72" t="s">
        <v>1333</v>
      </c>
      <c r="H100" s="72">
        <v>10</v>
      </c>
      <c r="I100" s="74">
        <v>45837</v>
      </c>
      <c r="J100" s="74">
        <v>45825</v>
      </c>
      <c r="K100" s="74">
        <v>45838</v>
      </c>
      <c r="L100" s="72" t="s">
        <v>2182</v>
      </c>
    </row>
    <row r="101" spans="1:14" ht="21" customHeight="1">
      <c r="A101" s="72" t="s">
        <v>1952</v>
      </c>
      <c r="B101" s="72" t="s">
        <v>941</v>
      </c>
      <c r="C101" s="72">
        <v>7</v>
      </c>
      <c r="D101" s="72" t="s">
        <v>1332</v>
      </c>
      <c r="E101" s="72" t="s">
        <v>942</v>
      </c>
      <c r="F101" s="72" t="s">
        <v>79</v>
      </c>
      <c r="G101" s="72" t="s">
        <v>1333</v>
      </c>
      <c r="H101" s="72">
        <v>10</v>
      </c>
      <c r="I101" s="74">
        <v>45837</v>
      </c>
      <c r="J101" s="74">
        <v>45825</v>
      </c>
      <c r="K101" s="74">
        <v>45838</v>
      </c>
      <c r="L101" s="72" t="s">
        <v>2182</v>
      </c>
    </row>
    <row r="102" spans="1:14" ht="21" customHeight="1">
      <c r="A102" s="72" t="s">
        <v>1953</v>
      </c>
      <c r="B102" s="72" t="s">
        <v>941</v>
      </c>
      <c r="C102" s="72">
        <v>8</v>
      </c>
      <c r="D102" s="72" t="s">
        <v>1332</v>
      </c>
      <c r="E102" s="72" t="s">
        <v>942</v>
      </c>
      <c r="F102" s="72" t="s">
        <v>79</v>
      </c>
      <c r="G102" s="72" t="s">
        <v>1333</v>
      </c>
      <c r="H102" s="72">
        <v>10</v>
      </c>
      <c r="I102" s="74">
        <v>45837</v>
      </c>
      <c r="J102" s="74">
        <v>45825</v>
      </c>
      <c r="K102" s="74">
        <v>45838</v>
      </c>
      <c r="L102" s="72" t="s">
        <v>2182</v>
      </c>
    </row>
    <row r="103" spans="1:14" ht="21" customHeight="1">
      <c r="A103" s="72" t="s">
        <v>1954</v>
      </c>
      <c r="B103" s="72" t="s">
        <v>941</v>
      </c>
      <c r="C103" s="72">
        <v>9</v>
      </c>
      <c r="D103" s="72" t="s">
        <v>1332</v>
      </c>
      <c r="E103" s="72" t="s">
        <v>942</v>
      </c>
      <c r="F103" s="72" t="s">
        <v>79</v>
      </c>
      <c r="G103" s="72" t="s">
        <v>1333</v>
      </c>
      <c r="H103" s="72">
        <v>10</v>
      </c>
      <c r="I103" s="74">
        <v>45837</v>
      </c>
      <c r="J103" s="74">
        <v>45825</v>
      </c>
      <c r="K103" s="74">
        <v>45838</v>
      </c>
      <c r="L103" s="72" t="s">
        <v>2182</v>
      </c>
    </row>
    <row r="104" spans="1:14" ht="21" customHeight="1">
      <c r="A104" s="72" t="s">
        <v>1955</v>
      </c>
      <c r="B104" s="72" t="s">
        <v>941</v>
      </c>
      <c r="C104" s="72">
        <v>10</v>
      </c>
      <c r="D104" s="72" t="s">
        <v>1332</v>
      </c>
      <c r="E104" s="72" t="s">
        <v>942</v>
      </c>
      <c r="F104" s="72" t="s">
        <v>79</v>
      </c>
      <c r="G104" s="72" t="s">
        <v>1333</v>
      </c>
      <c r="H104" s="72">
        <v>10</v>
      </c>
      <c r="I104" s="74">
        <v>45837</v>
      </c>
      <c r="J104" s="74">
        <v>45825</v>
      </c>
      <c r="K104" s="74">
        <v>45838</v>
      </c>
      <c r="L104" s="72" t="s">
        <v>2182</v>
      </c>
    </row>
    <row r="105" spans="1:14" ht="21" customHeight="1">
      <c r="A105" s="72" t="s">
        <v>2183</v>
      </c>
      <c r="B105" s="72" t="s">
        <v>959</v>
      </c>
      <c r="C105" s="72">
        <v>1</v>
      </c>
      <c r="E105" s="72" t="s">
        <v>960</v>
      </c>
      <c r="F105" s="72" t="s">
        <v>79</v>
      </c>
      <c r="G105" s="72" t="s">
        <v>1327</v>
      </c>
      <c r="H105" s="72">
        <v>10</v>
      </c>
      <c r="I105" s="74">
        <v>45837</v>
      </c>
      <c r="J105" s="74">
        <v>45825</v>
      </c>
      <c r="K105" s="74">
        <v>45838</v>
      </c>
      <c r="L105" s="72" t="s">
        <v>2184</v>
      </c>
    </row>
    <row r="106" spans="1:14" ht="21" customHeight="1">
      <c r="A106" s="72" t="s">
        <v>1676</v>
      </c>
      <c r="B106" s="72" t="s">
        <v>975</v>
      </c>
      <c r="C106" s="72">
        <v>1</v>
      </c>
      <c r="D106" s="72" t="s">
        <v>1332</v>
      </c>
      <c r="E106" s="72" t="s">
        <v>629</v>
      </c>
      <c r="F106" s="72" t="s">
        <v>631</v>
      </c>
      <c r="G106" s="72" t="s">
        <v>1327</v>
      </c>
      <c r="H106" s="72">
        <v>14</v>
      </c>
      <c r="I106" s="74">
        <v>45837</v>
      </c>
      <c r="J106" s="74">
        <v>45821</v>
      </c>
      <c r="K106" s="74">
        <v>45839</v>
      </c>
      <c r="L106" s="72" t="s">
        <v>2166</v>
      </c>
      <c r="M106" s="72" t="s">
        <v>2185</v>
      </c>
      <c r="N106" s="72">
        <v>0</v>
      </c>
    </row>
    <row r="107" spans="1:14" ht="21" customHeight="1">
      <c r="A107" s="72" t="s">
        <v>1677</v>
      </c>
      <c r="B107" s="72" t="s">
        <v>975</v>
      </c>
      <c r="C107" s="72">
        <v>2</v>
      </c>
      <c r="D107" s="72" t="s">
        <v>1332</v>
      </c>
      <c r="E107" s="72" t="s">
        <v>629</v>
      </c>
      <c r="F107" s="72" t="s">
        <v>631</v>
      </c>
      <c r="G107" s="72" t="s">
        <v>1327</v>
      </c>
      <c r="H107" s="72">
        <v>14</v>
      </c>
      <c r="I107" s="74">
        <v>45837</v>
      </c>
      <c r="J107" s="74">
        <v>45821</v>
      </c>
      <c r="K107" s="74">
        <v>45839</v>
      </c>
      <c r="L107" s="72" t="s">
        <v>2166</v>
      </c>
      <c r="M107" s="72" t="s">
        <v>2185</v>
      </c>
      <c r="N107" s="72">
        <v>0</v>
      </c>
    </row>
    <row r="108" spans="1:14" ht="21" customHeight="1">
      <c r="A108" s="72" t="s">
        <v>1678</v>
      </c>
      <c r="B108" s="72" t="s">
        <v>975</v>
      </c>
      <c r="C108" s="72">
        <v>3</v>
      </c>
      <c r="D108" s="72" t="s">
        <v>1332</v>
      </c>
      <c r="E108" s="72" t="s">
        <v>629</v>
      </c>
      <c r="F108" s="72" t="s">
        <v>631</v>
      </c>
      <c r="G108" s="72" t="s">
        <v>1327</v>
      </c>
      <c r="H108" s="72">
        <v>14</v>
      </c>
      <c r="I108" s="74">
        <v>45837</v>
      </c>
      <c r="J108" s="74">
        <v>45821</v>
      </c>
      <c r="K108" s="74">
        <v>45839</v>
      </c>
      <c r="L108" s="72" t="s">
        <v>2166</v>
      </c>
      <c r="M108" s="72" t="s">
        <v>2185</v>
      </c>
      <c r="N108" s="72">
        <v>0</v>
      </c>
    </row>
    <row r="109" spans="1:14" ht="21" customHeight="1">
      <c r="A109" s="72" t="s">
        <v>1679</v>
      </c>
      <c r="B109" s="72" t="s">
        <v>975</v>
      </c>
      <c r="C109" s="72">
        <v>4</v>
      </c>
      <c r="D109" s="72" t="s">
        <v>1332</v>
      </c>
      <c r="E109" s="72" t="s">
        <v>629</v>
      </c>
      <c r="F109" s="72" t="s">
        <v>631</v>
      </c>
      <c r="G109" s="72" t="s">
        <v>1327</v>
      </c>
      <c r="H109" s="72">
        <v>14</v>
      </c>
      <c r="I109" s="74">
        <v>45837</v>
      </c>
      <c r="J109" s="74">
        <v>45821</v>
      </c>
      <c r="K109" s="74">
        <v>45839</v>
      </c>
      <c r="L109" s="72" t="s">
        <v>2166</v>
      </c>
      <c r="M109" s="72" t="s">
        <v>2185</v>
      </c>
      <c r="N109" s="72">
        <v>0</v>
      </c>
    </row>
    <row r="110" spans="1:14" ht="21" customHeight="1">
      <c r="A110" s="72" t="s">
        <v>1680</v>
      </c>
      <c r="B110" s="72" t="s">
        <v>975</v>
      </c>
      <c r="C110" s="72">
        <v>5</v>
      </c>
      <c r="D110" s="72" t="s">
        <v>1332</v>
      </c>
      <c r="E110" s="72" t="s">
        <v>629</v>
      </c>
      <c r="F110" s="72" t="s">
        <v>631</v>
      </c>
      <c r="G110" s="72" t="s">
        <v>1327</v>
      </c>
      <c r="H110" s="72">
        <v>14</v>
      </c>
      <c r="I110" s="74">
        <v>45837</v>
      </c>
      <c r="J110" s="74">
        <v>45821</v>
      </c>
      <c r="K110" s="74">
        <v>45839</v>
      </c>
      <c r="L110" s="72" t="s">
        <v>2166</v>
      </c>
      <c r="M110" s="72" t="s">
        <v>2185</v>
      </c>
      <c r="N110" s="72">
        <v>0</v>
      </c>
    </row>
    <row r="111" spans="1:14" ht="21" customHeight="1">
      <c r="A111" s="72" t="s">
        <v>1681</v>
      </c>
      <c r="B111" s="72" t="s">
        <v>975</v>
      </c>
      <c r="C111" s="72">
        <v>6</v>
      </c>
      <c r="D111" s="72" t="s">
        <v>1332</v>
      </c>
      <c r="E111" s="72" t="s">
        <v>629</v>
      </c>
      <c r="F111" s="72" t="s">
        <v>631</v>
      </c>
      <c r="G111" s="72" t="s">
        <v>1327</v>
      </c>
      <c r="H111" s="72">
        <v>14</v>
      </c>
      <c r="I111" s="74">
        <v>45837</v>
      </c>
      <c r="J111" s="74">
        <v>45821</v>
      </c>
      <c r="K111" s="74">
        <v>45839</v>
      </c>
      <c r="L111" s="72" t="s">
        <v>2166</v>
      </c>
      <c r="M111" s="72" t="s">
        <v>2185</v>
      </c>
      <c r="N111" s="72">
        <v>0</v>
      </c>
    </row>
    <row r="112" spans="1:14" ht="21" customHeight="1">
      <c r="A112" s="72" t="s">
        <v>2186</v>
      </c>
      <c r="B112" s="72" t="s">
        <v>975</v>
      </c>
      <c r="C112" s="72">
        <v>7</v>
      </c>
      <c r="D112" s="72" t="s">
        <v>1332</v>
      </c>
      <c r="E112" s="72" t="s">
        <v>629</v>
      </c>
      <c r="F112" s="72" t="s">
        <v>631</v>
      </c>
      <c r="G112" s="72" t="s">
        <v>1327</v>
      </c>
      <c r="H112" s="72">
        <v>14</v>
      </c>
      <c r="I112" s="74">
        <v>45837</v>
      </c>
      <c r="J112" s="74">
        <v>45821</v>
      </c>
      <c r="K112" s="74">
        <v>45839</v>
      </c>
      <c r="L112" s="72" t="s">
        <v>2166</v>
      </c>
      <c r="M112" s="72" t="s">
        <v>2185</v>
      </c>
      <c r="N112" s="72">
        <v>0</v>
      </c>
    </row>
    <row r="113" spans="1:14" ht="21" customHeight="1">
      <c r="A113" s="72" t="s">
        <v>2187</v>
      </c>
      <c r="B113" s="72" t="s">
        <v>975</v>
      </c>
      <c r="C113" s="72">
        <v>8</v>
      </c>
      <c r="D113" s="72" t="s">
        <v>1332</v>
      </c>
      <c r="E113" s="72" t="s">
        <v>629</v>
      </c>
      <c r="F113" s="72" t="s">
        <v>631</v>
      </c>
      <c r="G113" s="72" t="s">
        <v>1327</v>
      </c>
      <c r="H113" s="72">
        <v>14</v>
      </c>
      <c r="I113" s="74">
        <v>45837</v>
      </c>
      <c r="J113" s="74">
        <v>45821</v>
      </c>
      <c r="K113" s="74">
        <v>45839</v>
      </c>
      <c r="L113" s="72" t="s">
        <v>2166</v>
      </c>
      <c r="M113" s="72" t="s">
        <v>2185</v>
      </c>
      <c r="N113" s="72">
        <v>0</v>
      </c>
    </row>
    <row r="114" spans="1:14" ht="21" customHeight="1">
      <c r="A114" s="72" t="s">
        <v>1682</v>
      </c>
      <c r="B114" s="72" t="s">
        <v>975</v>
      </c>
      <c r="C114" s="72">
        <v>9</v>
      </c>
      <c r="D114" s="72" t="s">
        <v>1332</v>
      </c>
      <c r="E114" s="72" t="s">
        <v>629</v>
      </c>
      <c r="F114" s="72" t="s">
        <v>631</v>
      </c>
      <c r="G114" s="72" t="s">
        <v>1327</v>
      </c>
      <c r="H114" s="72">
        <v>14</v>
      </c>
      <c r="I114" s="74">
        <v>45837</v>
      </c>
      <c r="J114" s="74">
        <v>45821</v>
      </c>
      <c r="K114" s="74">
        <v>45839</v>
      </c>
      <c r="L114" s="72" t="s">
        <v>2166</v>
      </c>
      <c r="M114" s="72" t="s">
        <v>2185</v>
      </c>
      <c r="N114" s="72">
        <v>0</v>
      </c>
    </row>
    <row r="115" spans="1:14" ht="21" customHeight="1">
      <c r="A115" s="72" t="s">
        <v>1683</v>
      </c>
      <c r="B115" s="72" t="s">
        <v>975</v>
      </c>
      <c r="C115" s="72">
        <v>10</v>
      </c>
      <c r="D115" s="72" t="s">
        <v>1332</v>
      </c>
      <c r="E115" s="72" t="s">
        <v>629</v>
      </c>
      <c r="F115" s="72" t="s">
        <v>631</v>
      </c>
      <c r="G115" s="72" t="s">
        <v>1327</v>
      </c>
      <c r="H115" s="72">
        <v>14</v>
      </c>
      <c r="I115" s="74">
        <v>45837</v>
      </c>
      <c r="J115" s="74">
        <v>45821</v>
      </c>
      <c r="K115" s="74">
        <v>45839</v>
      </c>
      <c r="L115" s="72" t="s">
        <v>2166</v>
      </c>
      <c r="M115" s="72" t="s">
        <v>2185</v>
      </c>
      <c r="N115" s="72">
        <v>0</v>
      </c>
    </row>
    <row r="116" spans="1:14" ht="21" customHeight="1">
      <c r="A116" s="72" t="s">
        <v>1684</v>
      </c>
      <c r="B116" s="72" t="s">
        <v>975</v>
      </c>
      <c r="C116" s="72">
        <v>11</v>
      </c>
      <c r="D116" s="72" t="s">
        <v>1332</v>
      </c>
      <c r="E116" s="72" t="s">
        <v>629</v>
      </c>
      <c r="F116" s="72" t="s">
        <v>631</v>
      </c>
      <c r="G116" s="72" t="s">
        <v>1327</v>
      </c>
      <c r="H116" s="72">
        <v>14</v>
      </c>
      <c r="I116" s="74">
        <v>45837</v>
      </c>
      <c r="J116" s="74">
        <v>45821</v>
      </c>
      <c r="K116" s="74">
        <v>45839</v>
      </c>
      <c r="L116" s="72" t="s">
        <v>2166</v>
      </c>
      <c r="M116" s="72" t="s">
        <v>2185</v>
      </c>
      <c r="N116" s="72">
        <v>0</v>
      </c>
    </row>
    <row r="117" spans="1:14" ht="21" customHeight="1">
      <c r="A117" s="72" t="s">
        <v>2188</v>
      </c>
      <c r="B117" s="72" t="s">
        <v>975</v>
      </c>
      <c r="C117" s="72" t="s">
        <v>2168</v>
      </c>
      <c r="D117" s="72" t="s">
        <v>1332</v>
      </c>
      <c r="E117" s="72" t="s">
        <v>629</v>
      </c>
      <c r="F117" s="72" t="s">
        <v>631</v>
      </c>
      <c r="G117" s="72" t="s">
        <v>2169</v>
      </c>
      <c r="H117" s="72">
        <v>14</v>
      </c>
      <c r="I117" s="74">
        <v>45837</v>
      </c>
      <c r="J117" s="74">
        <v>45821</v>
      </c>
      <c r="K117" s="74">
        <v>45839</v>
      </c>
      <c r="L117" s="72" t="s">
        <v>2166</v>
      </c>
      <c r="M117" s="72" t="s">
        <v>2189</v>
      </c>
      <c r="N117" s="72">
        <v>0</v>
      </c>
    </row>
    <row r="118" spans="1:14" ht="21" customHeight="1">
      <c r="A118" s="72" t="s">
        <v>2190</v>
      </c>
      <c r="B118" s="72" t="s">
        <v>975</v>
      </c>
      <c r="C118" s="72" t="s">
        <v>2171</v>
      </c>
      <c r="D118" s="72" t="s">
        <v>1332</v>
      </c>
      <c r="E118" s="72" t="s">
        <v>629</v>
      </c>
      <c r="F118" s="72" t="s">
        <v>631</v>
      </c>
      <c r="G118" s="72" t="s">
        <v>2169</v>
      </c>
      <c r="H118" s="72">
        <v>14</v>
      </c>
      <c r="I118" s="74">
        <v>45837</v>
      </c>
      <c r="J118" s="74">
        <v>45821</v>
      </c>
      <c r="K118" s="74">
        <v>45839</v>
      </c>
      <c r="L118" s="72" t="s">
        <v>2166</v>
      </c>
      <c r="M118" s="72" t="s">
        <v>2189</v>
      </c>
      <c r="N118" s="72">
        <v>0</v>
      </c>
    </row>
    <row r="119" spans="1:14" ht="21" customHeight="1">
      <c r="A119" s="72" t="s">
        <v>2191</v>
      </c>
      <c r="B119" s="72" t="s">
        <v>975</v>
      </c>
      <c r="C119" s="72" t="s">
        <v>2192</v>
      </c>
      <c r="D119" s="72" t="s">
        <v>1332</v>
      </c>
      <c r="E119" s="72" t="s">
        <v>629</v>
      </c>
      <c r="F119" s="72" t="s">
        <v>631</v>
      </c>
      <c r="G119" s="72" t="s">
        <v>2169</v>
      </c>
      <c r="H119" s="72">
        <v>14</v>
      </c>
      <c r="I119" s="74">
        <v>45837</v>
      </c>
      <c r="J119" s="74">
        <v>45821</v>
      </c>
      <c r="K119" s="74">
        <v>45839</v>
      </c>
      <c r="L119" s="72" t="s">
        <v>2166</v>
      </c>
      <c r="M119" s="72" t="s">
        <v>2189</v>
      </c>
      <c r="N119" s="72">
        <v>0</v>
      </c>
    </row>
    <row r="120" spans="1:14" ht="21" customHeight="1">
      <c r="A120" s="72" t="s">
        <v>2193</v>
      </c>
      <c r="B120" s="72" t="s">
        <v>975</v>
      </c>
      <c r="C120" s="72" t="s">
        <v>2194</v>
      </c>
      <c r="D120" s="72" t="s">
        <v>1332</v>
      </c>
      <c r="E120" s="72" t="s">
        <v>629</v>
      </c>
      <c r="F120" s="72" t="s">
        <v>631</v>
      </c>
      <c r="G120" s="72" t="s">
        <v>2169</v>
      </c>
      <c r="H120" s="72">
        <v>14</v>
      </c>
      <c r="I120" s="74">
        <v>45837</v>
      </c>
      <c r="J120" s="74">
        <v>45821</v>
      </c>
      <c r="K120" s="74">
        <v>45839</v>
      </c>
      <c r="L120" s="72" t="s">
        <v>2166</v>
      </c>
      <c r="M120" s="72" t="s">
        <v>2189</v>
      </c>
      <c r="N120" s="72">
        <v>0</v>
      </c>
    </row>
    <row r="121" spans="1:14" ht="21" customHeight="1">
      <c r="A121" s="72" t="s">
        <v>2195</v>
      </c>
      <c r="B121" s="72" t="s">
        <v>975</v>
      </c>
      <c r="C121" s="72" t="s">
        <v>2196</v>
      </c>
      <c r="D121" s="72" t="s">
        <v>1332</v>
      </c>
      <c r="E121" s="72" t="s">
        <v>629</v>
      </c>
      <c r="F121" s="72" t="s">
        <v>631</v>
      </c>
      <c r="G121" s="72" t="s">
        <v>2169</v>
      </c>
      <c r="H121" s="72">
        <v>14</v>
      </c>
      <c r="I121" s="74">
        <v>45837</v>
      </c>
      <c r="J121" s="74">
        <v>45821</v>
      </c>
      <c r="K121" s="74">
        <v>45839</v>
      </c>
      <c r="L121" s="72" t="s">
        <v>2166</v>
      </c>
      <c r="M121" s="72" t="s">
        <v>2189</v>
      </c>
      <c r="N121" s="72">
        <v>0</v>
      </c>
    </row>
    <row r="122" spans="1:14" ht="21" customHeight="1">
      <c r="A122" s="72" t="s">
        <v>2197</v>
      </c>
      <c r="B122" s="72" t="s">
        <v>975</v>
      </c>
      <c r="C122" s="72" t="s">
        <v>2198</v>
      </c>
      <c r="D122" s="72" t="s">
        <v>1332</v>
      </c>
      <c r="E122" s="72" t="s">
        <v>629</v>
      </c>
      <c r="F122" s="72" t="s">
        <v>631</v>
      </c>
      <c r="G122" s="72" t="s">
        <v>2169</v>
      </c>
      <c r="H122" s="72">
        <v>14</v>
      </c>
      <c r="I122" s="74">
        <v>45837</v>
      </c>
      <c r="J122" s="74">
        <v>45821</v>
      </c>
      <c r="K122" s="74">
        <v>45839</v>
      </c>
      <c r="L122" s="72" t="s">
        <v>2166</v>
      </c>
      <c r="M122" s="72" t="s">
        <v>2189</v>
      </c>
      <c r="N122" s="72">
        <v>0</v>
      </c>
    </row>
    <row r="123" spans="1:14" ht="21" customHeight="1">
      <c r="A123" s="72" t="s">
        <v>2199</v>
      </c>
      <c r="B123" s="72" t="s">
        <v>975</v>
      </c>
      <c r="C123" s="72" t="s">
        <v>2200</v>
      </c>
      <c r="D123" s="72" t="s">
        <v>1332</v>
      </c>
      <c r="E123" s="72" t="s">
        <v>629</v>
      </c>
      <c r="F123" s="72" t="s">
        <v>631</v>
      </c>
      <c r="G123" s="72" t="s">
        <v>2169</v>
      </c>
      <c r="H123" s="72">
        <v>14</v>
      </c>
      <c r="I123" s="74">
        <v>45837</v>
      </c>
      <c r="J123" s="74">
        <v>45821</v>
      </c>
      <c r="K123" s="74">
        <v>45839</v>
      </c>
      <c r="L123" s="72" t="s">
        <v>2166</v>
      </c>
      <c r="M123" s="72" t="s">
        <v>2189</v>
      </c>
      <c r="N123" s="72">
        <v>0</v>
      </c>
    </row>
    <row r="124" spans="1:14" ht="21" customHeight="1">
      <c r="A124" s="72" t="s">
        <v>2201</v>
      </c>
      <c r="B124" s="72" t="s">
        <v>975</v>
      </c>
      <c r="C124" s="72" t="s">
        <v>2202</v>
      </c>
      <c r="D124" s="72" t="s">
        <v>1332</v>
      </c>
      <c r="E124" s="72" t="s">
        <v>629</v>
      </c>
      <c r="F124" s="72" t="s">
        <v>631</v>
      </c>
      <c r="G124" s="72" t="s">
        <v>2169</v>
      </c>
      <c r="H124" s="72">
        <v>14</v>
      </c>
      <c r="I124" s="74">
        <v>45837</v>
      </c>
      <c r="J124" s="74">
        <v>45821</v>
      </c>
      <c r="K124" s="74">
        <v>45839</v>
      </c>
      <c r="L124" s="72" t="s">
        <v>2166</v>
      </c>
      <c r="M124" s="72" t="s">
        <v>2189</v>
      </c>
      <c r="N124" s="72">
        <v>0</v>
      </c>
    </row>
    <row r="125" spans="1:14" ht="21" customHeight="1">
      <c r="A125" s="72" t="s">
        <v>2203</v>
      </c>
      <c r="B125" s="72" t="s">
        <v>975</v>
      </c>
      <c r="C125" s="72" t="s">
        <v>2204</v>
      </c>
      <c r="D125" s="72" t="s">
        <v>1332</v>
      </c>
      <c r="E125" s="72" t="s">
        <v>629</v>
      </c>
      <c r="F125" s="72" t="s">
        <v>631</v>
      </c>
      <c r="G125" s="72" t="s">
        <v>2169</v>
      </c>
      <c r="H125" s="72">
        <v>14</v>
      </c>
      <c r="I125" s="74">
        <v>45837</v>
      </c>
      <c r="J125" s="74">
        <v>45821</v>
      </c>
      <c r="K125" s="74">
        <v>45839</v>
      </c>
      <c r="L125" s="72" t="s">
        <v>2166</v>
      </c>
      <c r="M125" s="72" t="s">
        <v>2189</v>
      </c>
      <c r="N125" s="72">
        <v>0</v>
      </c>
    </row>
    <row r="126" spans="1:14" ht="21" customHeight="1">
      <c r="A126" s="72" t="s">
        <v>2205</v>
      </c>
      <c r="B126" s="72" t="s">
        <v>975</v>
      </c>
      <c r="C126" s="72" t="s">
        <v>2206</v>
      </c>
      <c r="D126" s="72" t="s">
        <v>1332</v>
      </c>
      <c r="E126" s="72" t="s">
        <v>629</v>
      </c>
      <c r="F126" s="72" t="s">
        <v>631</v>
      </c>
      <c r="G126" s="72" t="s">
        <v>2169</v>
      </c>
      <c r="H126" s="72">
        <v>14</v>
      </c>
      <c r="I126" s="74">
        <v>45837</v>
      </c>
      <c r="J126" s="74">
        <v>45821</v>
      </c>
      <c r="K126" s="74">
        <v>45839</v>
      </c>
      <c r="L126" s="72" t="s">
        <v>2166</v>
      </c>
      <c r="M126" s="72" t="s">
        <v>2189</v>
      </c>
      <c r="N126" s="72">
        <v>0</v>
      </c>
    </row>
    <row r="127" spans="1:14" ht="21" customHeight="1">
      <c r="A127" s="72" t="s">
        <v>2207</v>
      </c>
      <c r="B127" s="72" t="s">
        <v>975</v>
      </c>
      <c r="C127" s="72" t="s">
        <v>2208</v>
      </c>
      <c r="D127" s="72" t="s">
        <v>1332</v>
      </c>
      <c r="E127" s="72" t="s">
        <v>629</v>
      </c>
      <c r="F127" s="72" t="s">
        <v>631</v>
      </c>
      <c r="G127" s="72" t="s">
        <v>2169</v>
      </c>
      <c r="H127" s="72">
        <v>14</v>
      </c>
      <c r="I127" s="74">
        <v>45837</v>
      </c>
      <c r="J127" s="74">
        <v>45821</v>
      </c>
      <c r="K127" s="74">
        <v>45839</v>
      </c>
      <c r="L127" s="72" t="s">
        <v>2166</v>
      </c>
      <c r="M127" s="72" t="s">
        <v>2189</v>
      </c>
      <c r="N127" s="72">
        <v>0</v>
      </c>
    </row>
    <row r="128" spans="1:14" ht="21" customHeight="1">
      <c r="A128" s="72" t="s">
        <v>1685</v>
      </c>
      <c r="B128" s="72" t="s">
        <v>979</v>
      </c>
      <c r="C128" s="72">
        <v>1</v>
      </c>
      <c r="E128" s="72" t="s">
        <v>980</v>
      </c>
      <c r="F128" s="72" t="s">
        <v>79</v>
      </c>
      <c r="G128" s="72" t="s">
        <v>1327</v>
      </c>
      <c r="H128" s="72">
        <v>14</v>
      </c>
      <c r="I128" s="74">
        <v>45837</v>
      </c>
      <c r="J128" s="74">
        <v>45825</v>
      </c>
      <c r="K128" s="74">
        <v>45839</v>
      </c>
      <c r="L128" s="72" t="s">
        <v>2144</v>
      </c>
    </row>
    <row r="129" spans="1:12" ht="21" customHeight="1">
      <c r="A129" s="72" t="s">
        <v>1687</v>
      </c>
      <c r="B129" s="72" t="s">
        <v>979</v>
      </c>
      <c r="C129" s="72">
        <v>2</v>
      </c>
      <c r="E129" s="72" t="s">
        <v>980</v>
      </c>
      <c r="F129" s="72" t="s">
        <v>79</v>
      </c>
      <c r="G129" s="72" t="s">
        <v>1327</v>
      </c>
      <c r="H129" s="72">
        <v>14</v>
      </c>
      <c r="I129" s="74">
        <v>45837</v>
      </c>
      <c r="J129" s="74">
        <v>45825</v>
      </c>
      <c r="K129" s="74">
        <v>45839</v>
      </c>
      <c r="L129" s="72" t="s">
        <v>2144</v>
      </c>
    </row>
    <row r="130" spans="1:12" ht="20.25" customHeight="1">
      <c r="A130" s="72" t="s">
        <v>1688</v>
      </c>
      <c r="B130" s="72" t="s">
        <v>979</v>
      </c>
      <c r="C130" s="72">
        <v>3</v>
      </c>
      <c r="E130" s="72" t="s">
        <v>980</v>
      </c>
      <c r="F130" s="72" t="s">
        <v>79</v>
      </c>
      <c r="G130" s="72" t="s">
        <v>1327</v>
      </c>
      <c r="H130" s="72">
        <v>14</v>
      </c>
      <c r="I130" s="74">
        <v>45837</v>
      </c>
      <c r="J130" s="74">
        <v>45825</v>
      </c>
      <c r="K130" s="74">
        <v>45839</v>
      </c>
      <c r="L130" s="72" t="s">
        <v>2144</v>
      </c>
    </row>
  </sheetData>
  <autoFilter ref="A1:N130" xr:uid="{00000000-0001-0000-0600-000000000000}">
    <sortState xmlns:xlrd2="http://schemas.microsoft.com/office/spreadsheetml/2017/richdata2" ref="A2:N130">
      <sortCondition ref="K1:K130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A17234-91A4-4ACD-9ABE-A22374D6DA36}">
  <ds:schemaRefs>
    <ds:schemaRef ds:uri="http://schemas.microsoft.com/office/2006/metadata/properties"/>
    <ds:schemaRef ds:uri="http://schemas.microsoft.com/office/infopath/2007/PartnerControls"/>
    <ds:schemaRef ds:uri="f93ae20e-4bba-4a8b-9827-f622636ff5a7"/>
    <ds:schemaRef ds:uri="718562ca-b041-45a1-bf25-54ca73dc1dc7"/>
  </ds:schemaRefs>
</ds:datastoreItem>
</file>

<file path=customXml/itemProps2.xml><?xml version="1.0" encoding="utf-8"?>
<ds:datastoreItem xmlns:ds="http://schemas.openxmlformats.org/officeDocument/2006/customXml" ds:itemID="{2F0E141D-1D96-4A23-A7CE-8E68794D7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Scott_Late_250619</vt:lpstr>
      <vt:lpstr>RUSH_PRIORITY</vt:lpstr>
      <vt:lpstr>REPGEN</vt:lpstr>
      <vt:lpstr>GCVOA</vt:lpstr>
      <vt:lpstr>GCSEMI</vt:lpstr>
      <vt:lpstr>ORGPREP</vt:lpstr>
      <vt:lpstr>MSVOA</vt:lpstr>
      <vt:lpstr>MSSEMI</vt:lpstr>
      <vt:lpstr>METALS</vt:lpstr>
      <vt:lpstr>GENCHEM</vt:lpstr>
      <vt:lpstr>HG</vt:lpstr>
      <vt:lpstr>INSTR</vt:lpstr>
      <vt:lpstr>INTERLAB</vt:lpstr>
      <vt:lpstr>COUNT</vt:lpstr>
      <vt:lpstr>Daily Processed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Morada, Carl Mathew (Muntinlupa)</cp:lastModifiedBy>
  <cp:revision/>
  <dcterms:created xsi:type="dcterms:W3CDTF">2022-06-21T17:24:30Z</dcterms:created>
  <dcterms:modified xsi:type="dcterms:W3CDTF">2025-06-20T07:41:16Z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