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36\新建文件夹\"/>
    </mc:Choice>
  </mc:AlternateContent>
  <bookViews>
    <workbookView xWindow="0" yWindow="0" windowWidth="20490" windowHeight="8355" firstSheet="2" activeTab="3"/>
  </bookViews>
  <sheets>
    <sheet name="填表说明" sheetId="1" r:id="rId1"/>
    <sheet name="汇总表" sheetId="2" r:id="rId2"/>
    <sheet name="绿地社区在执行合同" sheetId="3" r:id="rId3"/>
    <sheet name="凤城巷社区在执行合同" sheetId="4" r:id="rId4"/>
    <sheet name="变更及已到期合同" sheetId="5" r:id="rId5"/>
    <sheet name="绿地社区意向合同" sheetId="6" r:id="rId6"/>
    <sheet name="参数" sheetId="7" r:id="rId7"/>
  </sheets>
  <externalReferences>
    <externalReference r:id="rId8"/>
  </externalReferences>
  <definedNames>
    <definedName name="客户来源">[1]参数!$A$2:$A$18</definedName>
  </definedNames>
  <calcPr calcId="152511" concurrentCalc="0"/>
</workbook>
</file>

<file path=xl/calcChain.xml><?xml version="1.0" encoding="utf-8"?>
<calcChain xmlns="http://schemas.openxmlformats.org/spreadsheetml/2006/main">
  <c r="H39" i="4" l="1"/>
  <c r="H26" i="3"/>
  <c r="I6" i="4"/>
  <c r="I7" i="4"/>
  <c r="I8" i="4"/>
  <c r="I9" i="4"/>
  <c r="I10" i="4"/>
  <c r="I11" i="4"/>
  <c r="I12" i="4"/>
  <c r="I13" i="4"/>
  <c r="I14" i="4"/>
  <c r="I15" i="4"/>
  <c r="I16" i="4"/>
  <c r="K5" i="4"/>
  <c r="K6" i="4"/>
  <c r="K7" i="4"/>
  <c r="K8" i="4"/>
  <c r="K9" i="4"/>
  <c r="K10" i="4"/>
  <c r="K11" i="4"/>
  <c r="K12" i="4"/>
  <c r="K13" i="4"/>
  <c r="K14" i="4"/>
  <c r="K15" i="4"/>
  <c r="K16" i="4"/>
  <c r="P34" i="6"/>
  <c r="I5" i="6"/>
  <c r="K5" i="6"/>
  <c r="I6" i="6"/>
  <c r="K6" i="6"/>
  <c r="I7" i="6"/>
  <c r="K7" i="6"/>
  <c r="I8" i="6"/>
  <c r="K8" i="6"/>
  <c r="I9" i="6"/>
  <c r="K9" i="6"/>
  <c r="I10" i="6"/>
  <c r="K10" i="6"/>
  <c r="I11" i="6"/>
  <c r="K11" i="6"/>
  <c r="I12" i="6"/>
  <c r="K12" i="6"/>
  <c r="I13" i="6"/>
  <c r="K13" i="6"/>
  <c r="I14" i="6"/>
  <c r="K14" i="6"/>
  <c r="I15" i="6"/>
  <c r="K15" i="6"/>
  <c r="I16" i="6"/>
  <c r="K16" i="6"/>
  <c r="I17" i="6"/>
  <c r="K17" i="6"/>
  <c r="I18" i="6"/>
  <c r="K18" i="6"/>
  <c r="I19" i="6"/>
  <c r="K19" i="6"/>
  <c r="I20" i="6"/>
  <c r="K20" i="6"/>
  <c r="I21" i="6"/>
  <c r="K21" i="6"/>
  <c r="I22" i="6"/>
  <c r="K22" i="6"/>
  <c r="I23" i="6"/>
  <c r="K23" i="6"/>
  <c r="I24" i="6"/>
  <c r="K24" i="6"/>
  <c r="I25" i="6"/>
  <c r="K25" i="6"/>
  <c r="I26" i="6"/>
  <c r="K26" i="6"/>
  <c r="I27" i="6"/>
  <c r="K27" i="6"/>
  <c r="I28" i="6"/>
  <c r="K28" i="6"/>
  <c r="I29" i="6"/>
  <c r="K29" i="6"/>
  <c r="I30" i="6"/>
  <c r="K30" i="6"/>
  <c r="I31" i="6"/>
  <c r="K31" i="6"/>
  <c r="I32" i="6"/>
  <c r="K32" i="6"/>
  <c r="I33" i="6"/>
  <c r="K33" i="6"/>
  <c r="K34" i="6"/>
  <c r="J34" i="6"/>
  <c r="I34" i="6"/>
  <c r="H34" i="6"/>
  <c r="G34" i="6"/>
  <c r="I38" i="5"/>
  <c r="K38" i="5"/>
  <c r="I37" i="5"/>
  <c r="K37" i="5"/>
  <c r="I36" i="5"/>
  <c r="K36" i="5"/>
  <c r="I35" i="5"/>
  <c r="K35" i="5"/>
  <c r="I34" i="5"/>
  <c r="K34" i="5"/>
  <c r="I33" i="5"/>
  <c r="K33" i="5"/>
  <c r="I32" i="5"/>
  <c r="K32" i="5"/>
  <c r="I31" i="5"/>
  <c r="K31" i="5"/>
  <c r="I30" i="5"/>
  <c r="K30" i="5"/>
  <c r="I29" i="5"/>
  <c r="K29" i="5"/>
  <c r="I28" i="5"/>
  <c r="K28" i="5"/>
  <c r="I27" i="5"/>
  <c r="K27" i="5"/>
  <c r="I26" i="5"/>
  <c r="K26" i="5"/>
  <c r="I25" i="5"/>
  <c r="K25" i="5"/>
  <c r="I24" i="5"/>
  <c r="K24" i="5"/>
  <c r="I23" i="5"/>
  <c r="K23" i="5"/>
  <c r="I22" i="5"/>
  <c r="K22" i="5"/>
  <c r="I21" i="5"/>
  <c r="K21" i="5"/>
  <c r="I20" i="5"/>
  <c r="K20" i="5"/>
  <c r="I19" i="5"/>
  <c r="K19" i="5"/>
  <c r="I18" i="5"/>
  <c r="K18" i="5"/>
  <c r="I17" i="5"/>
  <c r="K17" i="5"/>
  <c r="I16" i="5"/>
  <c r="K16" i="5"/>
  <c r="I15" i="5"/>
  <c r="K15" i="5"/>
  <c r="I14" i="5"/>
  <c r="K14" i="5"/>
  <c r="I13" i="5"/>
  <c r="K13" i="5"/>
  <c r="I12" i="5"/>
  <c r="K12" i="5"/>
  <c r="I11" i="5"/>
  <c r="K11" i="5"/>
  <c r="I10" i="5"/>
  <c r="K10" i="5"/>
  <c r="I9" i="5"/>
  <c r="K9" i="5"/>
  <c r="I8" i="5"/>
  <c r="K8" i="5"/>
  <c r="I7" i="5"/>
  <c r="K7" i="5"/>
  <c r="I6" i="5"/>
  <c r="K6" i="5"/>
  <c r="I5" i="5"/>
  <c r="K5" i="5"/>
  <c r="I38" i="4"/>
  <c r="K38" i="4"/>
  <c r="I37" i="4"/>
  <c r="K37" i="4"/>
  <c r="I36" i="4"/>
  <c r="K36" i="4"/>
  <c r="I35" i="4"/>
  <c r="K35" i="4"/>
  <c r="I34" i="4"/>
  <c r="K34" i="4"/>
  <c r="I33" i="4"/>
  <c r="K33" i="4"/>
  <c r="I32" i="4"/>
  <c r="K32" i="4"/>
  <c r="I31" i="4"/>
  <c r="K31" i="4"/>
  <c r="I30" i="4"/>
  <c r="K30" i="4"/>
  <c r="I29" i="4"/>
  <c r="K29" i="4"/>
  <c r="I28" i="4"/>
  <c r="K28" i="4"/>
  <c r="I27" i="4"/>
  <c r="K27" i="4"/>
  <c r="I26" i="4"/>
  <c r="K26" i="4"/>
  <c r="I25" i="4"/>
  <c r="K25" i="4"/>
  <c r="I24" i="4"/>
  <c r="K24" i="4"/>
  <c r="I23" i="4"/>
  <c r="K23" i="4"/>
  <c r="I22" i="4"/>
  <c r="K22" i="4"/>
  <c r="I21" i="4"/>
  <c r="K21" i="4"/>
  <c r="I20" i="4"/>
  <c r="K20" i="4"/>
  <c r="I19" i="4"/>
  <c r="K19" i="4"/>
  <c r="I18" i="4"/>
  <c r="K18" i="4"/>
  <c r="I17" i="4"/>
  <c r="K17" i="4"/>
  <c r="I25" i="3"/>
  <c r="K25" i="3"/>
  <c r="I24" i="3"/>
  <c r="K24" i="3"/>
  <c r="I23" i="3"/>
  <c r="K23" i="3"/>
  <c r="I22" i="3"/>
  <c r="K22" i="3"/>
  <c r="I21" i="3"/>
  <c r="K21" i="3"/>
  <c r="I20" i="3"/>
  <c r="K20" i="3"/>
  <c r="I19" i="3"/>
  <c r="K19" i="3"/>
  <c r="I18" i="3"/>
  <c r="K18" i="3"/>
  <c r="I17" i="3"/>
  <c r="K17" i="3"/>
  <c r="I16" i="3"/>
  <c r="K16" i="3"/>
  <c r="I15" i="3"/>
  <c r="K15" i="3"/>
  <c r="I14" i="3"/>
  <c r="K14" i="3"/>
  <c r="I13" i="3"/>
  <c r="K13" i="3"/>
  <c r="I12" i="3"/>
  <c r="K12" i="3"/>
  <c r="I11" i="3"/>
  <c r="K11" i="3"/>
  <c r="I10" i="3"/>
  <c r="K10" i="3"/>
  <c r="I9" i="3"/>
  <c r="K9" i="3"/>
  <c r="I8" i="3"/>
  <c r="K8" i="3"/>
  <c r="K7" i="3"/>
  <c r="K6" i="3"/>
  <c r="K5" i="3"/>
  <c r="B12" i="2"/>
  <c r="E2" i="2"/>
  <c r="G2" i="2"/>
  <c r="F2" i="2"/>
</calcChain>
</file>

<file path=xl/comments1.xml><?xml version="1.0" encoding="utf-8"?>
<comments xmlns="http://schemas.openxmlformats.org/spreadsheetml/2006/main">
  <authors>
    <author>Author</author>
  </authors>
  <commentList>
    <comment ref="J3" authorId="0" shapeId="0">
      <text>
        <r>
          <rPr>
            <sz val="11"/>
            <color indexed="8"/>
            <rFont val="Helvetica"/>
          </rPr>
          <t>Author:
不含免租期</t>
        </r>
      </text>
    </comment>
    <comment ref="V3" authorId="0" shapeId="0">
      <text>
        <r>
          <rPr>
            <sz val="11"/>
            <color indexed="8"/>
            <rFont val="Helvetica"/>
          </rPr>
          <t>Author:
租户公司收入规模、成立时间、融资阶段、行业、公司人数、创始人年龄、教育背景</t>
        </r>
      </text>
    </comment>
    <comment ref="W3" authorId="0" shapeId="0">
      <text>
        <r>
          <rPr>
            <sz val="11"/>
            <color indexed="8"/>
            <rFont val="Helvetica"/>
          </rPr>
          <t>Author:
收入、年龄、地域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J3" authorId="0" shapeId="0">
      <text>
        <r>
          <rPr>
            <sz val="11"/>
            <color indexed="8"/>
            <rFont val="Helvetica"/>
          </rPr>
          <t>Author:
不含免租期</t>
        </r>
      </text>
    </comment>
    <comment ref="V3" authorId="0" shapeId="0">
      <text>
        <r>
          <rPr>
            <sz val="11"/>
            <color indexed="8"/>
            <rFont val="Helvetica"/>
          </rPr>
          <t>Author:
租户公司收入规模、成立时间、融资阶段、行业、公司人数、创始人年龄、教育背景</t>
        </r>
      </text>
    </comment>
    <comment ref="W3" authorId="0" shapeId="0">
      <text>
        <r>
          <rPr>
            <sz val="11"/>
            <color indexed="8"/>
            <rFont val="Helvetica"/>
          </rPr>
          <t>Author:
收入、年龄、地域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3" authorId="0" shapeId="0">
      <text>
        <r>
          <rPr>
            <sz val="11"/>
            <color indexed="8"/>
            <rFont val="Helvetica"/>
          </rPr>
          <t>Author:
不含免租期</t>
        </r>
      </text>
    </comment>
    <comment ref="V3" authorId="0" shapeId="0">
      <text>
        <r>
          <rPr>
            <sz val="11"/>
            <color indexed="8"/>
            <rFont val="Helvetica"/>
          </rPr>
          <t>Author:
租户公司收入规模、成立时间、融资阶段、行业、公司人数、创始人年龄、教育背景</t>
        </r>
      </text>
    </comment>
    <comment ref="W3" authorId="0" shapeId="0">
      <text>
        <r>
          <rPr>
            <sz val="11"/>
            <color indexed="8"/>
            <rFont val="Helvetica"/>
          </rPr>
          <t>Author:
收入、年龄、地域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3" authorId="0" shapeId="0">
      <text>
        <r>
          <rPr>
            <sz val="11"/>
            <color indexed="8"/>
            <rFont val="Helvetica"/>
          </rPr>
          <t>Author:
不含免租期</t>
        </r>
      </text>
    </comment>
    <comment ref="V3" authorId="0" shapeId="0">
      <text>
        <r>
          <rPr>
            <sz val="11"/>
            <color indexed="8"/>
            <rFont val="Helvetica"/>
          </rPr>
          <t>Author:
租户公司收入规模、成立时间、融资阶段、行业、公司人数、创始人年龄、教育背景</t>
        </r>
      </text>
    </comment>
    <comment ref="W3" authorId="0" shapeId="0">
      <text>
        <r>
          <rPr>
            <sz val="11"/>
            <color indexed="8"/>
            <rFont val="Helvetica"/>
          </rPr>
          <t>Author:
收入、年龄、地域</t>
        </r>
      </text>
    </comment>
  </commentList>
</comments>
</file>

<file path=xl/sharedStrings.xml><?xml version="1.0" encoding="utf-8"?>
<sst xmlns="http://schemas.openxmlformats.org/spreadsheetml/2006/main" count="440" uniqueCount="232">
  <si>
    <t>填表说明：</t>
  </si>
  <si>
    <t>1.汇总表：</t>
  </si>
  <si>
    <t>汇总本社区工位数据，需每周更新新增工位情况。</t>
  </si>
  <si>
    <t>2.在执行合同：</t>
  </si>
  <si>
    <t>统计当前在执行期内的合同情况。</t>
  </si>
  <si>
    <t>3.变更及已到期合同：</t>
  </si>
  <si>
    <t>统计合同到期或者有变更的情况，需将“在执行合同”表中原合同条目剪切至此表。</t>
  </si>
  <si>
    <t>4.意向合同：</t>
  </si>
  <si>
    <t>统计签订了意向协议书并已缴定金的情况，当签订正式合同后，需将。</t>
  </si>
  <si>
    <t>城市</t>
  </si>
  <si>
    <t>社区</t>
  </si>
  <si>
    <t>总工位数</t>
  </si>
  <si>
    <t>可出租工位数</t>
  </si>
  <si>
    <t>已出租工位数</t>
  </si>
  <si>
    <t>剩余工位数</t>
  </si>
  <si>
    <t>出租率</t>
  </si>
  <si>
    <t>工位单价</t>
  </si>
  <si>
    <t>第一周新增工位数</t>
  </si>
  <si>
    <t>第二周新增工位数</t>
  </si>
  <si>
    <t>第三周新增工位数</t>
  </si>
  <si>
    <t>第四周新增工位数</t>
  </si>
  <si>
    <t>上海</t>
  </si>
  <si>
    <t>联创</t>
  </si>
  <si>
    <t>400/700/800</t>
  </si>
  <si>
    <t>凤城</t>
  </si>
  <si>
    <t>绿地</t>
  </si>
  <si>
    <t>700/900</t>
  </si>
  <si>
    <t>备注：</t>
  </si>
  <si>
    <t>1.总工位数：社区的所有工位数。</t>
  </si>
  <si>
    <t>2.可出租工位数：除去氪空间员工办公占用以外，可以出租的工位数。</t>
  </si>
  <si>
    <t>3.已出租工位数：实际已经租给入驻团队的工位数，有公式链接，等于附表“在执行合同”中的工位数量汇总。</t>
  </si>
  <si>
    <t>4.剩余工位数：为尚可出租工位数。</t>
  </si>
  <si>
    <t>更新时间:</t>
  </si>
  <si>
    <t>上海氪空间台账</t>
  </si>
  <si>
    <t>上海绿地社区客户综合信息情况表</t>
  </si>
  <si>
    <t>序</t>
  </si>
  <si>
    <t>公司名称</t>
  </si>
  <si>
    <t>合同编号</t>
  </si>
  <si>
    <t>法定代表人</t>
  </si>
  <si>
    <t>联系电话</t>
  </si>
  <si>
    <t>电子邮件</t>
  </si>
  <si>
    <t>工位单价
（元）</t>
  </si>
  <si>
    <t>工位数量
（个）</t>
  </si>
  <si>
    <t>成交价
（月/元）</t>
  </si>
  <si>
    <t>租赁期限
（月）</t>
  </si>
  <si>
    <t>租期内总租金
（元）</t>
  </si>
  <si>
    <t>合同起始日期</t>
  </si>
  <si>
    <t>合同终止日期</t>
  </si>
  <si>
    <t>免租起始日期</t>
  </si>
  <si>
    <t>免租终止日期</t>
  </si>
  <si>
    <t>押金
（元）</t>
  </si>
  <si>
    <t>支付方式</t>
  </si>
  <si>
    <t>工位号</t>
  </si>
  <si>
    <t>入驻时间</t>
  </si>
  <si>
    <t>离场时间</t>
  </si>
  <si>
    <t>备注</t>
  </si>
  <si>
    <t>租户公司画像</t>
  </si>
  <si>
    <t>租户公司员工画像</t>
  </si>
  <si>
    <t>客户来源</t>
  </si>
  <si>
    <t>上海雄起网络科技有限公司</t>
  </si>
  <si>
    <t>KR2016 00105</t>
  </si>
  <si>
    <t>高若兮</t>
  </si>
  <si>
    <r>
      <rPr>
        <u/>
        <sz val="11"/>
        <color indexed="17"/>
        <rFont val="Calibri"/>
        <family val="2"/>
      </rPr>
      <t>13801970733@139.com</t>
    </r>
  </si>
  <si>
    <t>押二付一</t>
  </si>
  <si>
    <t>LD02001~24/LD02H12~H13</t>
  </si>
  <si>
    <t>未离场</t>
  </si>
  <si>
    <t>上海雄起网络科技有限公司成立于中国上海。经过研发，开发了全新的视频直播购物项目—熊猫眼.TV，平台包含电商平台熊猫眼和包含物流平台熊猫大侠。</t>
  </si>
  <si>
    <t>80、90后；全国</t>
  </si>
  <si>
    <t>中介介绍</t>
  </si>
  <si>
    <t>上海渡知网络科技有限公司</t>
  </si>
  <si>
    <t>KR2016 00106</t>
  </si>
  <si>
    <t>过铭祺</t>
  </si>
  <si>
    <r>
      <rPr>
        <u/>
        <sz val="11"/>
        <color indexed="17"/>
        <rFont val="Calibri"/>
        <family val="2"/>
      </rPr>
      <t>javier.guo@theshare.cn</t>
    </r>
  </si>
  <si>
    <t>押一付三</t>
  </si>
  <si>
    <t>LD02094~96</t>
  </si>
  <si>
    <t>学岛网是属于留学生的内容分享社区，是开放、分享、互助的留学社交分享平台，致力于为中国留学生提供专业、全面、有趣的留学指南、申请攻略、学习信息、生活资讯和人物故事等内容，帮助中国留学生一起探索，更大世界。</t>
  </si>
  <si>
    <t>自主开发</t>
  </si>
  <si>
    <t>上海空点艺术设计有限公司</t>
  </si>
  <si>
    <t>KR2016 00107</t>
  </si>
  <si>
    <t>荣晓佳</t>
  </si>
  <si>
    <r>
      <rPr>
        <u/>
        <sz val="11"/>
        <color indexed="17"/>
        <rFont val="Calibri"/>
        <family val="2"/>
      </rPr>
      <t>duoduolo61@foxmail.com</t>
    </r>
  </si>
  <si>
    <t>LD02085~92/LD02H06~H07</t>
  </si>
  <si>
    <t>上海空点艺术设计有限公司是以信息设计、新媒体艺术、空间设计、影像设计、字体设计等多元领域的专家为主体的跨媒介整合设计公司。空点设计旨在跨越、融合“艺术、科学、设计”的边界，整合交互体验、动画视频、声音设计、空间光影等媒介形式，为不同场合的信息传播与形象展示提供专业的服务。</t>
  </si>
  <si>
    <t>上海析模计算机科技有限公司</t>
  </si>
  <si>
    <t>KR2016 00109</t>
  </si>
  <si>
    <t>虞伦</t>
  </si>
  <si>
    <r>
      <rPr>
        <u/>
        <sz val="11"/>
        <color indexed="17"/>
        <rFont val="Calibri"/>
        <family val="2"/>
      </rPr>
      <t>alanyu@simcae.com.cn</t>
    </r>
  </si>
  <si>
    <t>LD02H04</t>
  </si>
  <si>
    <t>析模科技是专业从事CAE（计算机辅助工程技术）/CFD(计算流体动力学)软件与工程技术工程咨询的高科技公司，提供完整的CAE解决方案，包括通用有限元分析、多体机构仿真、计算流体力学分析、材料成型工艺仿真、汽车安全、土木工程、电磁场、MEMS等应用及工程技术服务。</t>
  </si>
  <si>
    <t>80、90后；上海</t>
  </si>
  <si>
    <t>合计</t>
  </si>
  <si>
    <r>
      <rPr>
        <sz val="10"/>
        <color indexed="8"/>
        <rFont val="Microsoft YaHei"/>
        <family val="2"/>
        <charset val="134"/>
      </rPr>
      <t>备注：浅粉色部分不用填写和改动，会自动生成。</t>
    </r>
  </si>
  <si>
    <t>上海凤城巷社区客户综合信息情况表</t>
  </si>
  <si>
    <t>合晟（上海）信息技术有限公司</t>
  </si>
  <si>
    <t>徐嘉俊</t>
  </si>
  <si>
    <t>junjason1@163.com</t>
  </si>
  <si>
    <t>-</t>
  </si>
  <si>
    <t>季付</t>
  </si>
  <si>
    <t>FC03041-47</t>
  </si>
  <si>
    <t>公司成立于2015年5月，与国外旅游局保持良好的合作。创始人为欧洲万像华语电影节副主席、CCE国际版权交易有限公司副总监。</t>
  </si>
  <si>
    <t>80、90后；上海及周边</t>
  </si>
  <si>
    <t>氪空间主站入驻申请</t>
  </si>
  <si>
    <t>杭州云片网络科技有限公司</t>
  </si>
  <si>
    <t>刘大林</t>
  </si>
  <si>
    <r>
      <rPr>
        <u/>
        <sz val="10"/>
        <color indexed="17"/>
        <rFont val="Microsoft YaHei"/>
        <family val="2"/>
        <charset val="134"/>
      </rPr>
      <t>zhangjianwei@yunpian.com</t>
    </r>
  </si>
  <si>
    <t>FC02318-329</t>
  </si>
  <si>
    <t>做更好的短信服务商，致力于帮助企业与客户更好的沟通</t>
  </si>
  <si>
    <t>活动转化</t>
  </si>
  <si>
    <t>神策网络科技（北京）有限公司</t>
  </si>
  <si>
    <t>陈首</t>
  </si>
  <si>
    <r>
      <rPr>
        <u/>
        <sz val="11"/>
        <color indexed="17"/>
        <rFont val="Calibri"/>
        <family val="2"/>
      </rPr>
      <t>yinyongzhi@sensorsdata.cn</t>
    </r>
  </si>
  <si>
    <t>沪LCK0051-56</t>
  </si>
  <si>
    <t>公司主营互联网大数据，上海为分部。</t>
  </si>
  <si>
    <t>上海纷火网络技术有限公司</t>
  </si>
  <si>
    <t>殷永智</t>
  </si>
  <si>
    <r>
      <rPr>
        <u/>
        <sz val="11"/>
        <color indexed="17"/>
        <rFont val="Calibri"/>
        <family val="2"/>
      </rPr>
      <t>chaofan.zhang@meifenpai.com</t>
    </r>
  </si>
  <si>
    <t>沪LCK0017-25</t>
  </si>
  <si>
    <t>创始人美国康涅狄格大学金融专业，原米袋计划风控负责人。</t>
  </si>
  <si>
    <t>上海钱酷网络科技有限公司</t>
  </si>
  <si>
    <t>张超凡</t>
  </si>
  <si>
    <r>
      <rPr>
        <u/>
        <sz val="11"/>
        <color indexed="17"/>
        <rFont val="Calibri"/>
        <family val="2"/>
      </rPr>
      <t>1024554364@qq.com</t>
    </r>
  </si>
  <si>
    <t>沪LCK0001-12</t>
  </si>
  <si>
    <t>公司成立于2015年12月。执行官致盛（电信）Call Center 总经理；泉州晚报O2O购物总经理；上海申报O2O代理运营总经理。</t>
  </si>
  <si>
    <t>70、80、90后；全国</t>
  </si>
  <si>
    <t>北京合思信息技术有限公司</t>
  </si>
  <si>
    <t>李其超</t>
  </si>
  <si>
    <t>lqchao@ekuaibao.com</t>
  </si>
  <si>
    <t>FC03065-74</t>
  </si>
  <si>
    <t>易快报隶属于北京合思信息技术有限公司，是专业的企业报销及费用管理解决方案提供商，致力于企业SaaS领域的云创新，为用户提供基于互联网应用的技术领先、高效易用的产品和服务。易快报通过低成本、高附加价值的方式，帮助企业实现移动化、电子化、智能化的敏捷报销，使得企业内部的费用管理更加透明，有效提升企业的运营效率。</t>
  </si>
  <si>
    <t>易快报核心创始团队来自用友、金山、金蝶三大上市软件企业以及腾讯、美团、新浪等互联网公司，团队核心成员均毕业于北大、清华、北航、北邮、人大等国内知名高校。</t>
  </si>
  <si>
    <t>氪空间或36Kr员工转介绍</t>
  </si>
  <si>
    <t>上海在外行信息技术有限公司</t>
  </si>
  <si>
    <t>赖俊杰</t>
  </si>
  <si>
    <t>jackylai@zaiwailiuxue.com</t>
  </si>
  <si>
    <t>FC03009-12</t>
  </si>
  <si>
    <t>聚合世界上有趣的留学经验的导师，提供问答+名师直播+1对1课程服务</t>
  </si>
  <si>
    <t>曾任神州租车产品高级总监，易到上海总经理，小马购车CEO，共享领域丰富累积</t>
  </si>
  <si>
    <t>上海菲诺文化创意有限公司</t>
  </si>
  <si>
    <t>陆晓翔</t>
  </si>
  <si>
    <t>xiaoxianglu@365niannian.com</t>
  </si>
  <si>
    <t>FC02298-317</t>
  </si>
  <si>
    <t>念念致力于打造智能葬礼定制工具产品，用互联网，商业智能，大数据和高品质产品+服务，来改善人们处理身后事的固有模式，用心记录每个普通人生命中那些难忘的回忆</t>
  </si>
  <si>
    <t>潘怡文：密歇根大学双学士，家族有近20年对日殡葬用品生产销售经验，国际认证核保师
陆晓翔：资深互联网金融和殡葬行业经验
陈楠：密歇根大学人机交互硕士，多年硅谷创业公司经验</t>
  </si>
  <si>
    <t>上海联创社区客户综合信息情况表</t>
  </si>
  <si>
    <t>上海设慧网络科技有限公司</t>
  </si>
  <si>
    <t>黄恩韡</t>
  </si>
  <si>
    <t>ivan.jiang@zuodesign.cn</t>
  </si>
  <si>
    <t>沪LCK0071-75</t>
  </si>
  <si>
    <t>公司成立于2015年8月创始人一帆浙江大学管理学硕士辅修设计</t>
  </si>
  <si>
    <t>上海奇竺网络科技有限公司</t>
  </si>
  <si>
    <t>林哲</t>
  </si>
  <si>
    <r>
      <rPr>
        <u/>
        <sz val="10"/>
        <color indexed="17"/>
        <rFont val="Microsoft YaHei"/>
        <family val="2"/>
        <charset val="134"/>
      </rPr>
      <t>nicole@qi-zhu.com</t>
    </r>
  </si>
  <si>
    <t>沪LCK0095-104</t>
  </si>
  <si>
    <t>创始人6岁开始接触玄学佛法,14岁结下佛缘,19岁正式入门密宗易经。从20岁开始不断帮助形形色色的人解决烦恼,是80后知名的易经达人。</t>
  </si>
  <si>
    <t>主要90后；上海及周边</t>
  </si>
  <si>
    <t>北京飞舸益动科技有限公司</t>
  </si>
  <si>
    <t>李青峰</t>
  </si>
  <si>
    <t>liyazhou@fingersoft.cn</t>
  </si>
  <si>
    <t>沪LCK0058-64</t>
  </si>
  <si>
    <t>创始人毕业于上海交大，17年IT/移动互联网从业经验、崔牛会天使投资人 , 上海交大客座导师</t>
  </si>
  <si>
    <t>自动上门</t>
  </si>
  <si>
    <t>沪LCK0029-33</t>
  </si>
  <si>
    <t>上海锡兵文化传媒有限公司</t>
  </si>
  <si>
    <t>钭淑珍</t>
  </si>
  <si>
    <r>
      <rPr>
        <u/>
        <sz val="10"/>
        <color indexed="17"/>
        <rFont val="Microsoft YaHei"/>
        <family val="2"/>
        <charset val="134"/>
      </rPr>
      <t>tousz@xibingm.com</t>
    </r>
  </si>
  <si>
    <t>沪LCK0123-130</t>
  </si>
  <si>
    <t>文娱内容产业，创业服务，视频行业。</t>
  </si>
  <si>
    <t>上海壹蛇信息技术有限公司</t>
  </si>
  <si>
    <t>陈跃军</t>
  </si>
  <si>
    <t>terry.chen@sloan.mit.edu</t>
  </si>
  <si>
    <t>沪LCK0136-41</t>
  </si>
  <si>
    <t>创始人兼CEO原临床医生,复旦软件工程硕士,连续创业者。</t>
  </si>
  <si>
    <t>尚奢工坊产品维修服务（上海）有限公司</t>
  </si>
  <si>
    <t>吴渝姮</t>
  </si>
  <si>
    <r>
      <rPr>
        <u/>
        <sz val="10"/>
        <color indexed="17"/>
        <rFont val="Microsoft YaHei"/>
        <family val="2"/>
        <charset val="134"/>
      </rPr>
      <t>helen.wu@mcblink.com</t>
    </r>
  </si>
  <si>
    <t>沪LCK0085-89</t>
  </si>
  <si>
    <t>签约售后服务供应商，为中产以上客户提供一站式奢侈品维修保养服务。创始人60后。担任施华洛世奇(上海)贸易 有限公司第一任 总经理、冠亚名表城 (上海)贸易公司首席营运官等职业 经理人职位。</t>
  </si>
  <si>
    <t>70、80后；工匠</t>
  </si>
  <si>
    <t>跑悦乐（上海）网络技术有限公司</t>
  </si>
  <si>
    <t>游涛</t>
  </si>
  <si>
    <t>Youtao@hotmail.com</t>
  </si>
  <si>
    <t>沪LCK0105-22</t>
  </si>
  <si>
    <t>公司成立于2015年7月。创始人美国留学硕士，大数据领域专家，10年以上IT及互联网开发管理经验。运动及音乐爱好者，多次创业经历，擅长产品设计及管理。</t>
  </si>
  <si>
    <t>上海明师科技发展有限公司</t>
  </si>
  <si>
    <t>鲍敬东</t>
  </si>
  <si>
    <t>suzhichao1989315@qq.com</t>
  </si>
  <si>
    <t>沪LCK0076-83</t>
  </si>
  <si>
    <t>实现远程幼教培训</t>
  </si>
  <si>
    <t>沪LCK0201-18</t>
  </si>
  <si>
    <t>上海紫薯软件技术有限公司</t>
  </si>
  <si>
    <t>成斐</t>
  </si>
  <si>
    <r>
      <rPr>
        <u/>
        <sz val="10"/>
        <color indexed="17"/>
        <rFont val="Microsoft YaHei"/>
        <family val="2"/>
        <charset val="134"/>
      </rPr>
      <t>missfit007@qq.com</t>
    </r>
  </si>
  <si>
    <t>沪LCK0026-28</t>
  </si>
  <si>
    <t>公司成立于2014年9月，主营私人瑜伽教练。</t>
  </si>
  <si>
    <t>80后；上海</t>
  </si>
  <si>
    <t>华斯浮集团</t>
  </si>
  <si>
    <t>王喆柳怡</t>
  </si>
  <si>
    <t>(01)4157704117</t>
  </si>
  <si>
    <r>
      <rPr>
        <u/>
        <sz val="10"/>
        <color indexed="17"/>
        <rFont val="Microsoft YaHei"/>
        <family val="2"/>
        <charset val="134"/>
      </rPr>
      <t>rita@valsfer.com</t>
    </r>
  </si>
  <si>
    <t>沪LCK00013-15</t>
  </si>
  <si>
    <t>公司2015年2月注册于开罗群岛。主营引进国外优秀家居设计。创始人从宾夕法尼亚大学辍学创业后有多年硅谷创业经验。</t>
  </si>
  <si>
    <t>免租起始期</t>
  </si>
  <si>
    <t>免租终止期</t>
  </si>
  <si>
    <r>
      <rPr>
        <b/>
        <sz val="12"/>
        <color indexed="8"/>
        <rFont val="Calibri"/>
        <family val="2"/>
      </rPr>
      <t>备注</t>
    </r>
    <r>
      <rPr>
        <sz val="12"/>
        <color indexed="8"/>
        <rFont val="Calibri"/>
        <family val="2"/>
      </rPr>
      <t>：浅粉色部分不用填写和改动，会自动生成。</t>
    </r>
  </si>
  <si>
    <t>36Kr主站入驻申请</t>
  </si>
  <si>
    <t>氪空间微信公众账号入驻申请</t>
  </si>
  <si>
    <t>400电话入驻申请</t>
  </si>
  <si>
    <t>中介渠道转介绍</t>
  </si>
  <si>
    <t>朋友转介绍</t>
  </si>
  <si>
    <t>其他</t>
  </si>
  <si>
    <t>上海壹蛇信息技术有限公司</t>
    <rPh sb="0" eb="1">
      <t>shang'h</t>
    </rPh>
    <rPh sb="2" eb="3">
      <t>yi</t>
    </rPh>
    <rPh sb="4" eb="5">
      <t>xin'x'j's</t>
    </rPh>
    <rPh sb="8" eb="9">
      <t>you'xian'g's</t>
    </rPh>
    <phoneticPr fontId="16" type="noConversion"/>
  </si>
  <si>
    <t>尹凌峰</t>
    <phoneticPr fontId="19" type="noConversion"/>
  </si>
  <si>
    <r>
      <t>F</t>
    </r>
    <r>
      <rPr>
        <sz val="11"/>
        <color indexed="8"/>
        <rFont val="Calibri"/>
        <family val="2"/>
      </rPr>
      <t>C03061-063</t>
    </r>
    <phoneticPr fontId="16" type="noConversion"/>
  </si>
  <si>
    <t>季付</t>
    <phoneticPr fontId="16" type="noConversion"/>
  </si>
  <si>
    <r>
      <rPr>
        <sz val="11"/>
        <color indexed="8"/>
        <rFont val="宋体"/>
        <family val="3"/>
        <charset val="134"/>
      </rPr>
      <t>沪</t>
    </r>
    <r>
      <rPr>
        <sz val="11"/>
        <color indexed="8"/>
        <rFont val="Calibri"/>
        <family val="2"/>
      </rPr>
      <t>LCK0016-19</t>
    </r>
    <phoneticPr fontId="16" type="noConversion"/>
  </si>
  <si>
    <t>icy00@foxmail.com</t>
  </si>
  <si>
    <t>OSpak高品质休闲游戏社交平台，以H5为基础，创造本质休闲游戏，以游戏社交为连接。打造最燃的游戏社交生态圈。</t>
  </si>
  <si>
    <t>80、90后；全国</t>
    <phoneticPr fontId="23" type="noConversion"/>
  </si>
  <si>
    <t>上海愚烁网络科技有限公司</t>
  </si>
  <si>
    <t>李青峰</t>
    <phoneticPr fontId="16" type="noConversion"/>
  </si>
  <si>
    <t>季付</t>
    <phoneticPr fontId="16" type="noConversion"/>
  </si>
  <si>
    <t>missfit007@qq.com</t>
  </si>
  <si>
    <r>
      <t>FC030</t>
    </r>
    <r>
      <rPr>
        <sz val="11"/>
        <color indexed="8"/>
        <rFont val="Calibri"/>
        <family val="2"/>
      </rPr>
      <t>49</t>
    </r>
    <r>
      <rPr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53</t>
    </r>
    <r>
      <rPr>
        <sz val="11"/>
        <color theme="1"/>
        <rFont val="Helvetica"/>
        <family val="2"/>
        <charset val="134"/>
        <scheme val="minor"/>
      </rPr>
      <t/>
    </r>
  </si>
  <si>
    <r>
      <t>FC03058</t>
    </r>
    <r>
      <rPr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>60</t>
    </r>
    <phoneticPr fontId="16" type="noConversion"/>
  </si>
  <si>
    <t>上海将晟信息技术有限公司</t>
    <phoneticPr fontId="16" type="noConversion"/>
  </si>
  <si>
    <t>祈愿网络科技（上海）有限公司</t>
    <phoneticPr fontId="16" type="noConversion"/>
  </si>
  <si>
    <t>月付</t>
    <phoneticPr fontId="16" type="noConversion"/>
  </si>
  <si>
    <t>FC02031-32</t>
    <phoneticPr fontId="16" type="noConversion"/>
  </si>
  <si>
    <t>章康康</t>
    <phoneticPr fontId="16" type="noConversion"/>
  </si>
  <si>
    <t xml:space="preserve"> wuyuanshen@foxmail.com</t>
  </si>
  <si>
    <t>是一家致力于二次元文化领域建设的公司。</t>
  </si>
  <si>
    <t>90后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</si>
</sst>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/m/d"/>
    <numFmt numFmtId="177" formatCode="&quot;¥&quot;#,##0.00;&quot;¥-&quot;#,##0.00"/>
    <numFmt numFmtId="178" formatCode="#,##0.00&quot; &quot;;\(#,##0.00\)"/>
    <numFmt numFmtId="179" formatCode="0.00&quot; &quot;"/>
    <numFmt numFmtId="180" formatCode="&quot;¥&quot;#,##0.00&quot; &quot;;&quot;(¥&quot;#,##0.00\)"/>
  </numFmts>
  <fonts count="30">
    <font>
      <sz val="11"/>
      <color indexed="8"/>
      <name val="Calibri"/>
    </font>
    <font>
      <sz val="11"/>
      <color theme="1"/>
      <name val="Helvetica"/>
      <family val="2"/>
      <charset val="134"/>
      <scheme val="minor"/>
    </font>
    <font>
      <sz val="10"/>
      <color indexed="8"/>
      <name val="Microsoft YaHei"/>
      <family val="2"/>
      <charset val="134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8"/>
      <color indexed="8"/>
      <name val="Microsoft YaHei"/>
      <family val="2"/>
      <charset val="134"/>
    </font>
    <font>
      <sz val="11"/>
      <color indexed="8"/>
      <name val="Microsoft YaHei"/>
      <family val="2"/>
      <charset val="134"/>
    </font>
    <font>
      <sz val="11"/>
      <color indexed="8"/>
      <name val="Helvetica"/>
    </font>
    <font>
      <u/>
      <sz val="11"/>
      <color indexed="17"/>
      <name val="Calibri"/>
      <family val="2"/>
    </font>
    <font>
      <sz val="10"/>
      <color indexed="18"/>
      <name val="Microsoft YaHei"/>
      <family val="2"/>
      <charset val="134"/>
    </font>
    <font>
      <sz val="10"/>
      <color indexed="17"/>
      <name val="Microsoft YaHei"/>
      <family val="2"/>
      <charset val="134"/>
    </font>
    <font>
      <u/>
      <sz val="10"/>
      <color indexed="17"/>
      <name val="Microsoft YaHei"/>
      <family val="2"/>
      <charset val="134"/>
    </font>
    <font>
      <sz val="12"/>
      <color indexed="8"/>
      <name val="Microsoft YaHei"/>
      <family val="2"/>
      <charset val="134"/>
    </font>
    <font>
      <sz val="11"/>
      <color indexed="17"/>
      <name val="Calibri"/>
      <family val="2"/>
    </font>
    <font>
      <sz val="12"/>
      <color indexed="8"/>
      <name val="宋体"/>
      <family val="3"/>
      <charset val="134"/>
    </font>
    <font>
      <sz val="12"/>
      <color indexed="8"/>
      <name val="DengXian"/>
      <family val="1"/>
    </font>
    <font>
      <sz val="9"/>
      <name val="宋体"/>
      <family val="3"/>
      <charset val="134"/>
    </font>
    <font>
      <sz val="11"/>
      <color indexed="8"/>
      <name val="Calibri"/>
      <family val="2"/>
    </font>
    <font>
      <sz val="12"/>
      <color theme="1"/>
      <name val="宋体"/>
      <family val="3"/>
      <charset val="134"/>
    </font>
    <font>
      <sz val="9"/>
      <name val="Helvetica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Helvetica"/>
      <family val="2"/>
      <scheme val="minor"/>
    </font>
    <font>
      <sz val="12"/>
      <color theme="1"/>
      <name val="Helvetica"/>
      <family val="2"/>
      <charset val="134"/>
      <scheme val="minor"/>
    </font>
    <font>
      <sz val="9"/>
      <name val="Helvetica"/>
      <family val="3"/>
      <charset val="134"/>
      <scheme val="minor"/>
    </font>
    <font>
      <u/>
      <sz val="11"/>
      <color rgb="FF0000FF"/>
      <name val="Helvetica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20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rgb="FF0000FF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17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4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4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4"/>
      </top>
      <bottom style="thin">
        <color indexed="13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3"/>
      </top>
      <bottom style="thin">
        <color indexed="1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14"/>
      </top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18"/>
      </top>
      <bottom style="thin">
        <color indexed="15"/>
      </bottom>
      <diagonal/>
    </border>
  </borders>
  <cellStyleXfs count="5">
    <xf numFmtId="0" fontId="0" fillId="0" borderId="0" applyNumberFormat="0" applyFill="0" applyBorder="0" applyProtection="0"/>
    <xf numFmtId="0" fontId="21" fillId="0" borderId="0"/>
    <xf numFmtId="0" fontId="22" fillId="0" borderId="0"/>
    <xf numFmtId="0" fontId="24" fillId="0" borderId="0" applyNumberFormat="0" applyFill="0" applyBorder="0" applyAlignment="0" applyProtection="0">
      <alignment vertical="center"/>
    </xf>
    <xf numFmtId="0" fontId="22" fillId="0" borderId="0"/>
  </cellStyleXfs>
  <cellXfs count="210">
    <xf numFmtId="0" fontId="0" fillId="0" borderId="0" xfId="0" applyFont="1" applyAlignment="1"/>
    <xf numFmtId="0" fontId="0" fillId="0" borderId="0" xfId="0" applyNumberFormat="1" applyFont="1" applyAlignment="1"/>
    <xf numFmtId="49" fontId="2" fillId="2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0" borderId="0" xfId="0" applyNumberFormat="1" applyFont="1" applyAlignment="1"/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9" fontId="2" fillId="2" borderId="2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4" fillId="2" borderId="1" xfId="0" applyNumberFormat="1" applyFont="1" applyFill="1" applyBorder="1" applyAlignment="1"/>
    <xf numFmtId="0" fontId="0" fillId="2" borderId="4" xfId="0" applyNumberFormat="1" applyFont="1" applyFill="1" applyBorder="1" applyAlignment="1"/>
    <xf numFmtId="49" fontId="0" fillId="3" borderId="5" xfId="0" applyNumberFormat="1" applyFont="1" applyFill="1" applyBorder="1" applyAlignment="1"/>
    <xf numFmtId="176" fontId="0" fillId="2" borderId="6" xfId="0" applyNumberFormat="1" applyFont="1" applyFill="1" applyBorder="1" applyAlignment="1"/>
    <xf numFmtId="0" fontId="0" fillId="0" borderId="0" xfId="0" applyNumberFormat="1" applyFont="1" applyAlignment="1"/>
    <xf numFmtId="49" fontId="5" fillId="4" borderId="7" xfId="0" applyNumberFormat="1" applyFont="1" applyFill="1" applyBorder="1" applyAlignment="1">
      <alignment vertical="center"/>
    </xf>
    <xf numFmtId="0" fontId="5" fillId="4" borderId="8" xfId="0" applyNumberFormat="1" applyFont="1" applyFill="1" applyBorder="1" applyAlignment="1">
      <alignment vertical="center"/>
    </xf>
    <xf numFmtId="0" fontId="0" fillId="2" borderId="6" xfId="0" applyNumberFormat="1" applyFont="1" applyFill="1" applyBorder="1" applyAlignment="1"/>
    <xf numFmtId="49" fontId="5" fillId="4" borderId="9" xfId="0" applyNumberFormat="1" applyFont="1" applyFill="1" applyBorder="1" applyAlignment="1">
      <alignment vertical="center"/>
    </xf>
    <xf numFmtId="0" fontId="5" fillId="4" borderId="10" xfId="0" applyNumberFormat="1" applyFont="1" applyFill="1" applyBorder="1" applyAlignment="1">
      <alignment vertical="center"/>
    </xf>
    <xf numFmtId="0" fontId="5" fillId="4" borderId="11" xfId="0" applyNumberFormat="1" applyFont="1" applyFill="1" applyBorder="1" applyAlignment="1">
      <alignment vertical="center"/>
    </xf>
    <xf numFmtId="0" fontId="2" fillId="2" borderId="16" xfId="0" applyNumberFormat="1" applyFont="1" applyFill="1" applyBorder="1" applyAlignment="1"/>
    <xf numFmtId="49" fontId="8" fillId="2" borderId="2" xfId="0" applyNumberFormat="1" applyFont="1" applyFill="1" applyBorder="1" applyAlignment="1">
      <alignment horizontal="center" vertical="center" wrapText="1"/>
    </xf>
    <xf numFmtId="177" fontId="2" fillId="2" borderId="2" xfId="0" applyNumberFormat="1" applyFont="1" applyFill="1" applyBorder="1" applyAlignment="1">
      <alignment horizontal="center" vertical="center" wrapText="1"/>
    </xf>
    <xf numFmtId="177" fontId="2" fillId="5" borderId="2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0" fontId="0" fillId="2" borderId="16" xfId="0" applyNumberFormat="1" applyFont="1" applyFill="1" applyBorder="1" applyAlignment="1"/>
    <xf numFmtId="49" fontId="2" fillId="2" borderId="2" xfId="0" applyNumberFormat="1" applyFont="1" applyFill="1" applyBorder="1" applyAlignment="1">
      <alignment horizontal="left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179" fontId="2" fillId="2" borderId="2" xfId="0" applyNumberFormat="1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vertical="center"/>
    </xf>
    <xf numFmtId="0" fontId="2" fillId="2" borderId="2" xfId="0" applyNumberFormat="1" applyFont="1" applyFill="1" applyBorder="1" applyAlignment="1">
      <alignment vertical="center"/>
    </xf>
    <xf numFmtId="180" fontId="2" fillId="2" borderId="2" xfId="0" applyNumberFormat="1" applyFont="1" applyFill="1" applyBorder="1" applyAlignment="1">
      <alignment vertical="center"/>
    </xf>
    <xf numFmtId="178" fontId="2" fillId="2" borderId="2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vertical="center"/>
    </xf>
    <xf numFmtId="0" fontId="2" fillId="2" borderId="3" xfId="0" applyNumberFormat="1" applyFont="1" applyFill="1" applyBorder="1" applyAlignment="1">
      <alignment vertical="center"/>
    </xf>
    <xf numFmtId="0" fontId="0" fillId="0" borderId="0" xfId="0" applyNumberFormat="1" applyFont="1" applyAlignment="1"/>
    <xf numFmtId="49" fontId="10" fillId="2" borderId="2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49" fontId="0" fillId="0" borderId="14" xfId="0" applyNumberFormat="1" applyFont="1" applyBorder="1" applyAlignment="1"/>
    <xf numFmtId="49" fontId="2" fillId="2" borderId="24" xfId="0" applyNumberFormat="1" applyFont="1" applyFill="1" applyBorder="1" applyAlignment="1">
      <alignment horizontal="center" vertical="center" wrapText="1"/>
    </xf>
    <xf numFmtId="49" fontId="2" fillId="2" borderId="25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49" fontId="0" fillId="0" borderId="26" xfId="0" applyNumberFormat="1" applyFont="1" applyBorder="1" applyAlignment="1"/>
    <xf numFmtId="49" fontId="2" fillId="2" borderId="12" xfId="0" applyNumberFormat="1" applyFont="1" applyFill="1" applyBorder="1" applyAlignment="1">
      <alignment horizontal="center" vertical="center"/>
    </xf>
    <xf numFmtId="0" fontId="12" fillId="2" borderId="2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vertical="center"/>
    </xf>
    <xf numFmtId="0" fontId="4" fillId="2" borderId="2" xfId="0" applyNumberFormat="1" applyFont="1" applyFill="1" applyBorder="1" applyAlignment="1">
      <alignment horizontal="right" vertical="center"/>
    </xf>
    <xf numFmtId="14" fontId="4" fillId="2" borderId="2" xfId="0" applyNumberFormat="1" applyFont="1" applyFill="1" applyBorder="1" applyAlignment="1">
      <alignment horizontal="right" vertical="center"/>
    </xf>
    <xf numFmtId="14" fontId="4" fillId="2" borderId="2" xfId="0" applyNumberFormat="1" applyFont="1" applyFill="1" applyBorder="1" applyAlignment="1">
      <alignment horizontal="center" vertical="center" wrapText="1"/>
    </xf>
    <xf numFmtId="14" fontId="4" fillId="2" borderId="12" xfId="0" applyNumberFormat="1" applyFont="1" applyFill="1" applyBorder="1" applyAlignment="1">
      <alignment horizontal="center" vertical="center" wrapText="1"/>
    </xf>
    <xf numFmtId="49" fontId="12" fillId="2" borderId="2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/>
    <xf numFmtId="0" fontId="12" fillId="2" borderId="2" xfId="0" applyNumberFormat="1" applyFont="1" applyFill="1" applyBorder="1" applyAlignment="1">
      <alignment horizontal="center" vertical="center" wrapText="1"/>
    </xf>
    <xf numFmtId="49" fontId="4" fillId="2" borderId="24" xfId="0" applyNumberFormat="1" applyFont="1" applyFill="1" applyBorder="1" applyAlignment="1">
      <alignment horizontal="center" wrapText="1"/>
    </xf>
    <xf numFmtId="49" fontId="12" fillId="2" borderId="25" xfId="0" applyNumberFormat="1" applyFont="1" applyFill="1" applyBorder="1" applyAlignment="1">
      <alignment horizontal="center" vertical="center"/>
    </xf>
    <xf numFmtId="0" fontId="0" fillId="2" borderId="22" xfId="0" applyNumberFormat="1" applyFont="1" applyFill="1" applyBorder="1" applyAlignment="1"/>
    <xf numFmtId="14" fontId="4" fillId="2" borderId="27" xfId="0" applyNumberFormat="1" applyFont="1" applyFill="1" applyBorder="1" applyAlignment="1">
      <alignment horizontal="center" vertical="center" wrapText="1"/>
    </xf>
    <xf numFmtId="49" fontId="12" fillId="2" borderId="28" xfId="0" applyNumberFormat="1" applyFont="1" applyFill="1" applyBorder="1" applyAlignment="1">
      <alignment horizontal="center" vertical="center"/>
    </xf>
    <xf numFmtId="0" fontId="12" fillId="7" borderId="2" xfId="0" applyNumberFormat="1" applyFont="1" applyFill="1" applyBorder="1" applyAlignment="1">
      <alignment horizontal="center" vertical="center"/>
    </xf>
    <xf numFmtId="14" fontId="4" fillId="2" borderId="17" xfId="0" applyNumberFormat="1" applyFont="1" applyFill="1" applyBorder="1" applyAlignment="1">
      <alignment horizontal="center" vertical="center" wrapText="1"/>
    </xf>
    <xf numFmtId="49" fontId="12" fillId="7" borderId="2" xfId="0" applyNumberFormat="1" applyFont="1" applyFill="1" applyBorder="1" applyAlignment="1">
      <alignment horizontal="center" vertical="center"/>
    </xf>
    <xf numFmtId="49" fontId="14" fillId="2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  <xf numFmtId="0" fontId="0" fillId="0" borderId="0" xfId="0" applyNumberFormat="1" applyFont="1" applyAlignment="1"/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/>
    </xf>
    <xf numFmtId="49" fontId="2" fillId="2" borderId="31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/>
    <xf numFmtId="0" fontId="10" fillId="2" borderId="2" xfId="0" applyNumberFormat="1" applyFont="1" applyFill="1" applyBorder="1" applyAlignment="1">
      <alignment horizontal="center" vertical="center" wrapText="1"/>
    </xf>
    <xf numFmtId="180" fontId="2" fillId="2" borderId="2" xfId="0" applyNumberFormat="1" applyFont="1" applyFill="1" applyBorder="1" applyAlignment="1">
      <alignment horizontal="center" vertical="center"/>
    </xf>
    <xf numFmtId="49" fontId="2" fillId="6" borderId="29" xfId="0" applyNumberFormat="1" applyFont="1" applyFill="1" applyBorder="1" applyAlignment="1">
      <alignment vertical="center"/>
    </xf>
    <xf numFmtId="0" fontId="2" fillId="2" borderId="32" xfId="0" applyNumberFormat="1" applyFont="1" applyFill="1" applyBorder="1" applyAlignment="1">
      <alignment vertical="center"/>
    </xf>
    <xf numFmtId="0" fontId="2" fillId="2" borderId="33" xfId="0" applyNumberFormat="1" applyFont="1" applyFill="1" applyBorder="1" applyAlignment="1">
      <alignment vertical="center"/>
    </xf>
    <xf numFmtId="0" fontId="2" fillId="2" borderId="34" xfId="0" applyNumberFormat="1" applyFont="1" applyFill="1" applyBorder="1" applyAlignment="1">
      <alignment vertical="center"/>
    </xf>
    <xf numFmtId="49" fontId="4" fillId="2" borderId="22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/>
    <xf numFmtId="0" fontId="0" fillId="0" borderId="0" xfId="0" applyNumberFormat="1" applyFont="1" applyAlignment="1"/>
    <xf numFmtId="49" fontId="3" fillId="2" borderId="1" xfId="0" applyNumberFormat="1" applyFont="1" applyFill="1" applyBorder="1" applyAlignment="1"/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177" fontId="2" fillId="5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vertical="center"/>
    </xf>
    <xf numFmtId="14" fontId="2" fillId="2" borderId="35" xfId="0" applyNumberFormat="1" applyFont="1" applyFill="1" applyBorder="1" applyAlignment="1">
      <alignment horizontal="center" vertical="center"/>
    </xf>
    <xf numFmtId="14" fontId="4" fillId="2" borderId="35" xfId="0" applyNumberFormat="1" applyFont="1" applyFill="1" applyBorder="1" applyAlignment="1">
      <alignment horizontal="right" vertical="center"/>
    </xf>
    <xf numFmtId="0" fontId="0" fillId="0" borderId="2" xfId="0" applyNumberFormat="1" applyFont="1" applyBorder="1" applyAlignment="1"/>
    <xf numFmtId="49" fontId="13" fillId="2" borderId="2" xfId="0" applyNumberFormat="1" applyFont="1" applyFill="1" applyBorder="1" applyAlignment="1"/>
    <xf numFmtId="0" fontId="0" fillId="0" borderId="2" xfId="0" applyFont="1" applyBorder="1" applyAlignment="1"/>
    <xf numFmtId="49" fontId="0" fillId="0" borderId="2" xfId="0" applyNumberFormat="1" applyFont="1" applyBorder="1" applyAlignment="1"/>
    <xf numFmtId="49" fontId="15" fillId="2" borderId="2" xfId="0" applyNumberFormat="1" applyFont="1" applyFill="1" applyBorder="1" applyAlignment="1"/>
    <xf numFmtId="0" fontId="18" fillId="0" borderId="36" xfId="0" applyFont="1" applyBorder="1" applyAlignment="1">
      <alignment horizontal="center" vertical="center"/>
    </xf>
    <xf numFmtId="14" fontId="0" fillId="0" borderId="2" xfId="0" applyNumberFormat="1" applyFont="1" applyBorder="1" applyAlignment="1"/>
    <xf numFmtId="0" fontId="17" fillId="0" borderId="2" xfId="0" applyFont="1" applyBorder="1" applyAlignment="1"/>
    <xf numFmtId="0" fontId="2" fillId="2" borderId="6" xfId="0" applyNumberFormat="1" applyFont="1" applyFill="1" applyBorder="1" applyAlignment="1">
      <alignment horizontal="center" vertical="center"/>
    </xf>
    <xf numFmtId="14" fontId="4" fillId="2" borderId="14" xfId="0" applyNumberFormat="1" applyFont="1" applyFill="1" applyBorder="1" applyAlignment="1">
      <alignment horizontal="center" vertical="center" wrapText="1"/>
    </xf>
    <xf numFmtId="0" fontId="12" fillId="7" borderId="14" xfId="0" applyNumberFormat="1" applyFont="1" applyFill="1" applyBorder="1" applyAlignment="1">
      <alignment horizontal="center" vertical="center" wrapText="1"/>
    </xf>
    <xf numFmtId="49" fontId="4" fillId="2" borderId="30" xfId="0" applyNumberFormat="1" applyFont="1" applyFill="1" applyBorder="1" applyAlignment="1">
      <alignment horizontal="center" wrapText="1"/>
    </xf>
    <xf numFmtId="49" fontId="12" fillId="7" borderId="37" xfId="0" applyNumberFormat="1" applyFont="1" applyFill="1" applyBorder="1" applyAlignment="1">
      <alignment horizontal="center" vertical="center"/>
    </xf>
    <xf numFmtId="0" fontId="4" fillId="2" borderId="38" xfId="0" applyNumberFormat="1" applyFont="1" applyFill="1" applyBorder="1" applyAlignment="1"/>
    <xf numFmtId="49" fontId="2" fillId="2" borderId="2" xfId="0" applyNumberFormat="1" applyFont="1" applyFill="1" applyBorder="1" applyAlignment="1"/>
    <xf numFmtId="49" fontId="0" fillId="0" borderId="2" xfId="0" applyNumberFormat="1" applyFont="1" applyBorder="1" applyAlignment="1">
      <alignment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8" borderId="2" xfId="0" applyNumberFormat="1" applyFont="1" applyFill="1" applyBorder="1" applyAlignment="1">
      <alignment horizontal="center" vertical="center"/>
    </xf>
    <xf numFmtId="0" fontId="0" fillId="8" borderId="2" xfId="0" applyFont="1" applyFill="1" applyBorder="1" applyAlignment="1"/>
    <xf numFmtId="177" fontId="2" fillId="8" borderId="2" xfId="0" applyNumberFormat="1" applyFont="1" applyFill="1" applyBorder="1" applyAlignment="1">
      <alignment horizontal="center" vertical="center" wrapText="1"/>
    </xf>
    <xf numFmtId="177" fontId="2" fillId="8" borderId="2" xfId="0" applyNumberFormat="1" applyFont="1" applyFill="1" applyBorder="1" applyAlignment="1">
      <alignment horizontal="center" vertical="center"/>
    </xf>
    <xf numFmtId="14" fontId="0" fillId="8" borderId="2" xfId="0" applyNumberFormat="1" applyFont="1" applyFill="1" applyBorder="1" applyAlignment="1"/>
    <xf numFmtId="0" fontId="20" fillId="8" borderId="2" xfId="0" applyFont="1" applyFill="1" applyBorder="1" applyAlignment="1"/>
    <xf numFmtId="49" fontId="2" fillId="8" borderId="2" xfId="0" applyNumberFormat="1" applyFont="1" applyFill="1" applyBorder="1" applyAlignment="1">
      <alignment horizontal="center" vertical="center" wrapText="1"/>
    </xf>
    <xf numFmtId="0" fontId="26" fillId="8" borderId="36" xfId="2" applyNumberFormat="1" applyFont="1" applyFill="1" applyBorder="1" applyAlignment="1">
      <alignment horizontal="center" vertical="center" wrapText="1"/>
    </xf>
    <xf numFmtId="0" fontId="25" fillId="8" borderId="36" xfId="2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/>
    <xf numFmtId="0" fontId="0" fillId="8" borderId="1" xfId="0" applyNumberFormat="1" applyFont="1" applyFill="1" applyBorder="1" applyAlignment="1"/>
    <xf numFmtId="0" fontId="0" fillId="8" borderId="0" xfId="0" applyNumberFormat="1" applyFont="1" applyFill="1" applyAlignment="1"/>
    <xf numFmtId="0" fontId="0" fillId="8" borderId="0" xfId="0" applyFont="1" applyFill="1" applyAlignment="1"/>
    <xf numFmtId="0" fontId="18" fillId="8" borderId="36" xfId="0" applyFont="1" applyFill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/>
    </xf>
    <xf numFmtId="49" fontId="10" fillId="8" borderId="2" xfId="0" applyNumberFormat="1" applyFont="1" applyFill="1" applyBorder="1" applyAlignment="1">
      <alignment horizontal="center" vertical="center"/>
    </xf>
    <xf numFmtId="49" fontId="17" fillId="8" borderId="2" xfId="0" applyNumberFormat="1" applyFont="1" applyFill="1" applyBorder="1" applyAlignment="1"/>
    <xf numFmtId="0" fontId="28" fillId="8" borderId="36" xfId="2" applyFont="1" applyFill="1" applyBorder="1" applyAlignment="1">
      <alignment horizontal="center" vertical="center"/>
    </xf>
    <xf numFmtId="0" fontId="26" fillId="8" borderId="2" xfId="2" applyNumberFormat="1" applyFont="1" applyFill="1" applyBorder="1" applyAlignment="1">
      <alignment horizontal="center" vertical="center"/>
    </xf>
    <xf numFmtId="0" fontId="28" fillId="8" borderId="39" xfId="2" applyFont="1" applyFill="1" applyBorder="1" applyAlignment="1">
      <alignment horizontal="center" vertical="center"/>
    </xf>
    <xf numFmtId="0" fontId="29" fillId="8" borderId="36" xfId="3" applyFont="1" applyFill="1" applyBorder="1" applyAlignment="1">
      <alignment horizontal="center" vertical="center"/>
    </xf>
    <xf numFmtId="14" fontId="2" fillId="8" borderId="2" xfId="0" applyNumberFormat="1" applyFont="1" applyFill="1" applyBorder="1" applyAlignment="1">
      <alignment horizontal="center" vertical="center"/>
    </xf>
    <xf numFmtId="0" fontId="2" fillId="8" borderId="2" xfId="0" applyNumberFormat="1" applyFont="1" applyFill="1" applyBorder="1" applyAlignment="1">
      <alignment horizontal="center" vertical="center" wrapText="1"/>
    </xf>
    <xf numFmtId="49" fontId="26" fillId="8" borderId="40" xfId="2" applyNumberFormat="1" applyFont="1" applyFill="1" applyBorder="1" applyAlignment="1">
      <alignment horizontal="center" vertical="center"/>
    </xf>
    <xf numFmtId="0" fontId="0" fillId="8" borderId="16" xfId="0" applyNumberFormat="1" applyFont="1" applyFill="1" applyBorder="1" applyAlignment="1"/>
    <xf numFmtId="0" fontId="9" fillId="8" borderId="2" xfId="0" applyNumberFormat="1" applyFont="1" applyFill="1" applyBorder="1" applyAlignment="1">
      <alignment horizontal="center" vertical="center" wrapText="1"/>
    </xf>
    <xf numFmtId="179" fontId="2" fillId="8" borderId="2" xfId="0" applyNumberFormat="1" applyFont="1" applyFill="1" applyBorder="1" applyAlignment="1">
      <alignment horizontal="center" vertical="center"/>
    </xf>
    <xf numFmtId="0" fontId="2" fillId="8" borderId="2" xfId="0" applyNumberFormat="1" applyFont="1" applyFill="1" applyBorder="1" applyAlignment="1"/>
    <xf numFmtId="0" fontId="25" fillId="8" borderId="2" xfId="2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49" fontId="6" fillId="2" borderId="13" xfId="0" applyNumberFormat="1" applyFont="1" applyFill="1" applyBorder="1" applyAlignment="1">
      <alignment horizontal="center" vertical="center"/>
    </xf>
    <xf numFmtId="0" fontId="6" fillId="2" borderId="18" xfId="0" applyNumberFormat="1" applyFont="1" applyFill="1" applyBorder="1" applyAlignment="1">
      <alignment horizontal="center" vertical="center"/>
    </xf>
    <xf numFmtId="49" fontId="6" fillId="2" borderId="13" xfId="0" applyNumberFormat="1" applyFont="1" applyFill="1" applyBorder="1" applyAlignment="1">
      <alignment horizontal="center" vertical="center" wrapText="1"/>
    </xf>
    <xf numFmtId="49" fontId="6" fillId="5" borderId="14" xfId="0" applyNumberFormat="1" applyFont="1" applyFill="1" applyBorder="1" applyAlignment="1">
      <alignment horizontal="center" vertical="center" wrapText="1"/>
    </xf>
    <xf numFmtId="177" fontId="6" fillId="5" borderId="19" xfId="0" applyNumberFormat="1" applyFont="1" applyFill="1" applyBorder="1" applyAlignment="1">
      <alignment horizontal="center" vertical="center"/>
    </xf>
    <xf numFmtId="0" fontId="6" fillId="2" borderId="18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178" fontId="6" fillId="2" borderId="18" xfId="0" applyNumberFormat="1" applyFont="1" applyFill="1" applyBorder="1" applyAlignment="1">
      <alignment horizontal="center" vertical="center"/>
    </xf>
    <xf numFmtId="49" fontId="6" fillId="2" borderId="12" xfId="0" applyNumberFormat="1" applyFont="1" applyFill="1" applyBorder="1" applyAlignment="1">
      <alignment horizontal="center" vertical="center" wrapText="1"/>
    </xf>
    <xf numFmtId="0" fontId="6" fillId="2" borderId="17" xfId="0" applyNumberFormat="1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vertical="center"/>
    </xf>
    <xf numFmtId="0" fontId="6" fillId="2" borderId="17" xfId="0" applyNumberFormat="1" applyFont="1" applyFill="1" applyBorder="1" applyAlignment="1">
      <alignment horizontal="center" vertical="center"/>
    </xf>
    <xf numFmtId="49" fontId="6" fillId="2" borderId="17" xfId="0" applyNumberFormat="1" applyFont="1" applyFill="1" applyBorder="1" applyAlignment="1">
      <alignment horizontal="center" vertical="center"/>
    </xf>
    <xf numFmtId="49" fontId="6" fillId="2" borderId="15" xfId="0" applyNumberFormat="1" applyFont="1" applyFill="1" applyBorder="1" applyAlignment="1">
      <alignment horizontal="center" vertical="center"/>
    </xf>
    <xf numFmtId="0" fontId="6" fillId="2" borderId="20" xfId="0" applyNumberFormat="1" applyFont="1" applyFill="1" applyBorder="1" applyAlignment="1"/>
    <xf numFmtId="0" fontId="6" fillId="2" borderId="21" xfId="0" applyNumberFormat="1" applyFont="1" applyFill="1" applyBorder="1" applyAlignment="1"/>
    <xf numFmtId="177" fontId="6" fillId="2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 wrapText="1"/>
    </xf>
    <xf numFmtId="179" fontId="6" fillId="2" borderId="18" xfId="0" applyNumberFormat="1" applyFont="1" applyFill="1" applyBorder="1" applyAlignment="1">
      <alignment horizontal="center" vertical="center"/>
    </xf>
    <xf numFmtId="0" fontId="6" fillId="2" borderId="23" xfId="0" applyNumberFormat="1" applyFont="1" applyFill="1" applyBorder="1" applyAlignment="1"/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178" fontId="2" fillId="2" borderId="2" xfId="0" applyNumberFormat="1" applyFon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 wrapText="1"/>
    </xf>
    <xf numFmtId="177" fontId="2" fillId="5" borderId="2" xfId="0" applyNumberFormat="1" applyFont="1" applyFill="1" applyBorder="1" applyAlignment="1">
      <alignment horizontal="center" vertical="center" wrapText="1"/>
    </xf>
    <xf numFmtId="177" fontId="2" fillId="5" borderId="2" xfId="0" applyNumberFormat="1" applyFont="1" applyFill="1" applyBorder="1" applyAlignment="1">
      <alignment horizontal="center" vertical="center"/>
    </xf>
    <xf numFmtId="0" fontId="2" fillId="9" borderId="2" xfId="0" applyNumberFormat="1" applyFont="1" applyFill="1" applyBorder="1" applyAlignment="1">
      <alignment horizontal="center" vertical="center"/>
    </xf>
    <xf numFmtId="0" fontId="26" fillId="9" borderId="2" xfId="2" applyNumberFormat="1" applyFont="1" applyFill="1" applyBorder="1" applyAlignment="1">
      <alignment horizontal="center" vertical="center" wrapText="1"/>
    </xf>
    <xf numFmtId="0" fontId="0" fillId="9" borderId="2" xfId="0" applyFont="1" applyFill="1" applyBorder="1" applyAlignment="1"/>
    <xf numFmtId="0" fontId="0" fillId="9" borderId="36" xfId="0" applyFill="1" applyBorder="1" applyAlignment="1">
      <alignment horizontal="center" vertical="center"/>
    </xf>
    <xf numFmtId="0" fontId="27" fillId="9" borderId="19" xfId="2" applyNumberFormat="1" applyFont="1" applyFill="1" applyBorder="1" applyAlignment="1">
      <alignment horizontal="center" vertical="center" wrapText="1"/>
    </xf>
    <xf numFmtId="177" fontId="2" fillId="9" borderId="2" xfId="0" applyNumberFormat="1" applyFont="1" applyFill="1" applyBorder="1" applyAlignment="1">
      <alignment horizontal="center" vertical="center" wrapText="1"/>
    </xf>
    <xf numFmtId="177" fontId="2" fillId="9" borderId="2" xfId="0" applyNumberFormat="1" applyFont="1" applyFill="1" applyBorder="1" applyAlignment="1">
      <alignment horizontal="center" vertical="center"/>
    </xf>
    <xf numFmtId="14" fontId="0" fillId="9" borderId="2" xfId="0" applyNumberFormat="1" applyFont="1" applyFill="1" applyBorder="1" applyAlignment="1"/>
    <xf numFmtId="0" fontId="20" fillId="9" borderId="2" xfId="0" applyFont="1" applyFill="1" applyBorder="1" applyAlignment="1"/>
    <xf numFmtId="0" fontId="17" fillId="9" borderId="2" xfId="0" applyFont="1" applyFill="1" applyBorder="1" applyAlignment="1"/>
    <xf numFmtId="49" fontId="2" fillId="9" borderId="2" xfId="0" applyNumberFormat="1" applyFont="1" applyFill="1" applyBorder="1" applyAlignment="1">
      <alignment horizontal="center" vertical="center" wrapText="1"/>
    </xf>
    <xf numFmtId="0" fontId="26" fillId="9" borderId="36" xfId="2" applyNumberFormat="1" applyFont="1" applyFill="1" applyBorder="1" applyAlignment="1">
      <alignment horizontal="center" vertical="center" wrapText="1"/>
    </xf>
    <xf numFmtId="0" fontId="26" fillId="9" borderId="36" xfId="2" applyNumberFormat="1" applyFont="1" applyFill="1" applyBorder="1" applyAlignment="1">
      <alignment horizontal="center" vertical="center"/>
    </xf>
    <xf numFmtId="0" fontId="25" fillId="9" borderId="36" xfId="2" applyNumberFormat="1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/>
    <xf numFmtId="0" fontId="0" fillId="9" borderId="1" xfId="0" applyNumberFormat="1" applyFont="1" applyFill="1" applyBorder="1" applyAlignment="1"/>
    <xf numFmtId="0" fontId="0" fillId="9" borderId="0" xfId="0" applyNumberFormat="1" applyFont="1" applyFill="1" applyAlignment="1"/>
    <xf numFmtId="0" fontId="0" fillId="9" borderId="0" xfId="0" applyFont="1" applyFill="1" applyAlignment="1"/>
  </cellXfs>
  <cellStyles count="5">
    <cellStyle name="常规" xfId="0" builtinId="0"/>
    <cellStyle name="常规 2" xfId="2"/>
    <cellStyle name="常规 3" xfId="1"/>
    <cellStyle name="超链接 2" xfId="3"/>
    <cellStyle name="普通 2" xfId="4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E7E6E6"/>
      <rgbColor rgb="FF000090"/>
      <rgbColor rgb="FF00FFFF"/>
      <rgbColor rgb="FFFBE4D5"/>
      <rgbColor rgb="FFFF0000"/>
      <rgbColor rgb="FF0000FF"/>
      <rgbColor rgb="FF800080"/>
      <rgbColor rgb="FFFFF2CB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\Downloads\&#21488;&#36134;&#25253;&#34920;-&#27690;&#31354;&#38388;%20&#183;%20&#19978;&#28023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填表说明"/>
      <sheetName val="汇总表"/>
      <sheetName val="上海联创社区"/>
      <sheetName val="变更及已到期合同"/>
      <sheetName val="意向合同"/>
      <sheetName val="参数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36Kr主站入驻申请</v>
          </cell>
        </row>
        <row r="3">
          <cell r="A3" t="str">
            <v>氪空间主站入驻申请</v>
          </cell>
        </row>
        <row r="4">
          <cell r="A4" t="str">
            <v>氪空间微信公众账号入驻申请</v>
          </cell>
        </row>
        <row r="5">
          <cell r="A5" t="str">
            <v>400电话入驻申请</v>
          </cell>
        </row>
        <row r="6">
          <cell r="A6" t="str">
            <v>中介渠道转介绍</v>
          </cell>
        </row>
        <row r="7">
          <cell r="A7" t="str">
            <v>朋友转介绍</v>
          </cell>
        </row>
        <row r="8">
          <cell r="A8" t="str">
            <v>氪空间或36Kr员工转介绍</v>
          </cell>
        </row>
        <row r="9">
          <cell r="A9" t="str">
            <v>活动转化</v>
          </cell>
        </row>
        <row r="10">
          <cell r="A10" t="str">
            <v>自主开发</v>
          </cell>
        </row>
        <row r="11">
          <cell r="A11" t="str">
            <v>自动上门</v>
          </cell>
        </row>
        <row r="12">
          <cell r="A12" t="str">
            <v>其他</v>
          </cell>
        </row>
        <row r="13">
          <cell r="A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uoduolo61@foxmail.com" TargetMode="External"/><Relationship Id="rId2" Type="http://schemas.openxmlformats.org/officeDocument/2006/relationships/hyperlink" Target="mailto:javier.guo@theshare.cn" TargetMode="External"/><Relationship Id="rId1" Type="http://schemas.openxmlformats.org/officeDocument/2006/relationships/hyperlink" Target="mailto:13801970733@139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mailto:alanyu@simcae.com.c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x.qq.com/cgi-bin/mmwebwx-bin/webwxcheckurl?requrl=http://missfit007@qq.com&amp;skey=@crypt_25c47ac3_4443f1bda1a618dbb42ce714e985c506&amp;deviceid=e525324458954856&amp;pass_ticket=uavr+Tf9lQ0DkXX3KKgOQUyiciw6sFACVdbeUz29pZKBz8MXiVHzp/5F9X6ypOnm&amp;opcode=2&amp;scene" TargetMode="External"/><Relationship Id="rId2" Type="http://schemas.openxmlformats.org/officeDocument/2006/relationships/hyperlink" Target="mailto:chaofan.zhang@meifenpai.com" TargetMode="External"/><Relationship Id="rId1" Type="http://schemas.openxmlformats.org/officeDocument/2006/relationships/hyperlink" Target="mailto:yinyongzhi@sensorsdata.cn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mailto:tousz@xibingm.com" TargetMode="External"/><Relationship Id="rId1" Type="http://schemas.openxmlformats.org/officeDocument/2006/relationships/hyperlink" Target="mailto:nicole@qi-zhu.com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7109375" defaultRowHeight="15" customHeight="1"/>
  <cols>
    <col min="1" max="1" width="18.42578125" style="1" customWidth="1"/>
    <col min="2" max="2" width="67.28515625" style="1" customWidth="1"/>
    <col min="3" max="256" width="8.7109375" style="1" customWidth="1"/>
  </cols>
  <sheetData>
    <row r="1" spans="1:7" ht="15.95" customHeight="1">
      <c r="A1" s="2" t="s">
        <v>0</v>
      </c>
      <c r="B1" s="3"/>
      <c r="C1" s="3"/>
      <c r="D1" s="3"/>
      <c r="E1" s="3"/>
      <c r="F1" s="3"/>
      <c r="G1" s="3"/>
    </row>
    <row r="2" spans="1:7" ht="15.95" customHeight="1">
      <c r="A2" s="2" t="s">
        <v>1</v>
      </c>
      <c r="B2" s="2" t="s">
        <v>2</v>
      </c>
      <c r="C2" s="3"/>
      <c r="D2" s="3"/>
      <c r="E2" s="3"/>
      <c r="F2" s="3"/>
      <c r="G2" s="3"/>
    </row>
    <row r="3" spans="1:7" ht="15.95" customHeight="1">
      <c r="A3" s="2" t="s">
        <v>3</v>
      </c>
      <c r="B3" s="2" t="s">
        <v>4</v>
      </c>
      <c r="C3" s="3"/>
      <c r="D3" s="3"/>
      <c r="E3" s="3"/>
      <c r="F3" s="3"/>
      <c r="G3" s="3"/>
    </row>
    <row r="4" spans="1:7" ht="15.95" customHeight="1">
      <c r="A4" s="2" t="s">
        <v>5</v>
      </c>
      <c r="B4" s="2" t="s">
        <v>6</v>
      </c>
      <c r="C4" s="3"/>
      <c r="D4" s="3"/>
      <c r="E4" s="3"/>
      <c r="F4" s="3"/>
      <c r="G4" s="3"/>
    </row>
    <row r="5" spans="1:7" ht="15.95" customHeight="1">
      <c r="A5" s="2" t="s">
        <v>7</v>
      </c>
      <c r="B5" s="2" t="s">
        <v>8</v>
      </c>
      <c r="C5" s="3"/>
      <c r="D5" s="3"/>
      <c r="E5" s="3"/>
      <c r="F5" s="3"/>
      <c r="G5" s="3"/>
    </row>
    <row r="6" spans="1:7" ht="15.95" customHeight="1">
      <c r="A6" s="4"/>
      <c r="B6" s="4"/>
      <c r="C6" s="4"/>
      <c r="D6" s="4"/>
      <c r="E6" s="4"/>
      <c r="F6" s="4"/>
      <c r="G6" s="4"/>
    </row>
    <row r="7" spans="1:7" ht="15.95" customHeight="1">
      <c r="A7" s="4"/>
      <c r="B7" s="4"/>
      <c r="C7" s="4"/>
      <c r="D7" s="4"/>
      <c r="E7" s="4"/>
      <c r="F7" s="4"/>
      <c r="G7" s="4"/>
    </row>
    <row r="8" spans="1:7" ht="15.95" customHeight="1">
      <c r="A8" s="4"/>
      <c r="B8" s="4"/>
      <c r="C8" s="4"/>
      <c r="D8" s="4"/>
      <c r="E8" s="4"/>
      <c r="F8" s="4"/>
      <c r="G8" s="4"/>
    </row>
    <row r="9" spans="1:7" ht="15.95" customHeight="1">
      <c r="A9" s="4"/>
      <c r="B9" s="4"/>
      <c r="C9" s="4"/>
      <c r="D9" s="4"/>
      <c r="E9" s="4"/>
      <c r="F9" s="4"/>
      <c r="G9" s="4"/>
    </row>
    <row r="10" spans="1:7" ht="15.95" customHeight="1">
      <c r="A10" s="4"/>
      <c r="B10" s="4"/>
      <c r="C10" s="4"/>
      <c r="D10" s="4"/>
      <c r="E10" s="4"/>
      <c r="F10" s="4"/>
      <c r="G10" s="4"/>
    </row>
  </sheetData>
  <phoneticPr fontId="16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showGridLines="0" workbookViewId="0">
      <selection activeCell="E4" sqref="E4"/>
    </sheetView>
  </sheetViews>
  <sheetFormatPr defaultColWidth="8.7109375" defaultRowHeight="15.95" customHeight="1"/>
  <cols>
    <col min="1" max="7" width="8.7109375" style="5" customWidth="1"/>
    <col min="8" max="8" width="10.140625" style="5" customWidth="1"/>
    <col min="9" max="10" width="9.42578125" style="5" customWidth="1"/>
    <col min="11" max="256" width="8.7109375" style="5" customWidth="1"/>
  </cols>
  <sheetData>
    <row r="1" spans="1:12" ht="31.5" customHeight="1">
      <c r="A1" s="6" t="s">
        <v>9</v>
      </c>
      <c r="B1" s="6" t="s">
        <v>10</v>
      </c>
      <c r="C1" s="6" t="s">
        <v>11</v>
      </c>
      <c r="D1" s="7" t="s">
        <v>12</v>
      </c>
      <c r="E1" s="7" t="s">
        <v>13</v>
      </c>
      <c r="F1" s="7" t="s">
        <v>14</v>
      </c>
      <c r="G1" s="8" t="s">
        <v>15</v>
      </c>
      <c r="H1" s="6" t="s">
        <v>16</v>
      </c>
      <c r="I1" s="9" t="s">
        <v>17</v>
      </c>
      <c r="J1" s="9" t="s">
        <v>18</v>
      </c>
      <c r="K1" s="9" t="s">
        <v>19</v>
      </c>
      <c r="L1" s="9" t="s">
        <v>20</v>
      </c>
    </row>
    <row r="2" spans="1:12" ht="24" customHeight="1">
      <c r="A2" s="10" t="s">
        <v>21</v>
      </c>
      <c r="B2" s="10" t="s">
        <v>22</v>
      </c>
      <c r="C2" s="11">
        <v>102</v>
      </c>
      <c r="D2" s="11">
        <v>102</v>
      </c>
      <c r="E2" s="11">
        <f>绿地社区在执行合同!H26</f>
        <v>55</v>
      </c>
      <c r="F2" s="11">
        <f>D2-E2</f>
        <v>47</v>
      </c>
      <c r="G2" s="12">
        <f>E2/D2</f>
        <v>0.53921568627450978</v>
      </c>
      <c r="H2" s="9" t="s">
        <v>23</v>
      </c>
      <c r="I2" s="11">
        <v>0</v>
      </c>
      <c r="J2" s="11"/>
      <c r="K2" s="11"/>
      <c r="L2" s="11"/>
    </row>
    <row r="3" spans="1:12" ht="20.100000000000001" customHeight="1">
      <c r="A3" s="10" t="s">
        <v>21</v>
      </c>
      <c r="B3" s="10" t="s">
        <v>24</v>
      </c>
      <c r="C3" s="13">
        <v>431</v>
      </c>
      <c r="D3" s="13">
        <v>431</v>
      </c>
      <c r="E3" s="11"/>
      <c r="F3" s="11"/>
      <c r="G3" s="12"/>
      <c r="H3" s="14"/>
      <c r="I3" s="15"/>
      <c r="J3" s="15"/>
      <c r="K3" s="15"/>
      <c r="L3" s="15"/>
    </row>
    <row r="4" spans="1:12" ht="20.100000000000001" customHeight="1">
      <c r="A4" s="10" t="s">
        <v>21</v>
      </c>
      <c r="B4" s="10" t="s">
        <v>25</v>
      </c>
      <c r="C4" s="11">
        <v>306</v>
      </c>
      <c r="D4" s="11">
        <v>306</v>
      </c>
      <c r="E4" s="11">
        <v>55</v>
      </c>
      <c r="F4" s="11">
        <v>251</v>
      </c>
      <c r="G4" s="12">
        <v>0.18</v>
      </c>
      <c r="H4" s="9" t="s">
        <v>26</v>
      </c>
      <c r="I4" s="15">
        <v>0</v>
      </c>
      <c r="J4" s="15"/>
      <c r="K4" s="15"/>
      <c r="L4" s="15"/>
    </row>
    <row r="5" spans="1:12" ht="17.100000000000001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ht="17.100000000000001" customHeight="1">
      <c r="A6" s="2" t="s">
        <v>27</v>
      </c>
      <c r="B6" s="2" t="s">
        <v>28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7.100000000000001" customHeight="1">
      <c r="A7" s="3"/>
      <c r="B7" s="2" t="s">
        <v>29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7.100000000000001" customHeight="1">
      <c r="A8" s="3"/>
      <c r="B8" s="2" t="s">
        <v>30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7.100000000000001" customHeight="1">
      <c r="A9" s="3"/>
      <c r="B9" s="2" t="s">
        <v>31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7.100000000000001" customHeight="1">
      <c r="A10" s="17"/>
      <c r="B10" s="17"/>
      <c r="C10" s="17"/>
      <c r="D10" s="17"/>
      <c r="E10" s="17"/>
      <c r="F10" s="17"/>
      <c r="G10" s="17"/>
      <c r="H10" s="17"/>
      <c r="I10" s="4"/>
      <c r="J10" s="4"/>
      <c r="K10" s="4"/>
      <c r="L10" s="4"/>
    </row>
    <row r="11" spans="1:12" ht="15.95" customHeight="1">
      <c r="A11" s="18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.95" customHeight="1">
      <c r="A12" s="19" t="s">
        <v>32</v>
      </c>
      <c r="B12" s="20">
        <f ca="1">TODAY()</f>
        <v>42705</v>
      </c>
      <c r="C12" s="4"/>
      <c r="D12" s="4"/>
      <c r="E12" s="4"/>
      <c r="F12" s="4"/>
      <c r="G12" s="4"/>
      <c r="H12" s="4"/>
      <c r="I12" s="4"/>
      <c r="J12" s="4"/>
      <c r="K12" s="4"/>
      <c r="L12" s="4"/>
    </row>
  </sheetData>
  <phoneticPr fontId="16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7"/>
  <sheetViews>
    <sheetView showGridLines="0" workbookViewId="0">
      <selection activeCell="H27" sqref="H27"/>
    </sheetView>
  </sheetViews>
  <sheetFormatPr defaultColWidth="15" defaultRowHeight="24" customHeight="1"/>
  <cols>
    <col min="1" max="1" width="7" style="21" customWidth="1"/>
    <col min="2" max="2" width="39.42578125" style="21" customWidth="1"/>
    <col min="3" max="3" width="13" style="21" customWidth="1"/>
    <col min="4" max="4" width="15.140625" style="21" customWidth="1"/>
    <col min="5" max="5" width="23.42578125" style="21" customWidth="1"/>
    <col min="6" max="6" width="28.85546875" style="21" customWidth="1"/>
    <col min="7" max="8" width="15.42578125" style="21" customWidth="1"/>
    <col min="9" max="9" width="22.140625" style="21" customWidth="1"/>
    <col min="10" max="10" width="15.42578125" style="21" customWidth="1"/>
    <col min="11" max="11" width="22.140625" style="21" customWidth="1"/>
    <col min="12" max="13" width="21.85546875" style="21" customWidth="1"/>
    <col min="14" max="14" width="17" style="21" customWidth="1"/>
    <col min="15" max="15" width="15.7109375" style="21" customWidth="1"/>
    <col min="16" max="16" width="15.140625" style="21" customWidth="1"/>
    <col min="17" max="17" width="15.42578125" style="21" customWidth="1"/>
    <col min="18" max="20" width="15.140625" style="21" customWidth="1"/>
    <col min="21" max="21" width="15" style="21" customWidth="1"/>
    <col min="22" max="22" width="39" style="21" customWidth="1"/>
    <col min="23" max="23" width="22.42578125" style="21" customWidth="1"/>
    <col min="24" max="24" width="15.42578125" style="21" customWidth="1"/>
    <col min="25" max="256" width="15" style="21" customWidth="1"/>
  </cols>
  <sheetData>
    <row r="1" spans="1:252" ht="24.95" customHeight="1">
      <c r="A1" s="22" t="s">
        <v>33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</row>
    <row r="2" spans="1:252" ht="24.95" customHeight="1">
      <c r="A2" s="25" t="s">
        <v>34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7"/>
      <c r="W2" s="27"/>
      <c r="X2" s="26"/>
      <c r="Y2" s="2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</row>
    <row r="3" spans="1:252" ht="18.75" customHeight="1">
      <c r="A3" s="172" t="s">
        <v>35</v>
      </c>
      <c r="B3" s="161" t="s">
        <v>36</v>
      </c>
      <c r="C3" s="161" t="s">
        <v>37</v>
      </c>
      <c r="D3" s="161" t="s">
        <v>38</v>
      </c>
      <c r="E3" s="161" t="s">
        <v>39</v>
      </c>
      <c r="F3" s="161" t="s">
        <v>40</v>
      </c>
      <c r="G3" s="163" t="s">
        <v>41</v>
      </c>
      <c r="H3" s="163" t="s">
        <v>42</v>
      </c>
      <c r="I3" s="164" t="s">
        <v>43</v>
      </c>
      <c r="J3" s="163" t="s">
        <v>44</v>
      </c>
      <c r="K3" s="164" t="s">
        <v>45</v>
      </c>
      <c r="L3" s="163" t="s">
        <v>46</v>
      </c>
      <c r="M3" s="167" t="s">
        <v>47</v>
      </c>
      <c r="N3" s="170" t="s">
        <v>48</v>
      </c>
      <c r="O3" s="161" t="s">
        <v>49</v>
      </c>
      <c r="P3" s="163" t="s">
        <v>50</v>
      </c>
      <c r="Q3" s="161" t="s">
        <v>51</v>
      </c>
      <c r="R3" s="163" t="s">
        <v>52</v>
      </c>
      <c r="S3" s="159" t="s">
        <v>53</v>
      </c>
      <c r="T3" s="159" t="s">
        <v>54</v>
      </c>
      <c r="U3" s="167" t="s">
        <v>55</v>
      </c>
      <c r="V3" s="175" t="s">
        <v>56</v>
      </c>
      <c r="W3" s="175" t="s">
        <v>57</v>
      </c>
      <c r="X3" s="172" t="s">
        <v>58</v>
      </c>
      <c r="Y3" s="28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</row>
    <row r="4" spans="1:252" ht="14.25" customHeight="1">
      <c r="A4" s="174"/>
      <c r="B4" s="162"/>
      <c r="C4" s="162"/>
      <c r="D4" s="162"/>
      <c r="E4" s="162"/>
      <c r="F4" s="162"/>
      <c r="G4" s="178"/>
      <c r="H4" s="166"/>
      <c r="I4" s="179"/>
      <c r="J4" s="162"/>
      <c r="K4" s="165"/>
      <c r="L4" s="166"/>
      <c r="M4" s="168"/>
      <c r="N4" s="171"/>
      <c r="O4" s="162"/>
      <c r="P4" s="169"/>
      <c r="Q4" s="180"/>
      <c r="R4" s="166"/>
      <c r="S4" s="160"/>
      <c r="T4" s="160"/>
      <c r="U4" s="168"/>
      <c r="V4" s="176"/>
      <c r="W4" s="177"/>
      <c r="X4" s="173"/>
      <c r="Y4" s="28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</row>
    <row r="5" spans="1:252" ht="33" customHeight="1">
      <c r="A5" s="11">
        <v>1</v>
      </c>
      <c r="B5" s="9" t="s">
        <v>59</v>
      </c>
      <c r="C5" s="10" t="s">
        <v>60</v>
      </c>
      <c r="D5" s="10" t="s">
        <v>61</v>
      </c>
      <c r="E5" s="14">
        <v>13801970733</v>
      </c>
      <c r="F5" s="29" t="s">
        <v>62</v>
      </c>
      <c r="G5" s="30">
        <v>600</v>
      </c>
      <c r="H5" s="11">
        <v>35</v>
      </c>
      <c r="I5" s="31">
        <v>21000</v>
      </c>
      <c r="J5" s="11">
        <v>12</v>
      </c>
      <c r="K5" s="31">
        <f t="shared" ref="K5:K25" si="0">J5*I5</f>
        <v>252000</v>
      </c>
      <c r="L5" s="32">
        <v>42668</v>
      </c>
      <c r="M5" s="32">
        <v>43032</v>
      </c>
      <c r="N5" s="11"/>
      <c r="O5" s="11"/>
      <c r="P5" s="33">
        <v>4200</v>
      </c>
      <c r="Q5" s="10" t="s">
        <v>63</v>
      </c>
      <c r="R5" s="9" t="s">
        <v>64</v>
      </c>
      <c r="S5" s="32">
        <v>42668</v>
      </c>
      <c r="T5" s="9" t="s">
        <v>65</v>
      </c>
      <c r="U5" s="14"/>
      <c r="V5" s="9" t="s">
        <v>66</v>
      </c>
      <c r="W5" s="10" t="s">
        <v>67</v>
      </c>
      <c r="X5" s="34" t="s">
        <v>68</v>
      </c>
      <c r="Y5" s="35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</row>
    <row r="6" spans="1:252" ht="36" customHeight="1">
      <c r="A6" s="11">
        <v>2</v>
      </c>
      <c r="B6" s="9" t="s">
        <v>69</v>
      </c>
      <c r="C6" s="10" t="s">
        <v>70</v>
      </c>
      <c r="D6" s="9" t="s">
        <v>71</v>
      </c>
      <c r="E6" s="14">
        <v>13816942883</v>
      </c>
      <c r="F6" s="29" t="s">
        <v>72</v>
      </c>
      <c r="G6" s="30">
        <v>616.66999999999996</v>
      </c>
      <c r="H6" s="11">
        <v>3</v>
      </c>
      <c r="I6" s="31">
        <v>1850</v>
      </c>
      <c r="J6" s="11">
        <v>12</v>
      </c>
      <c r="K6" s="31">
        <f t="shared" si="0"/>
        <v>22200</v>
      </c>
      <c r="L6" s="32">
        <v>42660</v>
      </c>
      <c r="M6" s="32">
        <v>43024</v>
      </c>
      <c r="N6" s="11"/>
      <c r="O6" s="11"/>
      <c r="P6" s="33">
        <v>1850</v>
      </c>
      <c r="Q6" s="10" t="s">
        <v>73</v>
      </c>
      <c r="R6" s="9" t="s">
        <v>74</v>
      </c>
      <c r="S6" s="32">
        <v>42660</v>
      </c>
      <c r="T6" s="9" t="s">
        <v>65</v>
      </c>
      <c r="U6" s="14"/>
      <c r="V6" s="36" t="s">
        <v>75</v>
      </c>
      <c r="W6" s="10" t="s">
        <v>67</v>
      </c>
      <c r="X6" s="34" t="s">
        <v>76</v>
      </c>
      <c r="Y6" s="35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</row>
    <row r="7" spans="1:252" ht="42.75" customHeight="1">
      <c r="A7" s="11">
        <v>3</v>
      </c>
      <c r="B7" s="9" t="s">
        <v>77</v>
      </c>
      <c r="C7" s="10" t="s">
        <v>78</v>
      </c>
      <c r="D7" s="10" t="s">
        <v>79</v>
      </c>
      <c r="E7" s="14">
        <v>18017007178</v>
      </c>
      <c r="F7" s="29" t="s">
        <v>80</v>
      </c>
      <c r="G7" s="30">
        <v>666.67</v>
      </c>
      <c r="H7" s="11">
        <v>12</v>
      </c>
      <c r="I7" s="31">
        <v>8000</v>
      </c>
      <c r="J7" s="11">
        <v>12</v>
      </c>
      <c r="K7" s="31">
        <f t="shared" si="0"/>
        <v>96000</v>
      </c>
      <c r="L7" s="32">
        <v>42660</v>
      </c>
      <c r="M7" s="32">
        <v>43024</v>
      </c>
      <c r="N7" s="11"/>
      <c r="O7" s="11"/>
      <c r="P7" s="33">
        <v>8000</v>
      </c>
      <c r="Q7" s="10" t="s">
        <v>73</v>
      </c>
      <c r="R7" s="9" t="s">
        <v>81</v>
      </c>
      <c r="S7" s="32">
        <v>42660</v>
      </c>
      <c r="T7" s="9" t="s">
        <v>65</v>
      </c>
      <c r="U7" s="14"/>
      <c r="V7" s="36" t="s">
        <v>82</v>
      </c>
      <c r="W7" s="10" t="s">
        <v>67</v>
      </c>
      <c r="X7" s="34" t="s">
        <v>76</v>
      </c>
      <c r="Y7" s="35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</row>
    <row r="8" spans="1:252" ht="34.5" customHeight="1">
      <c r="A8" s="11">
        <v>4</v>
      </c>
      <c r="B8" s="9" t="s">
        <v>83</v>
      </c>
      <c r="C8" s="10" t="s">
        <v>84</v>
      </c>
      <c r="D8" s="10" t="s">
        <v>85</v>
      </c>
      <c r="E8" s="14">
        <v>18602195606</v>
      </c>
      <c r="F8" s="29" t="s">
        <v>86</v>
      </c>
      <c r="G8" s="30">
        <v>770</v>
      </c>
      <c r="H8" s="11">
        <v>5</v>
      </c>
      <c r="I8" s="31">
        <f t="shared" ref="I8:I25" si="1">H8*G8</f>
        <v>3850</v>
      </c>
      <c r="J8" s="11">
        <v>6</v>
      </c>
      <c r="K8" s="31">
        <f t="shared" si="0"/>
        <v>23100</v>
      </c>
      <c r="L8" s="32">
        <v>42668</v>
      </c>
      <c r="M8" s="32">
        <v>43032</v>
      </c>
      <c r="N8" s="11"/>
      <c r="O8" s="11"/>
      <c r="P8" s="33">
        <v>3850</v>
      </c>
      <c r="Q8" s="10" t="s">
        <v>73</v>
      </c>
      <c r="R8" s="9" t="s">
        <v>87</v>
      </c>
      <c r="S8" s="32">
        <v>42668</v>
      </c>
      <c r="T8" s="9" t="s">
        <v>65</v>
      </c>
      <c r="U8" s="14"/>
      <c r="V8" s="36" t="s">
        <v>88</v>
      </c>
      <c r="W8" s="10" t="s">
        <v>89</v>
      </c>
      <c r="X8" s="34" t="s">
        <v>76</v>
      </c>
      <c r="Y8" s="35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</row>
    <row r="9" spans="1:252" ht="20.100000000000001" customHeight="1">
      <c r="A9" s="11"/>
      <c r="B9" s="14"/>
      <c r="C9" s="11"/>
      <c r="D9" s="11"/>
      <c r="E9" s="14"/>
      <c r="F9" s="37"/>
      <c r="G9" s="30"/>
      <c r="H9" s="11"/>
      <c r="I9" s="31">
        <f t="shared" si="1"/>
        <v>0</v>
      </c>
      <c r="J9" s="11"/>
      <c r="K9" s="31">
        <f t="shared" si="0"/>
        <v>0</v>
      </c>
      <c r="L9" s="11"/>
      <c r="M9" s="11"/>
      <c r="N9" s="11"/>
      <c r="O9" s="11"/>
      <c r="P9" s="33"/>
      <c r="Q9" s="38"/>
      <c r="R9" s="14"/>
      <c r="S9" s="11"/>
      <c r="T9" s="11"/>
      <c r="U9" s="14"/>
      <c r="V9" s="11"/>
      <c r="W9" s="11"/>
      <c r="X9" s="15"/>
      <c r="Y9" s="35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</row>
    <row r="10" spans="1:252" ht="20.100000000000001" customHeight="1">
      <c r="A10" s="11"/>
      <c r="B10" s="14"/>
      <c r="C10" s="11"/>
      <c r="D10" s="11"/>
      <c r="E10" s="14"/>
      <c r="F10" s="37"/>
      <c r="G10" s="30"/>
      <c r="H10" s="11"/>
      <c r="I10" s="31">
        <f t="shared" si="1"/>
        <v>0</v>
      </c>
      <c r="J10" s="11"/>
      <c r="K10" s="31">
        <f t="shared" si="0"/>
        <v>0</v>
      </c>
      <c r="L10" s="11"/>
      <c r="M10" s="11"/>
      <c r="N10" s="11"/>
      <c r="O10" s="11"/>
      <c r="P10" s="33"/>
      <c r="Q10" s="38"/>
      <c r="R10" s="14"/>
      <c r="S10" s="11"/>
      <c r="T10" s="11"/>
      <c r="U10" s="14"/>
      <c r="V10" s="11"/>
      <c r="W10" s="11"/>
      <c r="X10" s="15"/>
      <c r="Y10" s="35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</row>
    <row r="11" spans="1:252" ht="20.100000000000001" customHeight="1">
      <c r="A11" s="11"/>
      <c r="B11" s="14"/>
      <c r="C11" s="11"/>
      <c r="D11" s="11"/>
      <c r="E11" s="14"/>
      <c r="F11" s="37"/>
      <c r="G11" s="30"/>
      <c r="H11" s="11"/>
      <c r="I11" s="31">
        <f t="shared" si="1"/>
        <v>0</v>
      </c>
      <c r="J11" s="11"/>
      <c r="K11" s="31">
        <f t="shared" si="0"/>
        <v>0</v>
      </c>
      <c r="L11" s="11"/>
      <c r="M11" s="11"/>
      <c r="N11" s="11"/>
      <c r="O11" s="11"/>
      <c r="P11" s="33"/>
      <c r="Q11" s="38"/>
      <c r="R11" s="14"/>
      <c r="S11" s="11"/>
      <c r="T11" s="11"/>
      <c r="U11" s="14"/>
      <c r="V11" s="11"/>
      <c r="W11" s="11"/>
      <c r="X11" s="15"/>
      <c r="Y11" s="35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</row>
    <row r="12" spans="1:252" ht="20.100000000000001" customHeight="1">
      <c r="A12" s="11"/>
      <c r="B12" s="14"/>
      <c r="C12" s="11"/>
      <c r="D12" s="11"/>
      <c r="E12" s="14"/>
      <c r="F12" s="37"/>
      <c r="G12" s="30"/>
      <c r="H12" s="11"/>
      <c r="I12" s="31">
        <f t="shared" si="1"/>
        <v>0</v>
      </c>
      <c r="J12" s="11"/>
      <c r="K12" s="31">
        <f t="shared" si="0"/>
        <v>0</v>
      </c>
      <c r="L12" s="11"/>
      <c r="M12" s="11"/>
      <c r="N12" s="11"/>
      <c r="O12" s="11"/>
      <c r="P12" s="33"/>
      <c r="Q12" s="38"/>
      <c r="R12" s="14"/>
      <c r="S12" s="11"/>
      <c r="T12" s="11"/>
      <c r="U12" s="14"/>
      <c r="V12" s="11"/>
      <c r="W12" s="11"/>
      <c r="X12" s="15"/>
      <c r="Y12" s="35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</row>
    <row r="13" spans="1:252" ht="20.100000000000001" customHeight="1">
      <c r="A13" s="11"/>
      <c r="B13" s="14"/>
      <c r="C13" s="11"/>
      <c r="D13" s="11"/>
      <c r="E13" s="14"/>
      <c r="F13" s="37"/>
      <c r="G13" s="30"/>
      <c r="H13" s="11"/>
      <c r="I13" s="31">
        <f t="shared" si="1"/>
        <v>0</v>
      </c>
      <c r="J13" s="11"/>
      <c r="K13" s="31">
        <f t="shared" si="0"/>
        <v>0</v>
      </c>
      <c r="L13" s="11"/>
      <c r="M13" s="11"/>
      <c r="N13" s="11"/>
      <c r="O13" s="11"/>
      <c r="P13" s="33"/>
      <c r="Q13" s="38"/>
      <c r="R13" s="14"/>
      <c r="S13" s="11"/>
      <c r="T13" s="11"/>
      <c r="U13" s="14"/>
      <c r="V13" s="11"/>
      <c r="W13" s="11"/>
      <c r="X13" s="15"/>
      <c r="Y13" s="35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</row>
    <row r="14" spans="1:252" ht="20.100000000000001" customHeight="1">
      <c r="A14" s="11"/>
      <c r="B14" s="14"/>
      <c r="C14" s="11"/>
      <c r="D14" s="11"/>
      <c r="E14" s="14"/>
      <c r="F14" s="37"/>
      <c r="G14" s="30"/>
      <c r="H14" s="11"/>
      <c r="I14" s="31">
        <f t="shared" si="1"/>
        <v>0</v>
      </c>
      <c r="J14" s="11"/>
      <c r="K14" s="31">
        <f t="shared" si="0"/>
        <v>0</v>
      </c>
      <c r="L14" s="11"/>
      <c r="M14" s="11"/>
      <c r="N14" s="11"/>
      <c r="O14" s="11"/>
      <c r="P14" s="33"/>
      <c r="Q14" s="38"/>
      <c r="R14" s="14"/>
      <c r="S14" s="11"/>
      <c r="T14" s="11"/>
      <c r="U14" s="14"/>
      <c r="V14" s="11"/>
      <c r="W14" s="11"/>
      <c r="X14" s="15"/>
      <c r="Y14" s="35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</row>
    <row r="15" spans="1:252" ht="20.100000000000001" customHeight="1">
      <c r="A15" s="11"/>
      <c r="B15" s="14"/>
      <c r="C15" s="11"/>
      <c r="D15" s="11"/>
      <c r="E15" s="14"/>
      <c r="F15" s="37"/>
      <c r="G15" s="30"/>
      <c r="H15" s="11"/>
      <c r="I15" s="31">
        <f t="shared" si="1"/>
        <v>0</v>
      </c>
      <c r="J15" s="11"/>
      <c r="K15" s="31">
        <f t="shared" si="0"/>
        <v>0</v>
      </c>
      <c r="L15" s="11"/>
      <c r="M15" s="11"/>
      <c r="N15" s="11"/>
      <c r="O15" s="11"/>
      <c r="P15" s="33"/>
      <c r="Q15" s="38"/>
      <c r="R15" s="14"/>
      <c r="S15" s="11"/>
      <c r="T15" s="11"/>
      <c r="U15" s="14"/>
      <c r="V15" s="11"/>
      <c r="W15" s="11"/>
      <c r="X15" s="15"/>
      <c r="Y15" s="35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</row>
    <row r="16" spans="1:252" ht="20.100000000000001" customHeight="1">
      <c r="A16" s="11"/>
      <c r="B16" s="14"/>
      <c r="C16" s="11"/>
      <c r="D16" s="11"/>
      <c r="E16" s="14"/>
      <c r="F16" s="37"/>
      <c r="G16" s="30"/>
      <c r="H16" s="11"/>
      <c r="I16" s="31">
        <f t="shared" si="1"/>
        <v>0</v>
      </c>
      <c r="J16" s="11"/>
      <c r="K16" s="31">
        <f t="shared" si="0"/>
        <v>0</v>
      </c>
      <c r="L16" s="11"/>
      <c r="M16" s="11"/>
      <c r="N16" s="11"/>
      <c r="O16" s="11"/>
      <c r="P16" s="33"/>
      <c r="Q16" s="38"/>
      <c r="R16" s="14"/>
      <c r="S16" s="11"/>
      <c r="T16" s="11"/>
      <c r="U16" s="14"/>
      <c r="V16" s="11"/>
      <c r="W16" s="11"/>
      <c r="X16" s="15"/>
      <c r="Y16" s="35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</row>
    <row r="17" spans="1:252" ht="20.100000000000001" customHeight="1">
      <c r="A17" s="11"/>
      <c r="B17" s="14"/>
      <c r="C17" s="11"/>
      <c r="D17" s="11"/>
      <c r="E17" s="14"/>
      <c r="F17" s="37"/>
      <c r="G17" s="30"/>
      <c r="H17" s="11"/>
      <c r="I17" s="31">
        <f t="shared" si="1"/>
        <v>0</v>
      </c>
      <c r="J17" s="11"/>
      <c r="K17" s="31">
        <f t="shared" si="0"/>
        <v>0</v>
      </c>
      <c r="L17" s="11"/>
      <c r="M17" s="11"/>
      <c r="N17" s="11"/>
      <c r="O17" s="11"/>
      <c r="P17" s="33"/>
      <c r="Q17" s="38"/>
      <c r="R17" s="14"/>
      <c r="S17" s="11"/>
      <c r="T17" s="11"/>
      <c r="U17" s="14"/>
      <c r="V17" s="11"/>
      <c r="W17" s="11"/>
      <c r="X17" s="15"/>
      <c r="Y17" s="35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</row>
    <row r="18" spans="1:252" ht="20.100000000000001" customHeight="1">
      <c r="A18" s="11"/>
      <c r="B18" s="14"/>
      <c r="C18" s="11"/>
      <c r="D18" s="11"/>
      <c r="E18" s="14"/>
      <c r="F18" s="37"/>
      <c r="G18" s="30"/>
      <c r="H18" s="11"/>
      <c r="I18" s="31">
        <f t="shared" si="1"/>
        <v>0</v>
      </c>
      <c r="J18" s="11"/>
      <c r="K18" s="31">
        <f t="shared" si="0"/>
        <v>0</v>
      </c>
      <c r="L18" s="11"/>
      <c r="M18" s="11"/>
      <c r="N18" s="11"/>
      <c r="O18" s="11"/>
      <c r="P18" s="33"/>
      <c r="Q18" s="38"/>
      <c r="R18" s="14"/>
      <c r="S18" s="11"/>
      <c r="T18" s="11"/>
      <c r="U18" s="14"/>
      <c r="V18" s="11"/>
      <c r="W18" s="11"/>
      <c r="X18" s="15"/>
      <c r="Y18" s="35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</row>
    <row r="19" spans="1:252" ht="20.100000000000001" customHeight="1">
      <c r="A19" s="11"/>
      <c r="B19" s="14"/>
      <c r="C19" s="11"/>
      <c r="D19" s="11"/>
      <c r="E19" s="14"/>
      <c r="F19" s="37"/>
      <c r="G19" s="30"/>
      <c r="H19" s="11"/>
      <c r="I19" s="31">
        <f t="shared" si="1"/>
        <v>0</v>
      </c>
      <c r="J19" s="11"/>
      <c r="K19" s="31">
        <f t="shared" si="0"/>
        <v>0</v>
      </c>
      <c r="L19" s="11"/>
      <c r="M19" s="11"/>
      <c r="N19" s="11"/>
      <c r="O19" s="11"/>
      <c r="P19" s="33"/>
      <c r="Q19" s="38"/>
      <c r="R19" s="14"/>
      <c r="S19" s="11"/>
      <c r="T19" s="11"/>
      <c r="U19" s="14"/>
      <c r="V19" s="11"/>
      <c r="W19" s="11"/>
      <c r="X19" s="15"/>
      <c r="Y19" s="35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</row>
    <row r="20" spans="1:252" ht="20.100000000000001" customHeight="1">
      <c r="A20" s="11"/>
      <c r="B20" s="14"/>
      <c r="C20" s="11"/>
      <c r="D20" s="11"/>
      <c r="E20" s="14"/>
      <c r="F20" s="37"/>
      <c r="G20" s="30"/>
      <c r="H20" s="11"/>
      <c r="I20" s="31">
        <f t="shared" si="1"/>
        <v>0</v>
      </c>
      <c r="J20" s="11"/>
      <c r="K20" s="31">
        <f t="shared" si="0"/>
        <v>0</v>
      </c>
      <c r="L20" s="11"/>
      <c r="M20" s="11"/>
      <c r="N20" s="11"/>
      <c r="O20" s="11"/>
      <c r="P20" s="33"/>
      <c r="Q20" s="38"/>
      <c r="R20" s="14"/>
      <c r="S20" s="11"/>
      <c r="T20" s="11"/>
      <c r="U20" s="14"/>
      <c r="V20" s="11"/>
      <c r="W20" s="11"/>
      <c r="X20" s="15"/>
      <c r="Y20" s="35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</row>
    <row r="21" spans="1:252" ht="20.100000000000001" customHeight="1">
      <c r="A21" s="11"/>
      <c r="B21" s="14"/>
      <c r="C21" s="11"/>
      <c r="D21" s="11"/>
      <c r="E21" s="14"/>
      <c r="F21" s="37"/>
      <c r="G21" s="30"/>
      <c r="H21" s="11"/>
      <c r="I21" s="31">
        <f t="shared" si="1"/>
        <v>0</v>
      </c>
      <c r="J21" s="11"/>
      <c r="K21" s="31">
        <f t="shared" si="0"/>
        <v>0</v>
      </c>
      <c r="L21" s="11"/>
      <c r="M21" s="11"/>
      <c r="N21" s="11"/>
      <c r="O21" s="11"/>
      <c r="P21" s="33"/>
      <c r="Q21" s="38"/>
      <c r="R21" s="14"/>
      <c r="S21" s="11"/>
      <c r="T21" s="11"/>
      <c r="U21" s="14"/>
      <c r="V21" s="11"/>
      <c r="W21" s="11"/>
      <c r="X21" s="15"/>
      <c r="Y21" s="35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</row>
    <row r="22" spans="1:252" ht="20.100000000000001" customHeight="1">
      <c r="A22" s="11"/>
      <c r="B22" s="14"/>
      <c r="C22" s="11"/>
      <c r="D22" s="11"/>
      <c r="E22" s="14"/>
      <c r="F22" s="37"/>
      <c r="G22" s="30"/>
      <c r="H22" s="11"/>
      <c r="I22" s="31">
        <f t="shared" si="1"/>
        <v>0</v>
      </c>
      <c r="J22" s="11"/>
      <c r="K22" s="31">
        <f t="shared" si="0"/>
        <v>0</v>
      </c>
      <c r="L22" s="11"/>
      <c r="M22" s="11"/>
      <c r="N22" s="11"/>
      <c r="O22" s="11"/>
      <c r="P22" s="33"/>
      <c r="Q22" s="38"/>
      <c r="R22" s="14"/>
      <c r="S22" s="11"/>
      <c r="T22" s="11"/>
      <c r="U22" s="14"/>
      <c r="V22" s="11"/>
      <c r="W22" s="11"/>
      <c r="X22" s="15"/>
      <c r="Y22" s="35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</row>
    <row r="23" spans="1:252" ht="20.100000000000001" customHeight="1">
      <c r="A23" s="11"/>
      <c r="B23" s="14"/>
      <c r="C23" s="11"/>
      <c r="D23" s="11"/>
      <c r="E23" s="14"/>
      <c r="F23" s="37"/>
      <c r="G23" s="30"/>
      <c r="H23" s="11"/>
      <c r="I23" s="31">
        <f t="shared" si="1"/>
        <v>0</v>
      </c>
      <c r="J23" s="11"/>
      <c r="K23" s="31">
        <f t="shared" si="0"/>
        <v>0</v>
      </c>
      <c r="L23" s="11"/>
      <c r="M23" s="11"/>
      <c r="N23" s="11"/>
      <c r="O23" s="11"/>
      <c r="P23" s="33"/>
      <c r="Q23" s="38"/>
      <c r="R23" s="14"/>
      <c r="S23" s="11"/>
      <c r="T23" s="11"/>
      <c r="U23" s="14"/>
      <c r="V23" s="11"/>
      <c r="W23" s="11"/>
      <c r="X23" s="15"/>
      <c r="Y23" s="35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</row>
    <row r="24" spans="1:252" ht="20.100000000000001" customHeight="1">
      <c r="A24" s="11"/>
      <c r="B24" s="14"/>
      <c r="C24" s="11"/>
      <c r="D24" s="11"/>
      <c r="E24" s="14"/>
      <c r="F24" s="37"/>
      <c r="G24" s="30"/>
      <c r="H24" s="11"/>
      <c r="I24" s="31">
        <f t="shared" si="1"/>
        <v>0</v>
      </c>
      <c r="J24" s="11"/>
      <c r="K24" s="31">
        <f t="shared" si="0"/>
        <v>0</v>
      </c>
      <c r="L24" s="11"/>
      <c r="M24" s="11"/>
      <c r="N24" s="11"/>
      <c r="O24" s="11"/>
      <c r="P24" s="33"/>
      <c r="Q24" s="38"/>
      <c r="R24" s="14"/>
      <c r="S24" s="11"/>
      <c r="T24" s="11"/>
      <c r="U24" s="14"/>
      <c r="V24" s="11"/>
      <c r="W24" s="11"/>
      <c r="X24" s="15"/>
      <c r="Y24" s="35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</row>
    <row r="25" spans="1:252" ht="20.100000000000001" customHeight="1">
      <c r="A25" s="11"/>
      <c r="B25" s="14"/>
      <c r="C25" s="11"/>
      <c r="D25" s="11"/>
      <c r="E25" s="14"/>
      <c r="F25" s="37"/>
      <c r="G25" s="30"/>
      <c r="H25" s="11"/>
      <c r="I25" s="31">
        <f t="shared" si="1"/>
        <v>0</v>
      </c>
      <c r="J25" s="11"/>
      <c r="K25" s="31">
        <f t="shared" si="0"/>
        <v>0</v>
      </c>
      <c r="L25" s="11"/>
      <c r="M25" s="11"/>
      <c r="N25" s="11"/>
      <c r="O25" s="11"/>
      <c r="P25" s="33"/>
      <c r="Q25" s="38"/>
      <c r="R25" s="14"/>
      <c r="S25" s="11"/>
      <c r="T25" s="11"/>
      <c r="U25" s="14"/>
      <c r="V25" s="11"/>
      <c r="W25" s="11"/>
      <c r="X25" s="15"/>
      <c r="Y25" s="35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</row>
    <row r="26" spans="1:252" ht="20.100000000000001" customHeight="1">
      <c r="A26" s="39" t="s">
        <v>90</v>
      </c>
      <c r="B26" s="40"/>
      <c r="C26" s="40"/>
      <c r="D26" s="40"/>
      <c r="E26" s="40"/>
      <c r="F26" s="40"/>
      <c r="G26" s="41">
        <v>5900</v>
      </c>
      <c r="H26" s="11">
        <f>SUM(H5:H8)</f>
        <v>55</v>
      </c>
      <c r="I26" s="31">
        <v>50600</v>
      </c>
      <c r="J26" s="11">
        <v>70</v>
      </c>
      <c r="K26" s="31">
        <v>265200</v>
      </c>
      <c r="L26" s="11"/>
      <c r="M26" s="11"/>
      <c r="N26" s="11"/>
      <c r="O26" s="42"/>
      <c r="P26" s="38">
        <v>64800</v>
      </c>
      <c r="Q26" s="11"/>
      <c r="R26" s="11"/>
      <c r="S26" s="11"/>
      <c r="T26" s="11"/>
      <c r="U26" s="11"/>
      <c r="V26" s="11"/>
      <c r="W26" s="11"/>
      <c r="X26" s="11"/>
      <c r="Y26" s="35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</row>
    <row r="27" spans="1:252" ht="33.75" customHeight="1">
      <c r="A27" s="43" t="s">
        <v>91</v>
      </c>
      <c r="B27" s="44"/>
      <c r="C27" s="4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</row>
  </sheetData>
  <mergeCells count="24">
    <mergeCell ref="X3:X4"/>
    <mergeCell ref="A3:A4"/>
    <mergeCell ref="U3:U4"/>
    <mergeCell ref="V3:V4"/>
    <mergeCell ref="W3:W4"/>
    <mergeCell ref="F3:F4"/>
    <mergeCell ref="G3:G4"/>
    <mergeCell ref="H3:H4"/>
    <mergeCell ref="B3:B4"/>
    <mergeCell ref="C3:C4"/>
    <mergeCell ref="E3:E4"/>
    <mergeCell ref="D3:D4"/>
    <mergeCell ref="I3:I4"/>
    <mergeCell ref="Q3:Q4"/>
    <mergeCell ref="R3:R4"/>
    <mergeCell ref="S3:S4"/>
    <mergeCell ref="T3:T4"/>
    <mergeCell ref="O3:O4"/>
    <mergeCell ref="J3:J4"/>
    <mergeCell ref="K3:K4"/>
    <mergeCell ref="L3:L4"/>
    <mergeCell ref="M3:M4"/>
    <mergeCell ref="P3:P4"/>
    <mergeCell ref="N3:N4"/>
  </mergeCells>
  <phoneticPr fontId="16" type="noConversion"/>
  <conditionalFormatting sqref="P3:P4 O26">
    <cfRule type="cellIs" dxfId="3" priority="1" stopIfTrue="1" operator="lessThan">
      <formula>0</formula>
    </cfRule>
  </conditionalFormatting>
  <hyperlinks>
    <hyperlink ref="F5" r:id="rId1"/>
    <hyperlink ref="F6" r:id="rId2"/>
    <hyperlink ref="F7" r:id="rId3"/>
    <hyperlink ref="F8" r:id="rId4"/>
  </hyperlinks>
  <pageMargins left="0.75" right="0.75" top="1" bottom="1" header="0.5" footer="0.5"/>
  <pageSetup orientation="portrait"/>
  <headerFooter>
    <oddFooter>&amp;C&amp;"Helvetica,Regular"&amp;12&amp;K000000&amp;P</oddFooter>
  </headerFooter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40"/>
  <sheetViews>
    <sheetView showGridLines="0" tabSelected="1" workbookViewId="0">
      <pane xSplit="2" ySplit="4" topLeftCell="C11" activePane="bottomRight" state="frozenSplit"/>
      <selection pane="topRight" activeCell="G1" sqref="G1"/>
      <selection pane="bottomLeft" activeCell="A16" sqref="A16"/>
      <selection pane="bottomRight" activeCell="B20" sqref="B20"/>
    </sheetView>
  </sheetViews>
  <sheetFormatPr defaultColWidth="15" defaultRowHeight="15.6" customHeight="1"/>
  <cols>
    <col min="1" max="1" width="7" style="45" customWidth="1"/>
    <col min="2" max="2" width="39.42578125" style="45" customWidth="1"/>
    <col min="3" max="3" width="13" style="45" customWidth="1"/>
    <col min="4" max="4" width="15.140625" style="45" customWidth="1"/>
    <col min="5" max="5" width="23.42578125" style="45" customWidth="1"/>
    <col min="6" max="6" width="28.85546875" style="45" customWidth="1"/>
    <col min="7" max="8" width="15.42578125" style="45" customWidth="1"/>
    <col min="9" max="9" width="22.140625" style="45" customWidth="1"/>
    <col min="10" max="10" width="15.42578125" style="45" customWidth="1"/>
    <col min="11" max="11" width="22.140625" style="45" customWidth="1"/>
    <col min="12" max="13" width="21.85546875" style="45" customWidth="1"/>
    <col min="14" max="14" width="17" style="45" customWidth="1"/>
    <col min="15" max="15" width="15.7109375" style="45" customWidth="1"/>
    <col min="16" max="16" width="15.140625" style="45" customWidth="1"/>
    <col min="17" max="17" width="15.42578125" style="45" customWidth="1"/>
    <col min="18" max="20" width="15.140625" style="45" customWidth="1"/>
    <col min="21" max="21" width="15" style="45" customWidth="1"/>
    <col min="22" max="22" width="39" style="45" customWidth="1"/>
    <col min="23" max="23" width="22.42578125" style="45" customWidth="1"/>
    <col min="24" max="24" width="15.42578125" style="45" customWidth="1"/>
    <col min="25" max="256" width="15" style="45" customWidth="1"/>
  </cols>
  <sheetData>
    <row r="1" spans="1:256" ht="24.95" customHeight="1">
      <c r="A1" s="22" t="s">
        <v>33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</row>
    <row r="2" spans="1:256" ht="24.95" customHeight="1">
      <c r="A2" s="25" t="s">
        <v>92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7"/>
      <c r="W2" s="27"/>
      <c r="X2" s="26"/>
      <c r="Y2" s="2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</row>
    <row r="3" spans="1:256" ht="18.75" customHeight="1">
      <c r="A3" s="172" t="s">
        <v>35</v>
      </c>
      <c r="B3" s="161" t="s">
        <v>36</v>
      </c>
      <c r="C3" s="161" t="s">
        <v>37</v>
      </c>
      <c r="D3" s="161" t="s">
        <v>38</v>
      </c>
      <c r="E3" s="161" t="s">
        <v>39</v>
      </c>
      <c r="F3" s="161" t="s">
        <v>40</v>
      </c>
      <c r="G3" s="163" t="s">
        <v>41</v>
      </c>
      <c r="H3" s="163" t="s">
        <v>42</v>
      </c>
      <c r="I3" s="164" t="s">
        <v>43</v>
      </c>
      <c r="J3" s="163" t="s">
        <v>44</v>
      </c>
      <c r="K3" s="164" t="s">
        <v>45</v>
      </c>
      <c r="L3" s="163" t="s">
        <v>46</v>
      </c>
      <c r="M3" s="167" t="s">
        <v>47</v>
      </c>
      <c r="N3" s="170" t="s">
        <v>48</v>
      </c>
      <c r="O3" s="161" t="s">
        <v>49</v>
      </c>
      <c r="P3" s="163" t="s">
        <v>50</v>
      </c>
      <c r="Q3" s="161" t="s">
        <v>51</v>
      </c>
      <c r="R3" s="163" t="s">
        <v>52</v>
      </c>
      <c r="S3" s="159" t="s">
        <v>53</v>
      </c>
      <c r="T3" s="159" t="s">
        <v>54</v>
      </c>
      <c r="U3" s="167" t="s">
        <v>55</v>
      </c>
      <c r="V3" s="175" t="s">
        <v>56</v>
      </c>
      <c r="W3" s="175" t="s">
        <v>57</v>
      </c>
      <c r="X3" s="172" t="s">
        <v>58</v>
      </c>
      <c r="Y3" s="28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</row>
    <row r="4" spans="1:256" ht="14.25" customHeight="1">
      <c r="A4" s="174"/>
      <c r="B4" s="162"/>
      <c r="C4" s="162"/>
      <c r="D4" s="162"/>
      <c r="E4" s="162"/>
      <c r="F4" s="162"/>
      <c r="G4" s="178"/>
      <c r="H4" s="166"/>
      <c r="I4" s="179"/>
      <c r="J4" s="162"/>
      <c r="K4" s="165"/>
      <c r="L4" s="166"/>
      <c r="M4" s="168"/>
      <c r="N4" s="171"/>
      <c r="O4" s="162"/>
      <c r="P4" s="169"/>
      <c r="Q4" s="180"/>
      <c r="R4" s="166"/>
      <c r="S4" s="160"/>
      <c r="T4" s="160"/>
      <c r="U4" s="168"/>
      <c r="V4" s="176"/>
      <c r="W4" s="181"/>
      <c r="X4" s="173"/>
      <c r="Y4" s="28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</row>
    <row r="5" spans="1:256" ht="30" customHeight="1">
      <c r="A5" s="11">
        <v>1</v>
      </c>
      <c r="B5" s="109" t="s">
        <v>93</v>
      </c>
      <c r="C5" s="112">
        <v>116</v>
      </c>
      <c r="D5" s="102" t="s">
        <v>94</v>
      </c>
      <c r="E5" s="104">
        <v>18621306882</v>
      </c>
      <c r="F5" s="46" t="s">
        <v>95</v>
      </c>
      <c r="G5" s="30">
        <v>680</v>
      </c>
      <c r="H5" s="103">
        <v>7</v>
      </c>
      <c r="I5" s="105">
        <v>640</v>
      </c>
      <c r="J5" s="103">
        <v>12</v>
      </c>
      <c r="K5" s="105">
        <f t="shared" ref="K5:K16" si="0">J5*I5</f>
        <v>7680</v>
      </c>
      <c r="L5" s="110">
        <v>42644</v>
      </c>
      <c r="M5" s="48">
        <v>42643</v>
      </c>
      <c r="N5" s="48"/>
      <c r="O5" s="10" t="s">
        <v>96</v>
      </c>
      <c r="P5" s="11">
        <v>3000</v>
      </c>
      <c r="Q5" s="10" t="s">
        <v>97</v>
      </c>
      <c r="R5" s="49" t="s">
        <v>98</v>
      </c>
      <c r="S5" s="47">
        <v>42644</v>
      </c>
      <c r="T5" s="9" t="s">
        <v>65</v>
      </c>
      <c r="U5" s="14"/>
      <c r="V5" s="50" t="s">
        <v>99</v>
      </c>
      <c r="W5" s="51" t="s">
        <v>100</v>
      </c>
      <c r="X5" s="10" t="s">
        <v>101</v>
      </c>
      <c r="Y5" s="52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/>
      <c r="DP5" s="53"/>
      <c r="DQ5" s="53"/>
      <c r="DR5" s="53"/>
      <c r="DS5" s="53"/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3"/>
      <c r="EE5" s="53"/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3"/>
      <c r="EQ5" s="53"/>
      <c r="ER5" s="53"/>
      <c r="ES5" s="53"/>
      <c r="ET5" s="53"/>
      <c r="EU5" s="53"/>
      <c r="EV5" s="53"/>
      <c r="EW5" s="53"/>
      <c r="EX5" s="53"/>
      <c r="EY5" s="53"/>
      <c r="EZ5" s="53"/>
      <c r="FA5" s="53"/>
      <c r="FB5" s="53"/>
      <c r="FC5" s="53"/>
      <c r="FD5" s="53"/>
      <c r="FE5" s="53"/>
      <c r="FF5" s="53"/>
      <c r="FG5" s="53"/>
      <c r="FH5" s="53"/>
      <c r="FI5" s="53"/>
      <c r="FJ5" s="53"/>
      <c r="FK5" s="53"/>
      <c r="FL5" s="53"/>
      <c r="FM5" s="53"/>
      <c r="FN5" s="53"/>
      <c r="FO5" s="53"/>
      <c r="FP5" s="53"/>
      <c r="FQ5" s="53"/>
      <c r="FR5" s="53"/>
      <c r="FS5" s="53"/>
      <c r="FT5" s="53"/>
      <c r="FU5" s="53"/>
      <c r="FV5" s="53"/>
      <c r="FW5" s="53"/>
      <c r="FX5" s="53"/>
      <c r="FY5" s="53"/>
      <c r="FZ5" s="53"/>
      <c r="GA5" s="53"/>
      <c r="GB5" s="53"/>
      <c r="GC5" s="53"/>
      <c r="GD5" s="53"/>
      <c r="GE5" s="53"/>
      <c r="GF5" s="53"/>
      <c r="GG5" s="53"/>
      <c r="GH5" s="53"/>
      <c r="GI5" s="53"/>
      <c r="GJ5" s="53"/>
      <c r="GK5" s="53"/>
      <c r="GL5" s="53"/>
      <c r="GM5" s="53"/>
      <c r="GN5" s="53"/>
      <c r="GO5" s="53"/>
      <c r="GP5" s="53"/>
      <c r="GQ5" s="53"/>
      <c r="GR5" s="53"/>
      <c r="GS5" s="53"/>
      <c r="GT5" s="53"/>
      <c r="GU5" s="53"/>
      <c r="GV5" s="53"/>
      <c r="GW5" s="53"/>
      <c r="GX5" s="53"/>
      <c r="GY5" s="53"/>
      <c r="GZ5" s="53"/>
      <c r="HA5" s="53"/>
      <c r="HB5" s="53"/>
      <c r="HC5" s="53"/>
      <c r="HD5" s="53"/>
      <c r="HE5" s="53"/>
      <c r="HF5" s="53"/>
      <c r="HG5" s="53"/>
      <c r="HH5" s="53"/>
      <c r="HI5" s="53"/>
      <c r="HJ5" s="53"/>
      <c r="HK5" s="53"/>
      <c r="HL5" s="53"/>
      <c r="HM5" s="53"/>
      <c r="HN5" s="53"/>
      <c r="HO5" s="53"/>
      <c r="HP5" s="53"/>
      <c r="HQ5" s="53"/>
      <c r="HR5" s="53"/>
      <c r="HS5" s="53"/>
      <c r="HT5" s="53"/>
      <c r="HU5" s="53"/>
      <c r="HV5" s="53"/>
      <c r="HW5" s="53"/>
      <c r="HX5" s="53"/>
      <c r="HY5" s="53"/>
      <c r="HZ5" s="53"/>
      <c r="IA5" s="53"/>
      <c r="IB5" s="53"/>
      <c r="IC5" s="53"/>
      <c r="ID5" s="53"/>
      <c r="IE5" s="53"/>
      <c r="IF5" s="53"/>
      <c r="IG5" s="53"/>
      <c r="IH5" s="53"/>
      <c r="II5" s="53"/>
      <c r="IJ5" s="53"/>
      <c r="IK5" s="53"/>
      <c r="IL5" s="53"/>
      <c r="IM5" s="53"/>
      <c r="IN5" s="53"/>
      <c r="IO5" s="53"/>
      <c r="IP5" s="53"/>
      <c r="IQ5" s="53"/>
      <c r="IR5" s="53"/>
    </row>
    <row r="6" spans="1:256" ht="30" customHeight="1">
      <c r="A6" s="108">
        <v>2</v>
      </c>
      <c r="B6" s="102" t="s">
        <v>102</v>
      </c>
      <c r="C6" s="112">
        <v>118</v>
      </c>
      <c r="D6" s="102" t="s">
        <v>103</v>
      </c>
      <c r="E6" s="103">
        <v>13764071479</v>
      </c>
      <c r="F6" s="46" t="s">
        <v>104</v>
      </c>
      <c r="G6" s="30">
        <v>1062.5</v>
      </c>
      <c r="H6" s="103">
        <v>20</v>
      </c>
      <c r="I6" s="105">
        <f t="shared" ref="I6:I16" si="1">H6*G6</f>
        <v>21250</v>
      </c>
      <c r="J6" s="103">
        <v>12</v>
      </c>
      <c r="K6" s="105">
        <f t="shared" si="0"/>
        <v>255000</v>
      </c>
      <c r="L6" s="110">
        <v>42644</v>
      </c>
      <c r="M6" s="48">
        <v>42643</v>
      </c>
      <c r="N6" s="48"/>
      <c r="O6" s="10" t="s">
        <v>96</v>
      </c>
      <c r="P6" s="11">
        <v>19200</v>
      </c>
      <c r="Q6" s="10" t="s">
        <v>97</v>
      </c>
      <c r="R6" s="54" t="s">
        <v>105</v>
      </c>
      <c r="S6" s="47">
        <v>42644</v>
      </c>
      <c r="T6" s="9" t="s">
        <v>65</v>
      </c>
      <c r="U6" s="14"/>
      <c r="V6" s="50" t="s">
        <v>106</v>
      </c>
      <c r="W6" s="51" t="s">
        <v>100</v>
      </c>
      <c r="X6" s="55" t="s">
        <v>107</v>
      </c>
      <c r="Y6" s="35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</row>
    <row r="7" spans="1:256" ht="6" customHeight="1">
      <c r="A7" s="108">
        <v>3</v>
      </c>
      <c r="B7" s="57" t="s">
        <v>108</v>
      </c>
      <c r="C7" s="58">
        <v>2016517</v>
      </c>
      <c r="D7" s="57" t="s">
        <v>109</v>
      </c>
      <c r="E7" s="59">
        <v>15000762012</v>
      </c>
      <c r="F7" s="113" t="s">
        <v>110</v>
      </c>
      <c r="G7" s="30">
        <v>400</v>
      </c>
      <c r="H7" s="60">
        <v>6</v>
      </c>
      <c r="I7" s="105">
        <f t="shared" si="1"/>
        <v>2400</v>
      </c>
      <c r="J7" s="56">
        <v>6</v>
      </c>
      <c r="K7" s="105">
        <f t="shared" si="0"/>
        <v>14400</v>
      </c>
      <c r="L7" s="111">
        <v>42461</v>
      </c>
      <c r="M7" s="62">
        <v>42643</v>
      </c>
      <c r="N7" s="63"/>
      <c r="O7" s="64" t="s">
        <v>96</v>
      </c>
      <c r="P7" s="59">
        <v>3000</v>
      </c>
      <c r="Q7" s="64" t="s">
        <v>97</v>
      </c>
      <c r="R7" s="65" t="s">
        <v>111</v>
      </c>
      <c r="S7" s="61">
        <v>42461</v>
      </c>
      <c r="T7" s="62">
        <v>42521</v>
      </c>
      <c r="U7" s="66"/>
      <c r="V7" s="67" t="s">
        <v>112</v>
      </c>
      <c r="W7" s="68" t="s">
        <v>100</v>
      </c>
      <c r="X7" s="69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</row>
    <row r="8" spans="1:256" ht="5.25" customHeight="1">
      <c r="A8" s="108">
        <v>4</v>
      </c>
      <c r="B8" s="57" t="s">
        <v>113</v>
      </c>
      <c r="C8" s="58">
        <v>2016518</v>
      </c>
      <c r="D8" s="57" t="s">
        <v>114</v>
      </c>
      <c r="E8" s="59">
        <v>18665057466</v>
      </c>
      <c r="F8" s="113" t="s">
        <v>115</v>
      </c>
      <c r="G8" s="30">
        <v>400</v>
      </c>
      <c r="H8" s="60">
        <v>9</v>
      </c>
      <c r="I8" s="105">
        <f t="shared" si="1"/>
        <v>3600</v>
      </c>
      <c r="J8" s="56">
        <v>6</v>
      </c>
      <c r="K8" s="105">
        <f t="shared" si="0"/>
        <v>21600</v>
      </c>
      <c r="L8" s="111">
        <v>42461</v>
      </c>
      <c r="M8" s="62">
        <v>42643</v>
      </c>
      <c r="N8" s="70"/>
      <c r="O8" s="64" t="s">
        <v>96</v>
      </c>
      <c r="P8" s="59">
        <v>3000</v>
      </c>
      <c r="Q8" s="64" t="s">
        <v>97</v>
      </c>
      <c r="R8" s="65" t="s">
        <v>116</v>
      </c>
      <c r="S8" s="61">
        <v>42461</v>
      </c>
      <c r="T8" s="62">
        <v>42521</v>
      </c>
      <c r="U8" s="66"/>
      <c r="V8" s="67" t="s">
        <v>117</v>
      </c>
      <c r="W8" s="71" t="s">
        <v>100</v>
      </c>
      <c r="X8" s="3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</row>
    <row r="9" spans="1:256" ht="5.25" customHeight="1">
      <c r="A9" s="108">
        <v>5</v>
      </c>
      <c r="B9" s="57" t="s">
        <v>118</v>
      </c>
      <c r="C9" s="58">
        <v>2016512</v>
      </c>
      <c r="D9" s="102" t="s">
        <v>119</v>
      </c>
      <c r="E9" s="59">
        <v>18001909577</v>
      </c>
      <c r="F9" s="113" t="s">
        <v>120</v>
      </c>
      <c r="G9" s="30">
        <v>400</v>
      </c>
      <c r="H9" s="60">
        <v>12</v>
      </c>
      <c r="I9" s="105">
        <f t="shared" si="1"/>
        <v>4800</v>
      </c>
      <c r="J9" s="72">
        <v>6</v>
      </c>
      <c r="K9" s="105">
        <f t="shared" si="0"/>
        <v>28800</v>
      </c>
      <c r="L9" s="111">
        <v>42461</v>
      </c>
      <c r="M9" s="62">
        <v>42643</v>
      </c>
      <c r="N9" s="73"/>
      <c r="O9" s="74" t="s">
        <v>96</v>
      </c>
      <c r="P9" s="59">
        <v>3000</v>
      </c>
      <c r="Q9" s="74" t="s">
        <v>97</v>
      </c>
      <c r="R9" s="65" t="s">
        <v>121</v>
      </c>
      <c r="S9" s="61">
        <v>42461</v>
      </c>
      <c r="T9" s="121">
        <v>42551</v>
      </c>
      <c r="U9" s="122"/>
      <c r="V9" s="123" t="s">
        <v>122</v>
      </c>
      <c r="W9" s="124" t="s">
        <v>123</v>
      </c>
      <c r="X9" s="125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</row>
    <row r="10" spans="1:256" ht="30" customHeight="1">
      <c r="A10" s="108">
        <v>3</v>
      </c>
      <c r="B10" s="75" t="s">
        <v>124</v>
      </c>
      <c r="C10" s="114"/>
      <c r="D10" s="115" t="s">
        <v>125</v>
      </c>
      <c r="E10" s="112">
        <v>18612545591</v>
      </c>
      <c r="F10" s="115" t="s">
        <v>126</v>
      </c>
      <c r="G10" s="30">
        <v>680</v>
      </c>
      <c r="H10" s="103">
        <v>5</v>
      </c>
      <c r="I10" s="105">
        <f t="shared" si="1"/>
        <v>3400</v>
      </c>
      <c r="J10" s="112">
        <v>12</v>
      </c>
      <c r="K10" s="105">
        <f t="shared" si="0"/>
        <v>40800</v>
      </c>
      <c r="L10" s="47">
        <v>42644</v>
      </c>
      <c r="M10" s="118">
        <v>43008</v>
      </c>
      <c r="N10" s="114"/>
      <c r="O10" s="114"/>
      <c r="P10" s="112">
        <v>3400</v>
      </c>
      <c r="Q10" s="107" t="s">
        <v>97</v>
      </c>
      <c r="R10" s="115" t="s">
        <v>127</v>
      </c>
      <c r="S10" s="47">
        <v>42644</v>
      </c>
      <c r="T10" s="106" t="s">
        <v>65</v>
      </c>
      <c r="U10" s="114"/>
      <c r="V10" s="115" t="s">
        <v>128</v>
      </c>
      <c r="W10" s="115" t="s">
        <v>129</v>
      </c>
      <c r="X10" s="126" t="s">
        <v>130</v>
      </c>
      <c r="Y10" s="120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53"/>
      <c r="FW10" s="53"/>
      <c r="FX10" s="53"/>
      <c r="FY10" s="53"/>
      <c r="FZ10" s="53"/>
      <c r="GA10" s="53"/>
      <c r="GB10" s="53"/>
      <c r="GC10" s="53"/>
      <c r="GD10" s="53"/>
      <c r="GE10" s="53"/>
      <c r="GF10" s="53"/>
      <c r="GG10" s="53"/>
      <c r="GH10" s="53"/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53"/>
      <c r="GT10" s="53"/>
      <c r="GU10" s="53"/>
      <c r="GV10" s="53"/>
      <c r="GW10" s="53"/>
      <c r="GX10" s="53"/>
      <c r="GY10" s="53"/>
      <c r="GZ10" s="53"/>
      <c r="HA10" s="53"/>
      <c r="HB10" s="53"/>
      <c r="HC10" s="53"/>
      <c r="HD10" s="53"/>
      <c r="HE10" s="53"/>
      <c r="HF10" s="53"/>
      <c r="HG10" s="53"/>
      <c r="HH10" s="53"/>
      <c r="HI10" s="53"/>
      <c r="HJ10" s="53"/>
      <c r="HK10" s="53"/>
      <c r="HL10" s="53"/>
      <c r="HM10" s="53"/>
      <c r="HN10" s="53"/>
      <c r="HO10" s="53"/>
      <c r="HP10" s="53"/>
      <c r="HQ10" s="53"/>
      <c r="HR10" s="53"/>
      <c r="HS10" s="53"/>
      <c r="HT10" s="53"/>
      <c r="HU10" s="53"/>
      <c r="HV10" s="53"/>
      <c r="HW10" s="53"/>
      <c r="HX10" s="53"/>
      <c r="HY10" s="53"/>
      <c r="HZ10" s="53"/>
      <c r="IA10" s="53"/>
      <c r="IB10" s="53"/>
      <c r="IC10" s="53"/>
      <c r="ID10" s="53"/>
      <c r="IE10" s="53"/>
      <c r="IF10" s="53"/>
      <c r="IG10" s="53"/>
      <c r="IH10" s="53"/>
      <c r="II10" s="53"/>
      <c r="IJ10" s="53"/>
      <c r="IK10" s="53"/>
      <c r="IL10" s="53"/>
      <c r="IM10" s="53"/>
      <c r="IN10" s="53"/>
      <c r="IO10" s="53"/>
      <c r="IP10" s="53"/>
      <c r="IQ10" s="53"/>
      <c r="IR10" s="53"/>
    </row>
    <row r="11" spans="1:256" ht="30" customHeight="1">
      <c r="A11" s="108">
        <v>4</v>
      </c>
      <c r="B11" s="116" t="s">
        <v>131</v>
      </c>
      <c r="C11" s="114"/>
      <c r="D11" s="115" t="s">
        <v>132</v>
      </c>
      <c r="E11" s="112">
        <v>18600097070</v>
      </c>
      <c r="F11" s="115" t="s">
        <v>133</v>
      </c>
      <c r="G11" s="30">
        <v>680</v>
      </c>
      <c r="H11" s="103">
        <v>4</v>
      </c>
      <c r="I11" s="105">
        <f t="shared" si="1"/>
        <v>2720</v>
      </c>
      <c r="J11" s="112">
        <v>6</v>
      </c>
      <c r="K11" s="105">
        <f t="shared" si="0"/>
        <v>16320</v>
      </c>
      <c r="L11" s="47">
        <v>42653</v>
      </c>
      <c r="M11" s="118">
        <v>42469</v>
      </c>
      <c r="N11" s="114"/>
      <c r="O11" s="114"/>
      <c r="P11" s="112">
        <v>2720</v>
      </c>
      <c r="Q11" s="107" t="s">
        <v>97</v>
      </c>
      <c r="R11" s="115" t="s">
        <v>134</v>
      </c>
      <c r="S11" s="47">
        <v>42653</v>
      </c>
      <c r="T11" s="106" t="s">
        <v>65</v>
      </c>
      <c r="U11" s="114"/>
      <c r="V11" s="115" t="s">
        <v>135</v>
      </c>
      <c r="W11" s="115" t="s">
        <v>136</v>
      </c>
      <c r="X11" s="126" t="s">
        <v>101</v>
      </c>
      <c r="Y11" s="2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</row>
    <row r="12" spans="1:256" ht="30" customHeight="1">
      <c r="A12" s="128">
        <v>5</v>
      </c>
      <c r="B12" s="115" t="s">
        <v>137</v>
      </c>
      <c r="C12" s="114"/>
      <c r="D12" s="115" t="s">
        <v>138</v>
      </c>
      <c r="E12" s="112">
        <v>13774242002</v>
      </c>
      <c r="F12" s="115" t="s">
        <v>139</v>
      </c>
      <c r="G12" s="30">
        <v>1000</v>
      </c>
      <c r="H12" s="103">
        <v>10</v>
      </c>
      <c r="I12" s="105">
        <f t="shared" si="1"/>
        <v>10000</v>
      </c>
      <c r="J12" s="112">
        <v>12</v>
      </c>
      <c r="K12" s="105">
        <f t="shared" si="0"/>
        <v>120000</v>
      </c>
      <c r="L12" s="47">
        <v>42644</v>
      </c>
      <c r="M12" s="118">
        <v>43008</v>
      </c>
      <c r="N12" s="114"/>
      <c r="O12" s="114"/>
      <c r="P12" s="112">
        <v>20000</v>
      </c>
      <c r="Q12" s="107" t="s">
        <v>97</v>
      </c>
      <c r="R12" s="115" t="s">
        <v>140</v>
      </c>
      <c r="S12" s="47">
        <v>42644</v>
      </c>
      <c r="T12" s="106" t="s">
        <v>65</v>
      </c>
      <c r="U12" s="114"/>
      <c r="V12" s="115" t="s">
        <v>141</v>
      </c>
      <c r="W12" s="127" t="s">
        <v>142</v>
      </c>
      <c r="X12" s="126" t="s">
        <v>76</v>
      </c>
      <c r="Y12" s="2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</row>
    <row r="13" spans="1:256" ht="15.95" customHeight="1">
      <c r="A13" s="128">
        <v>6</v>
      </c>
      <c r="B13" s="80" t="s">
        <v>178</v>
      </c>
      <c r="C13" s="81"/>
      <c r="D13" s="80" t="s">
        <v>179</v>
      </c>
      <c r="E13" s="79">
        <v>14782385700</v>
      </c>
      <c r="F13" s="82" t="s">
        <v>180</v>
      </c>
      <c r="G13" s="30">
        <v>800</v>
      </c>
      <c r="H13" s="103">
        <v>12</v>
      </c>
      <c r="I13" s="105">
        <f t="shared" si="1"/>
        <v>9600</v>
      </c>
      <c r="J13" s="79">
        <v>6</v>
      </c>
      <c r="K13" s="105">
        <f t="shared" si="0"/>
        <v>57600</v>
      </c>
      <c r="L13" s="84">
        <v>42491</v>
      </c>
      <c r="M13" s="85">
        <v>42826</v>
      </c>
      <c r="N13" s="85"/>
      <c r="O13" s="80" t="s">
        <v>96</v>
      </c>
      <c r="P13" s="79">
        <v>12600</v>
      </c>
      <c r="Q13" s="80" t="s">
        <v>97</v>
      </c>
      <c r="R13" s="80" t="s">
        <v>181</v>
      </c>
      <c r="S13" s="84">
        <v>42491</v>
      </c>
      <c r="T13" s="86" t="s">
        <v>65</v>
      </c>
      <c r="U13" s="81"/>
      <c r="V13" s="86" t="s">
        <v>182</v>
      </c>
      <c r="W13" s="80" t="s">
        <v>154</v>
      </c>
      <c r="X13" s="80" t="s">
        <v>107</v>
      </c>
      <c r="Y13" s="2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3"/>
      <c r="IT13" s="3"/>
      <c r="IU13" s="3"/>
      <c r="IV13"/>
    </row>
    <row r="14" spans="1:256" ht="30" customHeight="1">
      <c r="A14" s="128">
        <v>7</v>
      </c>
      <c r="B14" s="117" t="s">
        <v>210</v>
      </c>
      <c r="C14" s="114"/>
      <c r="D14" s="57" t="s">
        <v>168</v>
      </c>
      <c r="E14" s="108">
        <v>18801839495</v>
      </c>
      <c r="F14" s="46" t="s">
        <v>169</v>
      </c>
      <c r="G14" s="30">
        <v>680</v>
      </c>
      <c r="H14" s="114">
        <v>3</v>
      </c>
      <c r="I14" s="105">
        <f t="shared" si="1"/>
        <v>2040</v>
      </c>
      <c r="J14" s="114">
        <v>6</v>
      </c>
      <c r="K14" s="105">
        <f t="shared" si="0"/>
        <v>12240</v>
      </c>
      <c r="L14" s="118">
        <v>42644</v>
      </c>
      <c r="M14" s="118">
        <v>42825</v>
      </c>
      <c r="N14" s="114"/>
      <c r="O14" s="114"/>
      <c r="P14" s="114">
        <v>3000</v>
      </c>
      <c r="Q14" s="80" t="s">
        <v>97</v>
      </c>
      <c r="R14" s="119" t="s">
        <v>212</v>
      </c>
      <c r="S14" s="118">
        <v>42644</v>
      </c>
      <c r="T14" s="86" t="s">
        <v>65</v>
      </c>
      <c r="U14" s="114"/>
      <c r="V14" s="50" t="s">
        <v>171</v>
      </c>
      <c r="W14" s="51" t="s">
        <v>123</v>
      </c>
      <c r="X14" s="107" t="s">
        <v>160</v>
      </c>
      <c r="Y14" s="2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</row>
    <row r="15" spans="1:256" s="209" customFormat="1" ht="30" customHeight="1">
      <c r="A15" s="192">
        <v>8</v>
      </c>
      <c r="B15" s="193" t="s">
        <v>218</v>
      </c>
      <c r="C15" s="194">
        <v>2016106</v>
      </c>
      <c r="D15" s="195" t="s">
        <v>211</v>
      </c>
      <c r="E15" s="194">
        <v>15821393403</v>
      </c>
      <c r="F15" s="196" t="s">
        <v>215</v>
      </c>
      <c r="G15" s="197">
        <v>400</v>
      </c>
      <c r="H15" s="194">
        <v>4</v>
      </c>
      <c r="I15" s="198">
        <f t="shared" si="1"/>
        <v>1600</v>
      </c>
      <c r="J15" s="194">
        <v>5</v>
      </c>
      <c r="K15" s="198">
        <f t="shared" si="0"/>
        <v>8000</v>
      </c>
      <c r="L15" s="199">
        <v>42583</v>
      </c>
      <c r="M15" s="199">
        <v>42735</v>
      </c>
      <c r="N15" s="194"/>
      <c r="O15" s="194"/>
      <c r="P15" s="194">
        <v>3000</v>
      </c>
      <c r="Q15" s="200" t="s">
        <v>213</v>
      </c>
      <c r="R15" s="201" t="s">
        <v>214</v>
      </c>
      <c r="S15" s="194"/>
      <c r="T15" s="202" t="s">
        <v>65</v>
      </c>
      <c r="U15" s="194"/>
      <c r="V15" s="203" t="s">
        <v>216</v>
      </c>
      <c r="W15" s="204" t="s">
        <v>217</v>
      </c>
      <c r="X15" s="205" t="s">
        <v>160</v>
      </c>
      <c r="Y15" s="206"/>
      <c r="Z15" s="207"/>
      <c r="AA15" s="207"/>
      <c r="AB15" s="207"/>
      <c r="AC15" s="207"/>
      <c r="AD15" s="207"/>
      <c r="AE15" s="207"/>
      <c r="AF15" s="207"/>
      <c r="AG15" s="207"/>
      <c r="AH15" s="207"/>
      <c r="AI15" s="207"/>
      <c r="AJ15" s="207"/>
      <c r="AK15" s="207"/>
      <c r="AL15" s="207"/>
      <c r="AM15" s="207"/>
      <c r="AN15" s="207"/>
      <c r="AO15" s="207"/>
      <c r="AP15" s="207"/>
      <c r="AQ15" s="207"/>
      <c r="AR15" s="207"/>
      <c r="AS15" s="207"/>
      <c r="AT15" s="207"/>
      <c r="AU15" s="207"/>
      <c r="AV15" s="207"/>
      <c r="AW15" s="207"/>
      <c r="AX15" s="207"/>
      <c r="AY15" s="207"/>
      <c r="AZ15" s="207"/>
      <c r="BA15" s="207"/>
      <c r="BB15" s="207"/>
      <c r="BC15" s="207"/>
      <c r="BD15" s="207"/>
      <c r="BE15" s="207"/>
      <c r="BF15" s="207"/>
      <c r="BG15" s="207"/>
      <c r="BH15" s="207"/>
      <c r="BI15" s="207"/>
      <c r="BJ15" s="207"/>
      <c r="BK15" s="207"/>
      <c r="BL15" s="207"/>
      <c r="BM15" s="207"/>
      <c r="BN15" s="207"/>
      <c r="BO15" s="207"/>
      <c r="BP15" s="207"/>
      <c r="BQ15" s="207"/>
      <c r="BR15" s="207"/>
      <c r="BS15" s="207"/>
      <c r="BT15" s="207"/>
      <c r="BU15" s="207"/>
      <c r="BV15" s="207"/>
      <c r="BW15" s="207"/>
      <c r="BX15" s="207"/>
      <c r="BY15" s="207"/>
      <c r="BZ15" s="207"/>
      <c r="CA15" s="207"/>
      <c r="CB15" s="207"/>
      <c r="CC15" s="207"/>
      <c r="CD15" s="207"/>
      <c r="CE15" s="207"/>
      <c r="CF15" s="207"/>
      <c r="CG15" s="207"/>
      <c r="CH15" s="207"/>
      <c r="CI15" s="207"/>
      <c r="CJ15" s="207"/>
      <c r="CK15" s="207"/>
      <c r="CL15" s="207"/>
      <c r="CM15" s="207"/>
      <c r="CN15" s="207"/>
      <c r="CO15" s="207"/>
      <c r="CP15" s="207"/>
      <c r="CQ15" s="207"/>
      <c r="CR15" s="207"/>
      <c r="CS15" s="207"/>
      <c r="CT15" s="207"/>
      <c r="CU15" s="207"/>
      <c r="CV15" s="207"/>
      <c r="CW15" s="207"/>
      <c r="CX15" s="207"/>
      <c r="CY15" s="207"/>
      <c r="CZ15" s="207"/>
      <c r="DA15" s="207"/>
      <c r="DB15" s="207"/>
      <c r="DC15" s="207"/>
      <c r="DD15" s="207"/>
      <c r="DE15" s="207"/>
      <c r="DF15" s="207"/>
      <c r="DG15" s="207"/>
      <c r="DH15" s="207"/>
      <c r="DI15" s="207"/>
      <c r="DJ15" s="207"/>
      <c r="DK15" s="207"/>
      <c r="DL15" s="207"/>
      <c r="DM15" s="207"/>
      <c r="DN15" s="207"/>
      <c r="DO15" s="207"/>
      <c r="DP15" s="207"/>
      <c r="DQ15" s="207"/>
      <c r="DR15" s="207"/>
      <c r="DS15" s="207"/>
      <c r="DT15" s="207"/>
      <c r="DU15" s="207"/>
      <c r="DV15" s="207"/>
      <c r="DW15" s="207"/>
      <c r="DX15" s="207"/>
      <c r="DY15" s="207"/>
      <c r="DZ15" s="207"/>
      <c r="EA15" s="207"/>
      <c r="EB15" s="207"/>
      <c r="EC15" s="207"/>
      <c r="ED15" s="207"/>
      <c r="EE15" s="207"/>
      <c r="EF15" s="207"/>
      <c r="EG15" s="207"/>
      <c r="EH15" s="207"/>
      <c r="EI15" s="207"/>
      <c r="EJ15" s="207"/>
      <c r="EK15" s="207"/>
      <c r="EL15" s="207"/>
      <c r="EM15" s="207"/>
      <c r="EN15" s="207"/>
      <c r="EO15" s="207"/>
      <c r="EP15" s="207"/>
      <c r="EQ15" s="207"/>
      <c r="ER15" s="207"/>
      <c r="ES15" s="207"/>
      <c r="ET15" s="207"/>
      <c r="EU15" s="207"/>
      <c r="EV15" s="207"/>
      <c r="EW15" s="207"/>
      <c r="EX15" s="207"/>
      <c r="EY15" s="207"/>
      <c r="EZ15" s="207"/>
      <c r="FA15" s="207"/>
      <c r="FB15" s="207"/>
      <c r="FC15" s="207"/>
      <c r="FD15" s="207"/>
      <c r="FE15" s="207"/>
      <c r="FF15" s="207"/>
      <c r="FG15" s="207"/>
      <c r="FH15" s="207"/>
      <c r="FI15" s="207"/>
      <c r="FJ15" s="207"/>
      <c r="FK15" s="207"/>
      <c r="FL15" s="207"/>
      <c r="FM15" s="207"/>
      <c r="FN15" s="207"/>
      <c r="FO15" s="207"/>
      <c r="FP15" s="207"/>
      <c r="FQ15" s="207"/>
      <c r="FR15" s="207"/>
      <c r="FS15" s="207"/>
      <c r="FT15" s="207"/>
      <c r="FU15" s="207"/>
      <c r="FV15" s="207"/>
      <c r="FW15" s="207"/>
      <c r="FX15" s="207"/>
      <c r="FY15" s="207"/>
      <c r="FZ15" s="207"/>
      <c r="GA15" s="207"/>
      <c r="GB15" s="207"/>
      <c r="GC15" s="207"/>
      <c r="GD15" s="207"/>
      <c r="GE15" s="207"/>
      <c r="GF15" s="207"/>
      <c r="GG15" s="207"/>
      <c r="GH15" s="207"/>
      <c r="GI15" s="207"/>
      <c r="GJ15" s="207"/>
      <c r="GK15" s="207"/>
      <c r="GL15" s="207"/>
      <c r="GM15" s="207"/>
      <c r="GN15" s="207"/>
      <c r="GO15" s="207"/>
      <c r="GP15" s="207"/>
      <c r="GQ15" s="207"/>
      <c r="GR15" s="207"/>
      <c r="GS15" s="207"/>
      <c r="GT15" s="207"/>
      <c r="GU15" s="207"/>
      <c r="GV15" s="207"/>
      <c r="GW15" s="207"/>
      <c r="GX15" s="207"/>
      <c r="GY15" s="207"/>
      <c r="GZ15" s="207"/>
      <c r="HA15" s="207"/>
      <c r="HB15" s="207"/>
      <c r="HC15" s="207"/>
      <c r="HD15" s="207"/>
      <c r="HE15" s="207"/>
      <c r="HF15" s="207"/>
      <c r="HG15" s="207"/>
      <c r="HH15" s="207"/>
      <c r="HI15" s="207"/>
      <c r="HJ15" s="207"/>
      <c r="HK15" s="207"/>
      <c r="HL15" s="207"/>
      <c r="HM15" s="207"/>
      <c r="HN15" s="207"/>
      <c r="HO15" s="207"/>
      <c r="HP15" s="207"/>
      <c r="HQ15" s="207"/>
      <c r="HR15" s="207"/>
      <c r="HS15" s="207"/>
      <c r="HT15" s="207"/>
      <c r="HU15" s="207"/>
      <c r="HV15" s="207"/>
      <c r="HW15" s="207"/>
      <c r="HX15" s="207"/>
      <c r="HY15" s="207"/>
      <c r="HZ15" s="207"/>
      <c r="IA15" s="207"/>
      <c r="IB15" s="207"/>
      <c r="IC15" s="207"/>
      <c r="ID15" s="207"/>
      <c r="IE15" s="207"/>
      <c r="IF15" s="207"/>
      <c r="IG15" s="207"/>
      <c r="IH15" s="207"/>
      <c r="II15" s="207"/>
      <c r="IJ15" s="207"/>
      <c r="IK15" s="207"/>
      <c r="IL15" s="207"/>
      <c r="IM15" s="207"/>
      <c r="IN15" s="207"/>
      <c r="IO15" s="207"/>
      <c r="IP15" s="207"/>
      <c r="IQ15" s="207"/>
      <c r="IR15" s="207"/>
      <c r="IS15" s="208"/>
      <c r="IT15" s="208"/>
      <c r="IU15" s="208"/>
      <c r="IV15" s="208"/>
    </row>
    <row r="16" spans="1:256" s="142" customFormat="1" ht="33" customHeight="1">
      <c r="A16" s="130">
        <v>9</v>
      </c>
      <c r="B16" s="143" t="s">
        <v>224</v>
      </c>
      <c r="C16" s="131"/>
      <c r="D16" s="144" t="s">
        <v>219</v>
      </c>
      <c r="E16" s="130">
        <v>13916341930</v>
      </c>
      <c r="F16" s="145"/>
      <c r="G16" s="132">
        <v>640</v>
      </c>
      <c r="H16" s="131">
        <v>4</v>
      </c>
      <c r="I16" s="133">
        <f t="shared" si="1"/>
        <v>2560</v>
      </c>
      <c r="J16" s="131">
        <v>12</v>
      </c>
      <c r="K16" s="133">
        <f t="shared" si="0"/>
        <v>30720</v>
      </c>
      <c r="L16" s="134">
        <v>42644</v>
      </c>
      <c r="M16" s="134">
        <v>43008</v>
      </c>
      <c r="N16" s="131"/>
      <c r="O16" s="131"/>
      <c r="P16" s="131">
        <v>3000</v>
      </c>
      <c r="Q16" s="135" t="s">
        <v>220</v>
      </c>
      <c r="R16" s="146" t="s">
        <v>222</v>
      </c>
      <c r="S16" s="134">
        <v>42644</v>
      </c>
      <c r="T16" s="136" t="s">
        <v>65</v>
      </c>
      <c r="U16" s="131"/>
      <c r="V16" s="131"/>
      <c r="W16" s="131"/>
      <c r="X16" s="131"/>
      <c r="Y16" s="139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0"/>
      <c r="BJ16" s="140"/>
      <c r="BK16" s="140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40"/>
      <c r="BY16" s="140"/>
      <c r="BZ16" s="140"/>
      <c r="CA16" s="140"/>
      <c r="CB16" s="140"/>
      <c r="CC16" s="140"/>
      <c r="CD16" s="140"/>
      <c r="CE16" s="140"/>
      <c r="CF16" s="140"/>
      <c r="CG16" s="140"/>
      <c r="CH16" s="140"/>
      <c r="CI16" s="140"/>
      <c r="CJ16" s="140"/>
      <c r="CK16" s="140"/>
      <c r="CL16" s="140"/>
      <c r="CM16" s="140"/>
      <c r="CN16" s="140"/>
      <c r="CO16" s="140"/>
      <c r="CP16" s="140"/>
      <c r="CQ16" s="140"/>
      <c r="CR16" s="140"/>
      <c r="CS16" s="140"/>
      <c r="CT16" s="140"/>
      <c r="CU16" s="140"/>
      <c r="CV16" s="140"/>
      <c r="CW16" s="140"/>
      <c r="CX16" s="140"/>
      <c r="CY16" s="140"/>
      <c r="CZ16" s="140"/>
      <c r="DA16" s="140"/>
      <c r="DB16" s="140"/>
      <c r="DC16" s="140"/>
      <c r="DD16" s="140"/>
      <c r="DE16" s="140"/>
      <c r="DF16" s="140"/>
      <c r="DG16" s="140"/>
      <c r="DH16" s="140"/>
      <c r="DI16" s="140"/>
      <c r="DJ16" s="140"/>
      <c r="DK16" s="140"/>
      <c r="DL16" s="140"/>
      <c r="DM16" s="140"/>
      <c r="DN16" s="140"/>
      <c r="DO16" s="140"/>
      <c r="DP16" s="140"/>
      <c r="DQ16" s="140"/>
      <c r="DR16" s="140"/>
      <c r="DS16" s="140"/>
      <c r="DT16" s="140"/>
      <c r="DU16" s="140"/>
      <c r="DV16" s="140"/>
      <c r="DW16" s="140"/>
      <c r="DX16" s="140"/>
      <c r="DY16" s="140"/>
      <c r="DZ16" s="140"/>
      <c r="EA16" s="140"/>
      <c r="EB16" s="140"/>
      <c r="EC16" s="140"/>
      <c r="ED16" s="140"/>
      <c r="EE16" s="140"/>
      <c r="EF16" s="140"/>
      <c r="EG16" s="140"/>
      <c r="EH16" s="140"/>
      <c r="EI16" s="140"/>
      <c r="EJ16" s="140"/>
      <c r="EK16" s="140"/>
      <c r="EL16" s="140"/>
      <c r="EM16" s="140"/>
      <c r="EN16" s="140"/>
      <c r="EO16" s="140"/>
      <c r="EP16" s="140"/>
      <c r="EQ16" s="140"/>
      <c r="ER16" s="140"/>
      <c r="ES16" s="140"/>
      <c r="ET16" s="140"/>
      <c r="EU16" s="140"/>
      <c r="EV16" s="140"/>
      <c r="EW16" s="140"/>
      <c r="EX16" s="140"/>
      <c r="EY16" s="140"/>
      <c r="EZ16" s="140"/>
      <c r="FA16" s="140"/>
      <c r="FB16" s="140"/>
      <c r="FC16" s="140"/>
      <c r="FD16" s="140"/>
      <c r="FE16" s="140"/>
      <c r="FF16" s="140"/>
      <c r="FG16" s="140"/>
      <c r="FH16" s="140"/>
      <c r="FI16" s="140"/>
      <c r="FJ16" s="140"/>
      <c r="FK16" s="140"/>
      <c r="FL16" s="140"/>
      <c r="FM16" s="140"/>
      <c r="FN16" s="140"/>
      <c r="FO16" s="140"/>
      <c r="FP16" s="140"/>
      <c r="FQ16" s="140"/>
      <c r="FR16" s="140"/>
      <c r="FS16" s="140"/>
      <c r="FT16" s="140"/>
      <c r="FU16" s="140"/>
      <c r="FV16" s="140"/>
      <c r="FW16" s="140"/>
      <c r="FX16" s="140"/>
      <c r="FY16" s="140"/>
      <c r="FZ16" s="140"/>
      <c r="GA16" s="140"/>
      <c r="GB16" s="140"/>
      <c r="GC16" s="140"/>
      <c r="GD16" s="140"/>
      <c r="GE16" s="140"/>
      <c r="GF16" s="140"/>
      <c r="GG16" s="140"/>
      <c r="GH16" s="140"/>
      <c r="GI16" s="140"/>
      <c r="GJ16" s="140"/>
      <c r="GK16" s="140"/>
      <c r="GL16" s="140"/>
      <c r="GM16" s="140"/>
      <c r="GN16" s="140"/>
      <c r="GO16" s="140"/>
      <c r="GP16" s="140"/>
      <c r="GQ16" s="140"/>
      <c r="GR16" s="140"/>
      <c r="GS16" s="140"/>
      <c r="GT16" s="140"/>
      <c r="GU16" s="140"/>
      <c r="GV16" s="140"/>
      <c r="GW16" s="140"/>
      <c r="GX16" s="140"/>
      <c r="GY16" s="140"/>
      <c r="GZ16" s="140"/>
      <c r="HA16" s="140"/>
      <c r="HB16" s="140"/>
      <c r="HC16" s="140"/>
      <c r="HD16" s="140"/>
      <c r="HE16" s="140"/>
      <c r="HF16" s="140"/>
      <c r="HG16" s="140"/>
      <c r="HH16" s="140"/>
      <c r="HI16" s="140"/>
      <c r="HJ16" s="140"/>
      <c r="HK16" s="140"/>
      <c r="HL16" s="140"/>
      <c r="HM16" s="140"/>
      <c r="HN16" s="140"/>
      <c r="HO16" s="140"/>
      <c r="HP16" s="140"/>
      <c r="HQ16" s="140"/>
      <c r="HR16" s="140"/>
      <c r="HS16" s="140"/>
      <c r="HT16" s="140"/>
      <c r="HU16" s="140"/>
      <c r="HV16" s="140"/>
      <c r="HW16" s="140"/>
      <c r="HX16" s="140"/>
      <c r="HY16" s="140"/>
      <c r="HZ16" s="140"/>
      <c r="IA16" s="140"/>
      <c r="IB16" s="140"/>
      <c r="IC16" s="140"/>
      <c r="ID16" s="140"/>
      <c r="IE16" s="140"/>
      <c r="IF16" s="140"/>
      <c r="IG16" s="140"/>
      <c r="IH16" s="140"/>
      <c r="II16" s="140"/>
      <c r="IJ16" s="140"/>
      <c r="IK16" s="140"/>
      <c r="IL16" s="140"/>
      <c r="IM16" s="140"/>
      <c r="IN16" s="140"/>
      <c r="IO16" s="140"/>
      <c r="IP16" s="140"/>
      <c r="IQ16" s="140"/>
      <c r="IR16" s="140"/>
      <c r="IS16" s="141"/>
      <c r="IT16" s="141"/>
      <c r="IU16" s="141"/>
      <c r="IV16" s="141"/>
    </row>
    <row r="17" spans="1:256" s="142" customFormat="1" ht="20.100000000000001" customHeight="1">
      <c r="A17" s="130">
        <v>10</v>
      </c>
      <c r="B17" s="147" t="s">
        <v>189</v>
      </c>
      <c r="C17" s="130">
        <v>103</v>
      </c>
      <c r="D17" s="148" t="s">
        <v>190</v>
      </c>
      <c r="E17" s="149">
        <v>18601207073</v>
      </c>
      <c r="F17" s="150" t="s">
        <v>221</v>
      </c>
      <c r="G17" s="132">
        <v>680</v>
      </c>
      <c r="H17" s="130">
        <v>3</v>
      </c>
      <c r="I17" s="133">
        <f t="shared" ref="I17:I38" si="2">H17*G17</f>
        <v>2040</v>
      </c>
      <c r="J17" s="130">
        <v>6</v>
      </c>
      <c r="K17" s="133">
        <f t="shared" ref="K17:K38" si="3">J17*I17</f>
        <v>12240</v>
      </c>
      <c r="L17" s="151">
        <v>42644</v>
      </c>
      <c r="M17" s="151">
        <v>42825</v>
      </c>
      <c r="N17" s="130"/>
      <c r="O17" s="130"/>
      <c r="P17" s="131">
        <v>3000</v>
      </c>
      <c r="Q17" s="135" t="s">
        <v>220</v>
      </c>
      <c r="R17" s="146" t="s">
        <v>223</v>
      </c>
      <c r="S17" s="134">
        <v>42645</v>
      </c>
      <c r="T17" s="136" t="s">
        <v>65</v>
      </c>
      <c r="U17" s="152"/>
      <c r="V17" s="158" t="s">
        <v>193</v>
      </c>
      <c r="W17" s="153" t="s">
        <v>194</v>
      </c>
      <c r="X17" s="138" t="s">
        <v>101</v>
      </c>
      <c r="Y17" s="154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J17" s="140"/>
      <c r="BK17" s="140"/>
      <c r="BL17" s="140"/>
      <c r="BM17" s="140"/>
      <c r="BN17" s="140"/>
      <c r="BO17" s="140"/>
      <c r="BP17" s="140"/>
      <c r="BQ17" s="140"/>
      <c r="BR17" s="140"/>
      <c r="BS17" s="140"/>
      <c r="BT17" s="140"/>
      <c r="BU17" s="140"/>
      <c r="BV17" s="140"/>
      <c r="BW17" s="140"/>
      <c r="BX17" s="140"/>
      <c r="BY17" s="140"/>
      <c r="BZ17" s="140"/>
      <c r="CA17" s="140"/>
      <c r="CB17" s="140"/>
      <c r="CC17" s="140"/>
      <c r="CD17" s="140"/>
      <c r="CE17" s="140"/>
      <c r="CF17" s="140"/>
      <c r="CG17" s="140"/>
      <c r="CH17" s="140"/>
      <c r="CI17" s="140"/>
      <c r="CJ17" s="140"/>
      <c r="CK17" s="140"/>
      <c r="CL17" s="140"/>
      <c r="CM17" s="140"/>
      <c r="CN17" s="140"/>
      <c r="CO17" s="140"/>
      <c r="CP17" s="140"/>
      <c r="CQ17" s="140"/>
      <c r="CR17" s="140"/>
      <c r="CS17" s="140"/>
      <c r="CT17" s="140"/>
      <c r="CU17" s="140"/>
      <c r="CV17" s="140"/>
      <c r="CW17" s="140"/>
      <c r="CX17" s="140"/>
      <c r="CY17" s="140"/>
      <c r="CZ17" s="140"/>
      <c r="DA17" s="140"/>
      <c r="DB17" s="140"/>
      <c r="DC17" s="140"/>
      <c r="DD17" s="140"/>
      <c r="DE17" s="140"/>
      <c r="DF17" s="140"/>
      <c r="DG17" s="140"/>
      <c r="DH17" s="140"/>
      <c r="DI17" s="140"/>
      <c r="DJ17" s="140"/>
      <c r="DK17" s="140"/>
      <c r="DL17" s="140"/>
      <c r="DM17" s="140"/>
      <c r="DN17" s="140"/>
      <c r="DO17" s="140"/>
      <c r="DP17" s="140"/>
      <c r="DQ17" s="140"/>
      <c r="DR17" s="140"/>
      <c r="DS17" s="140"/>
      <c r="DT17" s="140"/>
      <c r="DU17" s="140"/>
      <c r="DV17" s="140"/>
      <c r="DW17" s="140"/>
      <c r="DX17" s="140"/>
      <c r="DY17" s="140"/>
      <c r="DZ17" s="140"/>
      <c r="EA17" s="140"/>
      <c r="EB17" s="140"/>
      <c r="EC17" s="140"/>
      <c r="ED17" s="140"/>
      <c r="EE17" s="140"/>
      <c r="EF17" s="140"/>
      <c r="EG17" s="140"/>
      <c r="EH17" s="140"/>
      <c r="EI17" s="140"/>
      <c r="EJ17" s="140"/>
      <c r="EK17" s="140"/>
      <c r="EL17" s="140"/>
      <c r="EM17" s="140"/>
      <c r="EN17" s="140"/>
      <c r="EO17" s="140"/>
      <c r="EP17" s="140"/>
      <c r="EQ17" s="140"/>
      <c r="ER17" s="140"/>
      <c r="ES17" s="140"/>
      <c r="ET17" s="140"/>
      <c r="EU17" s="140"/>
      <c r="EV17" s="140"/>
      <c r="EW17" s="140"/>
      <c r="EX17" s="140"/>
      <c r="EY17" s="140"/>
      <c r="EZ17" s="140"/>
      <c r="FA17" s="140"/>
      <c r="FB17" s="140"/>
      <c r="FC17" s="140"/>
      <c r="FD17" s="140"/>
      <c r="FE17" s="140"/>
      <c r="FF17" s="140"/>
      <c r="FG17" s="140"/>
      <c r="FH17" s="140"/>
      <c r="FI17" s="140"/>
      <c r="FJ17" s="140"/>
      <c r="FK17" s="140"/>
      <c r="FL17" s="140"/>
      <c r="FM17" s="140"/>
      <c r="FN17" s="140"/>
      <c r="FO17" s="140"/>
      <c r="FP17" s="140"/>
      <c r="FQ17" s="140"/>
      <c r="FR17" s="140"/>
      <c r="FS17" s="140"/>
      <c r="FT17" s="140"/>
      <c r="FU17" s="140"/>
      <c r="FV17" s="140"/>
      <c r="FW17" s="140"/>
      <c r="FX17" s="140"/>
      <c r="FY17" s="140"/>
      <c r="FZ17" s="140"/>
      <c r="GA17" s="140"/>
      <c r="GB17" s="140"/>
      <c r="GC17" s="140"/>
      <c r="GD17" s="140"/>
      <c r="GE17" s="140"/>
      <c r="GF17" s="140"/>
      <c r="GG17" s="140"/>
      <c r="GH17" s="140"/>
      <c r="GI17" s="140"/>
      <c r="GJ17" s="140"/>
      <c r="GK17" s="140"/>
      <c r="GL17" s="140"/>
      <c r="GM17" s="140"/>
      <c r="GN17" s="140"/>
      <c r="GO17" s="140"/>
      <c r="GP17" s="140"/>
      <c r="GQ17" s="140"/>
      <c r="GR17" s="140"/>
      <c r="GS17" s="140"/>
      <c r="GT17" s="140"/>
      <c r="GU17" s="140"/>
      <c r="GV17" s="140"/>
      <c r="GW17" s="140"/>
      <c r="GX17" s="140"/>
      <c r="GY17" s="140"/>
      <c r="GZ17" s="140"/>
      <c r="HA17" s="140"/>
      <c r="HB17" s="140"/>
      <c r="HC17" s="140"/>
      <c r="HD17" s="140"/>
      <c r="HE17" s="140"/>
      <c r="HF17" s="140"/>
      <c r="HG17" s="140"/>
      <c r="HH17" s="140"/>
      <c r="HI17" s="140"/>
      <c r="HJ17" s="140"/>
      <c r="HK17" s="140"/>
      <c r="HL17" s="140"/>
      <c r="HM17" s="140"/>
      <c r="HN17" s="140"/>
      <c r="HO17" s="140"/>
      <c r="HP17" s="140"/>
      <c r="HQ17" s="140"/>
      <c r="HR17" s="140"/>
      <c r="HS17" s="140"/>
      <c r="HT17" s="140"/>
      <c r="HU17" s="140"/>
      <c r="HV17" s="140"/>
      <c r="HW17" s="140"/>
      <c r="HX17" s="140"/>
      <c r="HY17" s="140"/>
      <c r="HZ17" s="140"/>
      <c r="IA17" s="140"/>
      <c r="IB17" s="140"/>
      <c r="IC17" s="140"/>
      <c r="ID17" s="140"/>
      <c r="IE17" s="140"/>
      <c r="IF17" s="140"/>
      <c r="IG17" s="140"/>
      <c r="IH17" s="140"/>
      <c r="II17" s="140"/>
      <c r="IJ17" s="140"/>
      <c r="IK17" s="140"/>
      <c r="IL17" s="140"/>
      <c r="IM17" s="140"/>
      <c r="IN17" s="140"/>
      <c r="IO17" s="140"/>
      <c r="IP17" s="140"/>
      <c r="IQ17" s="140"/>
      <c r="IR17" s="140"/>
      <c r="IS17" s="141"/>
      <c r="IT17" s="141"/>
      <c r="IU17" s="141"/>
      <c r="IV17" s="141"/>
    </row>
    <row r="18" spans="1:256" s="142" customFormat="1" ht="20.100000000000001" customHeight="1">
      <c r="A18" s="130">
        <v>11</v>
      </c>
      <c r="B18" s="152" t="s">
        <v>225</v>
      </c>
      <c r="C18" s="130">
        <v>126</v>
      </c>
      <c r="D18" s="130" t="s">
        <v>228</v>
      </c>
      <c r="E18" s="152">
        <v>18521510272</v>
      </c>
      <c r="F18" s="155" t="s">
        <v>229</v>
      </c>
      <c r="G18" s="132">
        <v>850</v>
      </c>
      <c r="H18" s="130">
        <v>2</v>
      </c>
      <c r="I18" s="133">
        <f t="shared" si="2"/>
        <v>1700</v>
      </c>
      <c r="J18" s="130">
        <v>1</v>
      </c>
      <c r="K18" s="133">
        <f t="shared" si="3"/>
        <v>1700</v>
      </c>
      <c r="L18" s="151">
        <v>42706</v>
      </c>
      <c r="M18" s="151">
        <v>42736</v>
      </c>
      <c r="N18" s="130"/>
      <c r="O18" s="130"/>
      <c r="P18" s="133">
        <v>1700</v>
      </c>
      <c r="Q18" s="156" t="s">
        <v>226</v>
      </c>
      <c r="R18" s="152" t="s">
        <v>227</v>
      </c>
      <c r="S18" s="151">
        <v>42706</v>
      </c>
      <c r="T18" s="136" t="s">
        <v>65</v>
      </c>
      <c r="U18" s="152"/>
      <c r="V18" s="137" t="s">
        <v>230</v>
      </c>
      <c r="W18" s="130" t="s">
        <v>231</v>
      </c>
      <c r="X18" s="157"/>
      <c r="Y18" s="154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40"/>
      <c r="BM18" s="140"/>
      <c r="BN18" s="140"/>
      <c r="BO18" s="140"/>
      <c r="BP18" s="140"/>
      <c r="BQ18" s="140"/>
      <c r="BR18" s="140"/>
      <c r="BS18" s="140"/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40"/>
      <c r="CE18" s="140"/>
      <c r="CF18" s="140"/>
      <c r="CG18" s="140"/>
      <c r="CH18" s="140"/>
      <c r="CI18" s="140"/>
      <c r="CJ18" s="140"/>
      <c r="CK18" s="140"/>
      <c r="CL18" s="140"/>
      <c r="CM18" s="140"/>
      <c r="CN18" s="140"/>
      <c r="CO18" s="140"/>
      <c r="CP18" s="140"/>
      <c r="CQ18" s="140"/>
      <c r="CR18" s="140"/>
      <c r="CS18" s="140"/>
      <c r="CT18" s="140"/>
      <c r="CU18" s="140"/>
      <c r="CV18" s="140"/>
      <c r="CW18" s="140"/>
      <c r="CX18" s="140"/>
      <c r="CY18" s="140"/>
      <c r="CZ18" s="140"/>
      <c r="DA18" s="140"/>
      <c r="DB18" s="140"/>
      <c r="DC18" s="140"/>
      <c r="DD18" s="140"/>
      <c r="DE18" s="140"/>
      <c r="DF18" s="140"/>
      <c r="DG18" s="140"/>
      <c r="DH18" s="140"/>
      <c r="DI18" s="140"/>
      <c r="DJ18" s="140"/>
      <c r="DK18" s="140"/>
      <c r="DL18" s="140"/>
      <c r="DM18" s="140"/>
      <c r="DN18" s="140"/>
      <c r="DO18" s="140"/>
      <c r="DP18" s="140"/>
      <c r="DQ18" s="140"/>
      <c r="DR18" s="140"/>
      <c r="DS18" s="140"/>
      <c r="DT18" s="140"/>
      <c r="DU18" s="140"/>
      <c r="DV18" s="140"/>
      <c r="DW18" s="140"/>
      <c r="DX18" s="140"/>
      <c r="DY18" s="140"/>
      <c r="DZ18" s="140"/>
      <c r="EA18" s="140"/>
      <c r="EB18" s="140"/>
      <c r="EC18" s="140"/>
      <c r="ED18" s="140"/>
      <c r="EE18" s="140"/>
      <c r="EF18" s="140"/>
      <c r="EG18" s="140"/>
      <c r="EH18" s="140"/>
      <c r="EI18" s="140"/>
      <c r="EJ18" s="140"/>
      <c r="EK18" s="140"/>
      <c r="EL18" s="140"/>
      <c r="EM18" s="140"/>
      <c r="EN18" s="140"/>
      <c r="EO18" s="140"/>
      <c r="EP18" s="140"/>
      <c r="EQ18" s="140"/>
      <c r="ER18" s="140"/>
      <c r="ES18" s="140"/>
      <c r="ET18" s="140"/>
      <c r="EU18" s="140"/>
      <c r="EV18" s="140"/>
      <c r="EW18" s="140"/>
      <c r="EX18" s="140"/>
      <c r="EY18" s="140"/>
      <c r="EZ18" s="140"/>
      <c r="FA18" s="140"/>
      <c r="FB18" s="140"/>
      <c r="FC18" s="140"/>
      <c r="FD18" s="140"/>
      <c r="FE18" s="140"/>
      <c r="FF18" s="140"/>
      <c r="FG18" s="140"/>
      <c r="FH18" s="140"/>
      <c r="FI18" s="140"/>
      <c r="FJ18" s="140"/>
      <c r="FK18" s="140"/>
      <c r="FL18" s="140"/>
      <c r="FM18" s="140"/>
      <c r="FN18" s="140"/>
      <c r="FO18" s="140"/>
      <c r="FP18" s="140"/>
      <c r="FQ18" s="140"/>
      <c r="FR18" s="140"/>
      <c r="FS18" s="140"/>
      <c r="FT18" s="140"/>
      <c r="FU18" s="140"/>
      <c r="FV18" s="140"/>
      <c r="FW18" s="140"/>
      <c r="FX18" s="140"/>
      <c r="FY18" s="140"/>
      <c r="FZ18" s="140"/>
      <c r="GA18" s="140"/>
      <c r="GB18" s="140"/>
      <c r="GC18" s="140"/>
      <c r="GD18" s="140"/>
      <c r="GE18" s="140"/>
      <c r="GF18" s="140"/>
      <c r="GG18" s="140"/>
      <c r="GH18" s="140"/>
      <c r="GI18" s="140"/>
      <c r="GJ18" s="140"/>
      <c r="GK18" s="140"/>
      <c r="GL18" s="140"/>
      <c r="GM18" s="140"/>
      <c r="GN18" s="140"/>
      <c r="GO18" s="140"/>
      <c r="GP18" s="140"/>
      <c r="GQ18" s="140"/>
      <c r="GR18" s="140"/>
      <c r="GS18" s="140"/>
      <c r="GT18" s="140"/>
      <c r="GU18" s="140"/>
      <c r="GV18" s="140"/>
      <c r="GW18" s="140"/>
      <c r="GX18" s="140"/>
      <c r="GY18" s="140"/>
      <c r="GZ18" s="140"/>
      <c r="HA18" s="140"/>
      <c r="HB18" s="140"/>
      <c r="HC18" s="140"/>
      <c r="HD18" s="140"/>
      <c r="HE18" s="140"/>
      <c r="HF18" s="140"/>
      <c r="HG18" s="140"/>
      <c r="HH18" s="140"/>
      <c r="HI18" s="140"/>
      <c r="HJ18" s="140"/>
      <c r="HK18" s="140"/>
      <c r="HL18" s="140"/>
      <c r="HM18" s="140"/>
      <c r="HN18" s="140"/>
      <c r="HO18" s="140"/>
      <c r="HP18" s="140"/>
      <c r="HQ18" s="140"/>
      <c r="HR18" s="140"/>
      <c r="HS18" s="140"/>
      <c r="HT18" s="140"/>
      <c r="HU18" s="140"/>
      <c r="HV18" s="140"/>
      <c r="HW18" s="140"/>
      <c r="HX18" s="140"/>
      <c r="HY18" s="140"/>
      <c r="HZ18" s="140"/>
      <c r="IA18" s="140"/>
      <c r="IB18" s="140"/>
      <c r="IC18" s="140"/>
      <c r="ID18" s="140"/>
      <c r="IE18" s="140"/>
      <c r="IF18" s="140"/>
      <c r="IG18" s="140"/>
      <c r="IH18" s="140"/>
      <c r="II18" s="140"/>
      <c r="IJ18" s="140"/>
      <c r="IK18" s="140"/>
      <c r="IL18" s="140"/>
      <c r="IM18" s="140"/>
      <c r="IN18" s="140"/>
      <c r="IO18" s="140"/>
      <c r="IP18" s="140"/>
      <c r="IQ18" s="140"/>
      <c r="IR18" s="140"/>
      <c r="IS18" s="141"/>
      <c r="IT18" s="141"/>
      <c r="IU18" s="141"/>
      <c r="IV18" s="141"/>
    </row>
    <row r="19" spans="1:256" ht="20.100000000000001" customHeight="1">
      <c r="A19" s="129">
        <v>12</v>
      </c>
      <c r="B19" s="14"/>
      <c r="C19" s="11"/>
      <c r="D19" s="11"/>
      <c r="E19" s="14"/>
      <c r="F19" s="37"/>
      <c r="G19" s="30"/>
      <c r="H19" s="11"/>
      <c r="I19" s="31">
        <f t="shared" si="2"/>
        <v>0</v>
      </c>
      <c r="J19" s="11"/>
      <c r="K19" s="31">
        <f t="shared" si="3"/>
        <v>0</v>
      </c>
      <c r="L19" s="11"/>
      <c r="M19" s="11"/>
      <c r="N19" s="11"/>
      <c r="O19" s="11"/>
      <c r="P19" s="33"/>
      <c r="Q19" s="38"/>
      <c r="R19" s="14"/>
      <c r="S19" s="11"/>
      <c r="T19" s="11"/>
      <c r="U19" s="14"/>
      <c r="V19" s="11"/>
      <c r="W19" s="11"/>
      <c r="X19" s="15"/>
      <c r="Y19" s="35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</row>
    <row r="20" spans="1:256" ht="20.100000000000001" customHeight="1">
      <c r="A20" s="129">
        <v>13</v>
      </c>
      <c r="B20" s="14"/>
      <c r="C20" s="11"/>
      <c r="D20" s="11"/>
      <c r="E20" s="14"/>
      <c r="F20" s="37"/>
      <c r="G20" s="30"/>
      <c r="H20" s="11"/>
      <c r="I20" s="31">
        <f t="shared" si="2"/>
        <v>0</v>
      </c>
      <c r="J20" s="11"/>
      <c r="K20" s="31">
        <f t="shared" si="3"/>
        <v>0</v>
      </c>
      <c r="L20" s="11"/>
      <c r="M20" s="11"/>
      <c r="N20" s="11"/>
      <c r="O20" s="11"/>
      <c r="P20" s="33"/>
      <c r="Q20" s="38"/>
      <c r="R20" s="14"/>
      <c r="S20" s="11"/>
      <c r="T20" s="11"/>
      <c r="U20" s="14"/>
      <c r="V20" s="11"/>
      <c r="W20" s="11"/>
      <c r="X20" s="15"/>
      <c r="Y20" s="35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</row>
    <row r="21" spans="1:256" ht="20.100000000000001" customHeight="1">
      <c r="A21" s="11"/>
      <c r="B21" s="14"/>
      <c r="C21" s="11"/>
      <c r="D21" s="11"/>
      <c r="E21" s="14"/>
      <c r="F21" s="37"/>
      <c r="G21" s="30"/>
      <c r="H21" s="11"/>
      <c r="I21" s="31">
        <f t="shared" si="2"/>
        <v>0</v>
      </c>
      <c r="J21" s="11"/>
      <c r="K21" s="31">
        <f t="shared" si="3"/>
        <v>0</v>
      </c>
      <c r="L21" s="11"/>
      <c r="M21" s="11"/>
      <c r="N21" s="11"/>
      <c r="O21" s="11"/>
      <c r="P21" s="33"/>
      <c r="Q21" s="38"/>
      <c r="R21" s="14"/>
      <c r="S21" s="11"/>
      <c r="T21" s="11"/>
      <c r="U21" s="14"/>
      <c r="V21" s="11"/>
      <c r="W21" s="11"/>
      <c r="X21" s="15"/>
      <c r="Y21" s="35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</row>
    <row r="22" spans="1:256" ht="20.100000000000001" customHeight="1">
      <c r="A22" s="11"/>
      <c r="B22" s="14"/>
      <c r="C22" s="11"/>
      <c r="D22" s="11"/>
      <c r="E22" s="14"/>
      <c r="F22" s="37"/>
      <c r="G22" s="30"/>
      <c r="H22" s="11"/>
      <c r="I22" s="31">
        <f t="shared" si="2"/>
        <v>0</v>
      </c>
      <c r="J22" s="11"/>
      <c r="K22" s="31">
        <f t="shared" si="3"/>
        <v>0</v>
      </c>
      <c r="L22" s="11"/>
      <c r="M22" s="11"/>
      <c r="N22" s="11"/>
      <c r="O22" s="11"/>
      <c r="P22" s="33"/>
      <c r="Q22" s="38"/>
      <c r="R22" s="14"/>
      <c r="S22" s="11"/>
      <c r="T22" s="11"/>
      <c r="U22" s="14"/>
      <c r="V22" s="11"/>
      <c r="W22" s="11"/>
      <c r="X22" s="15"/>
      <c r="Y22" s="35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</row>
    <row r="23" spans="1:256" ht="20.100000000000001" customHeight="1">
      <c r="A23" s="11"/>
      <c r="B23" s="14"/>
      <c r="C23" s="11"/>
      <c r="D23" s="11"/>
      <c r="E23" s="14"/>
      <c r="F23" s="37"/>
      <c r="G23" s="30"/>
      <c r="H23" s="11"/>
      <c r="I23" s="31">
        <f t="shared" si="2"/>
        <v>0</v>
      </c>
      <c r="J23" s="11"/>
      <c r="K23" s="31">
        <f t="shared" si="3"/>
        <v>0</v>
      </c>
      <c r="L23" s="11"/>
      <c r="M23" s="11"/>
      <c r="N23" s="11"/>
      <c r="O23" s="11"/>
      <c r="P23" s="33"/>
      <c r="Q23" s="38"/>
      <c r="R23" s="14"/>
      <c r="S23" s="11"/>
      <c r="T23" s="11"/>
      <c r="U23" s="14"/>
      <c r="V23" s="11"/>
      <c r="W23" s="11"/>
      <c r="X23" s="15"/>
      <c r="Y23" s="35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</row>
    <row r="24" spans="1:256" ht="20.100000000000001" customHeight="1">
      <c r="A24" s="11"/>
      <c r="B24" s="14"/>
      <c r="C24" s="11"/>
      <c r="D24" s="11"/>
      <c r="E24" s="14"/>
      <c r="F24" s="37"/>
      <c r="G24" s="30"/>
      <c r="H24" s="11"/>
      <c r="I24" s="31">
        <f t="shared" si="2"/>
        <v>0</v>
      </c>
      <c r="J24" s="11"/>
      <c r="K24" s="31">
        <f t="shared" si="3"/>
        <v>0</v>
      </c>
      <c r="L24" s="11"/>
      <c r="M24" s="11"/>
      <c r="N24" s="11"/>
      <c r="O24" s="11"/>
      <c r="P24" s="33"/>
      <c r="Q24" s="38"/>
      <c r="R24" s="14"/>
      <c r="S24" s="11"/>
      <c r="T24" s="11"/>
      <c r="U24" s="14"/>
      <c r="V24" s="11"/>
      <c r="W24" s="11"/>
      <c r="X24" s="15"/>
      <c r="Y24" s="35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</row>
    <row r="25" spans="1:256" ht="20.100000000000001" customHeight="1">
      <c r="A25" s="11"/>
      <c r="B25" s="14"/>
      <c r="C25" s="11"/>
      <c r="D25" s="11"/>
      <c r="E25" s="14"/>
      <c r="F25" s="37"/>
      <c r="G25" s="30"/>
      <c r="H25" s="11"/>
      <c r="I25" s="31">
        <f t="shared" si="2"/>
        <v>0</v>
      </c>
      <c r="J25" s="11"/>
      <c r="K25" s="31">
        <f t="shared" si="3"/>
        <v>0</v>
      </c>
      <c r="L25" s="11"/>
      <c r="M25" s="11"/>
      <c r="N25" s="11"/>
      <c r="O25" s="11"/>
      <c r="P25" s="33"/>
      <c r="Q25" s="38"/>
      <c r="R25" s="14"/>
      <c r="S25" s="11"/>
      <c r="T25" s="11"/>
      <c r="U25" s="14"/>
      <c r="V25" s="11"/>
      <c r="W25" s="11"/>
      <c r="X25" s="15"/>
      <c r="Y25" s="35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</row>
    <row r="26" spans="1:256" ht="20.100000000000001" customHeight="1">
      <c r="A26" s="11"/>
      <c r="B26" s="14"/>
      <c r="C26" s="11"/>
      <c r="D26" s="11"/>
      <c r="E26" s="14"/>
      <c r="F26" s="37"/>
      <c r="G26" s="30"/>
      <c r="H26" s="11"/>
      <c r="I26" s="31">
        <f t="shared" si="2"/>
        <v>0</v>
      </c>
      <c r="J26" s="11"/>
      <c r="K26" s="31">
        <f t="shared" si="3"/>
        <v>0</v>
      </c>
      <c r="L26" s="11"/>
      <c r="M26" s="11"/>
      <c r="N26" s="11"/>
      <c r="O26" s="11"/>
      <c r="P26" s="33"/>
      <c r="Q26" s="38"/>
      <c r="R26" s="14"/>
      <c r="S26" s="11"/>
      <c r="T26" s="11"/>
      <c r="U26" s="14"/>
      <c r="V26" s="11"/>
      <c r="W26" s="11"/>
      <c r="X26" s="15"/>
      <c r="Y26" s="35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</row>
    <row r="27" spans="1:256" ht="20.100000000000001" customHeight="1">
      <c r="A27" s="11"/>
      <c r="B27" s="14"/>
      <c r="C27" s="11"/>
      <c r="D27" s="11"/>
      <c r="E27" s="14"/>
      <c r="F27" s="37"/>
      <c r="G27" s="30"/>
      <c r="H27" s="11"/>
      <c r="I27" s="31">
        <f t="shared" si="2"/>
        <v>0</v>
      </c>
      <c r="J27" s="11"/>
      <c r="K27" s="31">
        <f t="shared" si="3"/>
        <v>0</v>
      </c>
      <c r="L27" s="11"/>
      <c r="M27" s="11"/>
      <c r="N27" s="11"/>
      <c r="O27" s="11"/>
      <c r="P27" s="33"/>
      <c r="Q27" s="38"/>
      <c r="R27" s="14"/>
      <c r="S27" s="11"/>
      <c r="T27" s="11"/>
      <c r="U27" s="14"/>
      <c r="V27" s="11"/>
      <c r="W27" s="11"/>
      <c r="X27" s="15"/>
      <c r="Y27" s="35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</row>
    <row r="28" spans="1:256" ht="20.100000000000001" customHeight="1">
      <c r="A28" s="11"/>
      <c r="B28" s="14"/>
      <c r="C28" s="11"/>
      <c r="D28" s="11"/>
      <c r="E28" s="14"/>
      <c r="F28" s="37"/>
      <c r="G28" s="30"/>
      <c r="H28" s="11"/>
      <c r="I28" s="31">
        <f t="shared" si="2"/>
        <v>0</v>
      </c>
      <c r="J28" s="11"/>
      <c r="K28" s="31">
        <f t="shared" si="3"/>
        <v>0</v>
      </c>
      <c r="L28" s="11"/>
      <c r="M28" s="11"/>
      <c r="N28" s="11"/>
      <c r="O28" s="11"/>
      <c r="P28" s="33"/>
      <c r="Q28" s="38"/>
      <c r="R28" s="14"/>
      <c r="S28" s="11"/>
      <c r="T28" s="11"/>
      <c r="U28" s="14"/>
      <c r="V28" s="11"/>
      <c r="W28" s="11"/>
      <c r="X28" s="15"/>
      <c r="Y28" s="35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</row>
    <row r="29" spans="1:256" ht="20.100000000000001" customHeight="1">
      <c r="A29" s="11"/>
      <c r="B29" s="14"/>
      <c r="C29" s="11"/>
      <c r="D29" s="11"/>
      <c r="E29" s="14"/>
      <c r="F29" s="37"/>
      <c r="G29" s="30"/>
      <c r="H29" s="11"/>
      <c r="I29" s="31">
        <f t="shared" si="2"/>
        <v>0</v>
      </c>
      <c r="J29" s="11"/>
      <c r="K29" s="31">
        <f t="shared" si="3"/>
        <v>0</v>
      </c>
      <c r="L29" s="11"/>
      <c r="M29" s="11"/>
      <c r="N29" s="11"/>
      <c r="O29" s="11"/>
      <c r="P29" s="33"/>
      <c r="Q29" s="38"/>
      <c r="R29" s="14"/>
      <c r="S29" s="11"/>
      <c r="T29" s="11"/>
      <c r="U29" s="14"/>
      <c r="V29" s="11"/>
      <c r="W29" s="11"/>
      <c r="X29" s="15"/>
      <c r="Y29" s="35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</row>
    <row r="30" spans="1:256" ht="20.100000000000001" customHeight="1">
      <c r="A30" s="11"/>
      <c r="B30" s="14"/>
      <c r="C30" s="11"/>
      <c r="D30" s="11"/>
      <c r="E30" s="14"/>
      <c r="F30" s="37"/>
      <c r="G30" s="30"/>
      <c r="H30" s="11"/>
      <c r="I30" s="31">
        <f t="shared" si="2"/>
        <v>0</v>
      </c>
      <c r="J30" s="11"/>
      <c r="K30" s="31">
        <f t="shared" si="3"/>
        <v>0</v>
      </c>
      <c r="L30" s="11"/>
      <c r="M30" s="11"/>
      <c r="N30" s="11"/>
      <c r="O30" s="11"/>
      <c r="P30" s="33"/>
      <c r="Q30" s="38"/>
      <c r="R30" s="14"/>
      <c r="S30" s="11"/>
      <c r="T30" s="11"/>
      <c r="U30" s="14"/>
      <c r="V30" s="11"/>
      <c r="W30" s="11"/>
      <c r="X30" s="15"/>
      <c r="Y30" s="35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</row>
    <row r="31" spans="1:256" ht="20.100000000000001" customHeight="1">
      <c r="A31" s="11"/>
      <c r="B31" s="14"/>
      <c r="C31" s="11"/>
      <c r="D31" s="11"/>
      <c r="E31" s="14"/>
      <c r="F31" s="37"/>
      <c r="G31" s="30"/>
      <c r="H31" s="11"/>
      <c r="I31" s="31">
        <f t="shared" si="2"/>
        <v>0</v>
      </c>
      <c r="J31" s="11"/>
      <c r="K31" s="31">
        <f t="shared" si="3"/>
        <v>0</v>
      </c>
      <c r="L31" s="11"/>
      <c r="M31" s="11"/>
      <c r="N31" s="11"/>
      <c r="O31" s="11"/>
      <c r="P31" s="33"/>
      <c r="Q31" s="38"/>
      <c r="R31" s="14"/>
      <c r="S31" s="11"/>
      <c r="T31" s="11"/>
      <c r="U31" s="14"/>
      <c r="V31" s="11"/>
      <c r="W31" s="11"/>
      <c r="X31" s="15"/>
      <c r="Y31" s="35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</row>
    <row r="32" spans="1:256" ht="20.100000000000001" customHeight="1">
      <c r="A32" s="11"/>
      <c r="B32" s="14"/>
      <c r="C32" s="11"/>
      <c r="D32" s="11"/>
      <c r="E32" s="14"/>
      <c r="F32" s="37"/>
      <c r="G32" s="30"/>
      <c r="H32" s="11"/>
      <c r="I32" s="31">
        <f t="shared" si="2"/>
        <v>0</v>
      </c>
      <c r="J32" s="11"/>
      <c r="K32" s="31">
        <f t="shared" si="3"/>
        <v>0</v>
      </c>
      <c r="L32" s="11"/>
      <c r="M32" s="11"/>
      <c r="N32" s="11"/>
      <c r="O32" s="11"/>
      <c r="P32" s="33"/>
      <c r="Q32" s="38"/>
      <c r="R32" s="14"/>
      <c r="S32" s="11"/>
      <c r="T32" s="11"/>
      <c r="U32" s="14"/>
      <c r="V32" s="11"/>
      <c r="W32" s="11"/>
      <c r="X32" s="15"/>
      <c r="Y32" s="35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</row>
    <row r="33" spans="1:252" ht="20.100000000000001" customHeight="1">
      <c r="A33" s="11"/>
      <c r="B33" s="14"/>
      <c r="C33" s="11"/>
      <c r="D33" s="11"/>
      <c r="E33" s="14"/>
      <c r="F33" s="37"/>
      <c r="G33" s="30"/>
      <c r="H33" s="11"/>
      <c r="I33" s="31">
        <f t="shared" si="2"/>
        <v>0</v>
      </c>
      <c r="J33" s="11"/>
      <c r="K33" s="31">
        <f t="shared" si="3"/>
        <v>0</v>
      </c>
      <c r="L33" s="11"/>
      <c r="M33" s="11"/>
      <c r="N33" s="11"/>
      <c r="O33" s="11"/>
      <c r="P33" s="33"/>
      <c r="Q33" s="38"/>
      <c r="R33" s="14"/>
      <c r="S33" s="11"/>
      <c r="T33" s="11"/>
      <c r="U33" s="14"/>
      <c r="V33" s="11"/>
      <c r="W33" s="11"/>
      <c r="X33" s="15"/>
      <c r="Y33" s="35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</row>
    <row r="34" spans="1:252" ht="20.100000000000001" customHeight="1">
      <c r="A34" s="11"/>
      <c r="B34" s="14"/>
      <c r="C34" s="11"/>
      <c r="D34" s="11"/>
      <c r="E34" s="14"/>
      <c r="F34" s="37"/>
      <c r="G34" s="30"/>
      <c r="H34" s="11"/>
      <c r="I34" s="31">
        <f t="shared" si="2"/>
        <v>0</v>
      </c>
      <c r="J34" s="11"/>
      <c r="K34" s="31">
        <f t="shared" si="3"/>
        <v>0</v>
      </c>
      <c r="L34" s="11"/>
      <c r="M34" s="11"/>
      <c r="N34" s="11"/>
      <c r="O34" s="11"/>
      <c r="P34" s="33"/>
      <c r="Q34" s="38"/>
      <c r="R34" s="14"/>
      <c r="S34" s="11"/>
      <c r="T34" s="11"/>
      <c r="U34" s="14"/>
      <c r="V34" s="11"/>
      <c r="W34" s="11"/>
      <c r="X34" s="15"/>
      <c r="Y34" s="35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</row>
    <row r="35" spans="1:252" ht="20.100000000000001" customHeight="1">
      <c r="A35" s="11"/>
      <c r="B35" s="14"/>
      <c r="C35" s="11"/>
      <c r="D35" s="11"/>
      <c r="E35" s="14"/>
      <c r="F35" s="37"/>
      <c r="G35" s="30"/>
      <c r="H35" s="11"/>
      <c r="I35" s="31">
        <f t="shared" si="2"/>
        <v>0</v>
      </c>
      <c r="J35" s="11"/>
      <c r="K35" s="31">
        <f t="shared" si="3"/>
        <v>0</v>
      </c>
      <c r="L35" s="11"/>
      <c r="M35" s="11"/>
      <c r="N35" s="11"/>
      <c r="O35" s="11"/>
      <c r="P35" s="33"/>
      <c r="Q35" s="38"/>
      <c r="R35" s="14"/>
      <c r="S35" s="11"/>
      <c r="T35" s="11"/>
      <c r="U35" s="14"/>
      <c r="V35" s="11"/>
      <c r="W35" s="11"/>
      <c r="X35" s="15"/>
      <c r="Y35" s="35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</row>
    <row r="36" spans="1:252" ht="20.100000000000001" customHeight="1">
      <c r="A36" s="11"/>
      <c r="B36" s="14"/>
      <c r="C36" s="11"/>
      <c r="D36" s="11"/>
      <c r="E36" s="14"/>
      <c r="F36" s="37"/>
      <c r="G36" s="30"/>
      <c r="H36" s="11"/>
      <c r="I36" s="31">
        <f t="shared" si="2"/>
        <v>0</v>
      </c>
      <c r="J36" s="11"/>
      <c r="K36" s="31">
        <f t="shared" si="3"/>
        <v>0</v>
      </c>
      <c r="L36" s="11"/>
      <c r="M36" s="11"/>
      <c r="N36" s="11"/>
      <c r="O36" s="11"/>
      <c r="P36" s="33"/>
      <c r="Q36" s="38"/>
      <c r="R36" s="14"/>
      <c r="S36" s="11"/>
      <c r="T36" s="11"/>
      <c r="U36" s="14"/>
      <c r="V36" s="11"/>
      <c r="W36" s="11"/>
      <c r="X36" s="15"/>
      <c r="Y36" s="35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</row>
    <row r="37" spans="1:252" ht="20.100000000000001" customHeight="1">
      <c r="A37" s="11"/>
      <c r="B37" s="14"/>
      <c r="C37" s="11"/>
      <c r="D37" s="11"/>
      <c r="E37" s="14"/>
      <c r="F37" s="37"/>
      <c r="G37" s="30"/>
      <c r="H37" s="11"/>
      <c r="I37" s="31">
        <f t="shared" si="2"/>
        <v>0</v>
      </c>
      <c r="J37" s="11"/>
      <c r="K37" s="31">
        <f t="shared" si="3"/>
        <v>0</v>
      </c>
      <c r="L37" s="11"/>
      <c r="M37" s="11"/>
      <c r="N37" s="11"/>
      <c r="O37" s="11"/>
      <c r="P37" s="33"/>
      <c r="Q37" s="38"/>
      <c r="R37" s="14"/>
      <c r="S37" s="11"/>
      <c r="T37" s="11"/>
      <c r="U37" s="14"/>
      <c r="V37" s="11"/>
      <c r="W37" s="11"/>
      <c r="X37" s="15"/>
      <c r="Y37" s="35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</row>
    <row r="38" spans="1:252" ht="20.100000000000001" customHeight="1">
      <c r="A38" s="11"/>
      <c r="B38" s="14"/>
      <c r="C38" s="11"/>
      <c r="D38" s="11"/>
      <c r="E38" s="14"/>
      <c r="F38" s="37"/>
      <c r="G38" s="30"/>
      <c r="H38" s="11"/>
      <c r="I38" s="31">
        <f t="shared" si="2"/>
        <v>0</v>
      </c>
      <c r="J38" s="11"/>
      <c r="K38" s="31">
        <f t="shared" si="3"/>
        <v>0</v>
      </c>
      <c r="L38" s="11"/>
      <c r="M38" s="11"/>
      <c r="N38" s="11"/>
      <c r="O38" s="11"/>
      <c r="P38" s="33"/>
      <c r="Q38" s="38"/>
      <c r="R38" s="14"/>
      <c r="S38" s="11"/>
      <c r="T38" s="11"/>
      <c r="U38" s="14"/>
      <c r="V38" s="11"/>
      <c r="W38" s="11"/>
      <c r="X38" s="15"/>
      <c r="Y38" s="35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</row>
    <row r="39" spans="1:252" ht="20.100000000000001" customHeight="1">
      <c r="A39" s="39" t="s">
        <v>90</v>
      </c>
      <c r="B39" s="40"/>
      <c r="C39" s="40"/>
      <c r="D39" s="40"/>
      <c r="E39" s="40"/>
      <c r="F39" s="40"/>
      <c r="G39" s="41">
        <v>5900</v>
      </c>
      <c r="H39" s="114">
        <f>SUM(H5:H18)</f>
        <v>101</v>
      </c>
      <c r="I39" s="31">
        <v>50600</v>
      </c>
      <c r="J39" s="11">
        <v>70</v>
      </c>
      <c r="K39" s="31">
        <v>265200</v>
      </c>
      <c r="L39" s="11"/>
      <c r="M39" s="11"/>
      <c r="N39" s="11"/>
      <c r="O39" s="42"/>
      <c r="P39" s="38">
        <v>64800</v>
      </c>
      <c r="Q39" s="11"/>
      <c r="R39" s="11"/>
      <c r="S39" s="11"/>
      <c r="T39" s="11"/>
      <c r="U39" s="11"/>
      <c r="V39" s="11"/>
      <c r="W39" s="11"/>
      <c r="X39" s="11"/>
      <c r="Y39" s="35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</row>
    <row r="40" spans="1:252" ht="33.75" customHeight="1">
      <c r="A40" s="43" t="s">
        <v>91</v>
      </c>
      <c r="B40" s="44"/>
      <c r="C40" s="44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</row>
  </sheetData>
  <mergeCells count="24">
    <mergeCell ref="V3:V4"/>
    <mergeCell ref="X3:X4"/>
    <mergeCell ref="A3:A4"/>
    <mergeCell ref="W3:W4"/>
    <mergeCell ref="U3:U4"/>
    <mergeCell ref="N3:N4"/>
    <mergeCell ref="O3:O4"/>
    <mergeCell ref="T3:T4"/>
    <mergeCell ref="S3:S4"/>
    <mergeCell ref="R3:R4"/>
    <mergeCell ref="Q3:Q4"/>
    <mergeCell ref="P3:P4"/>
    <mergeCell ref="M3:M4"/>
    <mergeCell ref="G3:G4"/>
    <mergeCell ref="F3:F4"/>
    <mergeCell ref="L3:L4"/>
    <mergeCell ref="C3:C4"/>
    <mergeCell ref="H3:H4"/>
    <mergeCell ref="B3:B4"/>
    <mergeCell ref="K3:K4"/>
    <mergeCell ref="J3:J4"/>
    <mergeCell ref="I3:I4"/>
    <mergeCell ref="E3:E4"/>
    <mergeCell ref="D3:D4"/>
  </mergeCells>
  <phoneticPr fontId="16" type="noConversion"/>
  <conditionalFormatting sqref="P3:P4 O39">
    <cfRule type="cellIs" dxfId="2" priority="1" stopIfTrue="1" operator="lessThan">
      <formula>0</formula>
    </cfRule>
  </conditionalFormatting>
  <dataValidations count="1">
    <dataValidation type="list" allowBlank="1" showInputMessage="1" showErrorMessage="1" sqref="X15">
      <formula1>客户来源</formula1>
    </dataValidation>
  </dataValidations>
  <hyperlinks>
    <hyperlink ref="F7" r:id="rId1"/>
    <hyperlink ref="F8" r:id="rId2"/>
    <hyperlink ref="F17" r:id="rId3" tooltip="https://wx.qq.com/cgi-bin/mmwebwx-bin/webwxcheckurl?requrl=http://missfit007@qq.com&amp;skey=@crypt_25c47ac3_4443f1bda1a618dbb42ce714e985c506&amp;deviceid=e525324458954856&amp;pass_ticket=uavr+Tf9lQ0DkXX3KKgOQUyiciw6sFACVdbeUz29pZKBz8MXiVHzp/5F9X6ypOnm&amp;opcode=2&amp;scene"/>
  </hyperlinks>
  <pageMargins left="1" right="1" top="1" bottom="1" header="0.25" footer="0.25"/>
  <pageSetup orientation="portrait"/>
  <headerFooter>
    <oddFooter>&amp;C&amp;"Helvetica,Regular"&amp;12&amp;K000000&amp;P</oddFooter>
  </headerFooter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40"/>
  <sheetViews>
    <sheetView showGridLines="0" topLeftCell="A7" workbookViewId="0">
      <selection activeCell="B40" sqref="B40"/>
    </sheetView>
  </sheetViews>
  <sheetFormatPr defaultColWidth="11" defaultRowHeight="15" customHeight="1"/>
  <cols>
    <col min="1" max="1" width="5" style="77" customWidth="1"/>
    <col min="2" max="2" width="29.28515625" style="77" customWidth="1"/>
    <col min="3" max="3" width="9.42578125" style="77" customWidth="1"/>
    <col min="4" max="4" width="11" style="77" customWidth="1"/>
    <col min="5" max="5" width="16.85546875" style="77" customWidth="1"/>
    <col min="6" max="6" width="23.28515625" style="77" customWidth="1"/>
    <col min="7" max="8" width="11" style="77" customWidth="1"/>
    <col min="9" max="9" width="15.85546875" style="77" customWidth="1"/>
    <col min="10" max="10" width="11" style="77" customWidth="1"/>
    <col min="11" max="11" width="15.85546875" style="77" customWidth="1"/>
    <col min="12" max="12" width="15.42578125" style="77" customWidth="1"/>
    <col min="13" max="14" width="14.85546875" style="77" customWidth="1"/>
    <col min="15" max="15" width="18.28515625" style="77" customWidth="1"/>
    <col min="16" max="16" width="12.7109375" style="77" customWidth="1"/>
    <col min="17" max="17" width="11" style="77" customWidth="1"/>
    <col min="18" max="18" width="28.7109375" style="77" customWidth="1"/>
    <col min="19" max="20" width="11" style="77" customWidth="1"/>
    <col min="21" max="22" width="17" style="77" customWidth="1"/>
    <col min="23" max="23" width="19.28515625" style="77" customWidth="1"/>
    <col min="24" max="255" width="11" style="77" customWidth="1"/>
  </cols>
  <sheetData>
    <row r="1" spans="1:255" ht="26.1" customHeight="1">
      <c r="A1" s="22" t="s">
        <v>33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</row>
    <row r="2" spans="1:255" ht="26.1" customHeight="1">
      <c r="A2" s="25" t="s">
        <v>143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7"/>
      <c r="W2" s="27"/>
      <c r="X2" s="26"/>
      <c r="Y2" s="2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</row>
    <row r="3" spans="1:255" ht="14.25" customHeight="1">
      <c r="A3" s="172" t="s">
        <v>35</v>
      </c>
      <c r="B3" s="161" t="s">
        <v>36</v>
      </c>
      <c r="C3" s="161" t="s">
        <v>37</v>
      </c>
      <c r="D3" s="161" t="s">
        <v>38</v>
      </c>
      <c r="E3" s="161" t="s">
        <v>39</v>
      </c>
      <c r="F3" s="161" t="s">
        <v>40</v>
      </c>
      <c r="G3" s="163" t="s">
        <v>41</v>
      </c>
      <c r="H3" s="163" t="s">
        <v>42</v>
      </c>
      <c r="I3" s="164" t="s">
        <v>43</v>
      </c>
      <c r="J3" s="163" t="s">
        <v>44</v>
      </c>
      <c r="K3" s="164" t="s">
        <v>45</v>
      </c>
      <c r="L3" s="163" t="s">
        <v>46</v>
      </c>
      <c r="M3" s="167" t="s">
        <v>47</v>
      </c>
      <c r="N3" s="170" t="s">
        <v>48</v>
      </c>
      <c r="O3" s="161" t="s">
        <v>49</v>
      </c>
      <c r="P3" s="163" t="s">
        <v>50</v>
      </c>
      <c r="Q3" s="161" t="s">
        <v>51</v>
      </c>
      <c r="R3" s="163" t="s">
        <v>52</v>
      </c>
      <c r="S3" s="159" t="s">
        <v>53</v>
      </c>
      <c r="T3" s="159" t="s">
        <v>54</v>
      </c>
      <c r="U3" s="167" t="s">
        <v>55</v>
      </c>
      <c r="V3" s="175" t="s">
        <v>56</v>
      </c>
      <c r="W3" s="175" t="s">
        <v>57</v>
      </c>
      <c r="X3" s="172" t="s">
        <v>58</v>
      </c>
      <c r="Y3" s="28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</row>
    <row r="4" spans="1:255" ht="14.25" customHeight="1">
      <c r="A4" s="174"/>
      <c r="B4" s="162"/>
      <c r="C4" s="162"/>
      <c r="D4" s="162"/>
      <c r="E4" s="162"/>
      <c r="F4" s="162"/>
      <c r="G4" s="178"/>
      <c r="H4" s="166"/>
      <c r="I4" s="179"/>
      <c r="J4" s="162"/>
      <c r="K4" s="165"/>
      <c r="L4" s="166"/>
      <c r="M4" s="168"/>
      <c r="N4" s="171"/>
      <c r="O4" s="162"/>
      <c r="P4" s="169"/>
      <c r="Q4" s="180"/>
      <c r="R4" s="166"/>
      <c r="S4" s="160"/>
      <c r="T4" s="160"/>
      <c r="U4" s="168"/>
      <c r="V4" s="176"/>
      <c r="W4" s="181"/>
      <c r="X4" s="173"/>
      <c r="Y4" s="28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</row>
    <row r="5" spans="1:255" ht="30" customHeight="1">
      <c r="A5" s="11">
        <v>1</v>
      </c>
      <c r="B5" s="9" t="s">
        <v>144</v>
      </c>
      <c r="C5" s="14">
        <v>2016516</v>
      </c>
      <c r="D5" s="10" t="s">
        <v>145</v>
      </c>
      <c r="E5" s="14">
        <v>18616808100</v>
      </c>
      <c r="F5" s="46" t="s">
        <v>146</v>
      </c>
      <c r="G5" s="11">
        <v>400</v>
      </c>
      <c r="H5" s="11">
        <v>5</v>
      </c>
      <c r="I5" s="31">
        <f t="shared" ref="I5:I38" si="0">H5*G5</f>
        <v>2000</v>
      </c>
      <c r="J5" s="11">
        <v>6</v>
      </c>
      <c r="K5" s="31">
        <f t="shared" ref="K5:K38" si="1">J5*I5</f>
        <v>12000</v>
      </c>
      <c r="L5" s="47">
        <v>42461</v>
      </c>
      <c r="M5" s="48">
        <v>42643</v>
      </c>
      <c r="N5" s="48"/>
      <c r="O5" s="10" t="s">
        <v>96</v>
      </c>
      <c r="P5" s="11">
        <v>3000</v>
      </c>
      <c r="Q5" s="10" t="s">
        <v>97</v>
      </c>
      <c r="R5" s="10" t="s">
        <v>147</v>
      </c>
      <c r="S5" s="47">
        <v>42461</v>
      </c>
      <c r="T5" s="9" t="s">
        <v>65</v>
      </c>
      <c r="U5" s="9"/>
      <c r="V5" s="50" t="s">
        <v>148</v>
      </c>
      <c r="W5" s="51" t="s">
        <v>100</v>
      </c>
      <c r="X5" s="10" t="s">
        <v>76</v>
      </c>
      <c r="Y5" s="52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/>
      <c r="DP5" s="53"/>
      <c r="DQ5" s="53"/>
      <c r="DR5" s="53"/>
      <c r="DS5" s="53"/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3"/>
      <c r="EE5" s="53"/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3"/>
      <c r="EQ5" s="53"/>
      <c r="ER5" s="53"/>
      <c r="ES5" s="53"/>
      <c r="ET5" s="53"/>
      <c r="EU5" s="53"/>
      <c r="EV5" s="53"/>
      <c r="EW5" s="53"/>
      <c r="EX5" s="53"/>
      <c r="EY5" s="53"/>
      <c r="EZ5" s="53"/>
      <c r="FA5" s="53"/>
      <c r="FB5" s="53"/>
      <c r="FC5" s="53"/>
      <c r="FD5" s="53"/>
      <c r="FE5" s="53"/>
      <c r="FF5" s="53"/>
      <c r="FG5" s="53"/>
      <c r="FH5" s="53"/>
      <c r="FI5" s="53"/>
      <c r="FJ5" s="53"/>
      <c r="FK5" s="53"/>
      <c r="FL5" s="53"/>
      <c r="FM5" s="53"/>
      <c r="FN5" s="53"/>
      <c r="FO5" s="53"/>
      <c r="FP5" s="53"/>
      <c r="FQ5" s="53"/>
      <c r="FR5" s="53"/>
      <c r="FS5" s="53"/>
      <c r="FT5" s="53"/>
      <c r="FU5" s="53"/>
      <c r="FV5" s="53"/>
      <c r="FW5" s="53"/>
      <c r="FX5" s="53"/>
      <c r="FY5" s="53"/>
      <c r="FZ5" s="53"/>
      <c r="GA5" s="53"/>
      <c r="GB5" s="53"/>
      <c r="GC5" s="53"/>
      <c r="GD5" s="53"/>
      <c r="GE5" s="53"/>
      <c r="GF5" s="53"/>
      <c r="GG5" s="53"/>
      <c r="GH5" s="53"/>
      <c r="GI5" s="53"/>
      <c r="GJ5" s="53"/>
      <c r="GK5" s="53"/>
      <c r="GL5" s="53"/>
      <c r="GM5" s="53"/>
      <c r="GN5" s="53"/>
      <c r="GO5" s="53"/>
      <c r="GP5" s="53"/>
      <c r="GQ5" s="53"/>
      <c r="GR5" s="53"/>
      <c r="GS5" s="53"/>
      <c r="GT5" s="53"/>
      <c r="GU5" s="53"/>
      <c r="GV5" s="53"/>
      <c r="GW5" s="53"/>
      <c r="GX5" s="53"/>
      <c r="GY5" s="53"/>
      <c r="GZ5" s="53"/>
      <c r="HA5" s="53"/>
      <c r="HB5" s="53"/>
      <c r="HC5" s="53"/>
      <c r="HD5" s="53"/>
      <c r="HE5" s="53"/>
      <c r="HF5" s="53"/>
      <c r="HG5" s="53"/>
      <c r="HH5" s="53"/>
      <c r="HI5" s="53"/>
      <c r="HJ5" s="53"/>
      <c r="HK5" s="53"/>
      <c r="HL5" s="53"/>
      <c r="HM5" s="53"/>
      <c r="HN5" s="53"/>
      <c r="HO5" s="53"/>
      <c r="HP5" s="53"/>
      <c r="HQ5" s="53"/>
      <c r="HR5" s="53"/>
      <c r="HS5" s="53"/>
      <c r="HT5" s="53"/>
      <c r="HU5" s="53"/>
      <c r="HV5" s="53"/>
      <c r="HW5" s="53"/>
      <c r="HX5" s="53"/>
      <c r="HY5" s="53"/>
      <c r="HZ5" s="53"/>
      <c r="IA5" s="53"/>
      <c r="IB5" s="53"/>
      <c r="IC5" s="53"/>
      <c r="ID5" s="53"/>
      <c r="IE5" s="53"/>
      <c r="IF5" s="53"/>
      <c r="IG5" s="53"/>
      <c r="IH5" s="53"/>
      <c r="II5" s="53"/>
      <c r="IJ5" s="53"/>
      <c r="IK5" s="53"/>
      <c r="IL5" s="53"/>
      <c r="IM5" s="53"/>
      <c r="IN5" s="53"/>
      <c r="IO5" s="53"/>
      <c r="IP5" s="53"/>
      <c r="IQ5" s="53"/>
      <c r="IR5" s="53"/>
      <c r="IS5" s="78"/>
      <c r="IT5" s="78"/>
      <c r="IU5" s="78"/>
    </row>
    <row r="6" spans="1:255" ht="30" customHeight="1">
      <c r="A6" s="11">
        <v>2</v>
      </c>
      <c r="B6" s="10" t="s">
        <v>149</v>
      </c>
      <c r="C6" s="14">
        <v>2016504</v>
      </c>
      <c r="D6" s="10" t="s">
        <v>150</v>
      </c>
      <c r="E6" s="14">
        <v>13917876901</v>
      </c>
      <c r="F6" s="46" t="s">
        <v>151</v>
      </c>
      <c r="G6" s="11">
        <v>400</v>
      </c>
      <c r="H6" s="11">
        <v>10</v>
      </c>
      <c r="I6" s="31">
        <f t="shared" si="0"/>
        <v>4000</v>
      </c>
      <c r="J6" s="11">
        <v>6</v>
      </c>
      <c r="K6" s="31">
        <f t="shared" si="1"/>
        <v>24000</v>
      </c>
      <c r="L6" s="47">
        <v>42461</v>
      </c>
      <c r="M6" s="48">
        <v>42643</v>
      </c>
      <c r="N6" s="48"/>
      <c r="O6" s="10" t="s">
        <v>96</v>
      </c>
      <c r="P6" s="11">
        <v>3000</v>
      </c>
      <c r="Q6" s="10" t="s">
        <v>97</v>
      </c>
      <c r="R6" s="10" t="s">
        <v>152</v>
      </c>
      <c r="S6" s="47">
        <v>42461</v>
      </c>
      <c r="T6" s="9" t="s">
        <v>65</v>
      </c>
      <c r="U6" s="14"/>
      <c r="V6" s="50" t="s">
        <v>153</v>
      </c>
      <c r="W6" s="51" t="s">
        <v>154</v>
      </c>
      <c r="X6" s="10" t="s">
        <v>76</v>
      </c>
      <c r="Y6" s="52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  <c r="DA6" s="53"/>
      <c r="DB6" s="53"/>
      <c r="DC6" s="53"/>
      <c r="DD6" s="53"/>
      <c r="DE6" s="53"/>
      <c r="DF6" s="53"/>
      <c r="DG6" s="53"/>
      <c r="DH6" s="53"/>
      <c r="DI6" s="53"/>
      <c r="DJ6" s="53"/>
      <c r="DK6" s="53"/>
      <c r="DL6" s="53"/>
      <c r="DM6" s="53"/>
      <c r="DN6" s="53"/>
      <c r="DO6" s="53"/>
      <c r="DP6" s="53"/>
      <c r="DQ6" s="53"/>
      <c r="DR6" s="53"/>
      <c r="DS6" s="53"/>
      <c r="DT6" s="53"/>
      <c r="DU6" s="53"/>
      <c r="DV6" s="53"/>
      <c r="DW6" s="53"/>
      <c r="DX6" s="53"/>
      <c r="DY6" s="53"/>
      <c r="DZ6" s="53"/>
      <c r="EA6" s="53"/>
      <c r="EB6" s="53"/>
      <c r="EC6" s="53"/>
      <c r="ED6" s="53"/>
      <c r="EE6" s="53"/>
      <c r="EF6" s="53"/>
      <c r="EG6" s="53"/>
      <c r="EH6" s="53"/>
      <c r="EI6" s="53"/>
      <c r="EJ6" s="53"/>
      <c r="EK6" s="53"/>
      <c r="EL6" s="53"/>
      <c r="EM6" s="53"/>
      <c r="EN6" s="53"/>
      <c r="EO6" s="53"/>
      <c r="EP6" s="53"/>
      <c r="EQ6" s="53"/>
      <c r="ER6" s="53"/>
      <c r="ES6" s="53"/>
      <c r="ET6" s="53"/>
      <c r="EU6" s="53"/>
      <c r="EV6" s="53"/>
      <c r="EW6" s="53"/>
      <c r="EX6" s="53"/>
      <c r="EY6" s="53"/>
      <c r="EZ6" s="53"/>
      <c r="FA6" s="53"/>
      <c r="FB6" s="53"/>
      <c r="FC6" s="53"/>
      <c r="FD6" s="53"/>
      <c r="FE6" s="53"/>
      <c r="FF6" s="53"/>
      <c r="FG6" s="53"/>
      <c r="FH6" s="53"/>
      <c r="FI6" s="53"/>
      <c r="FJ6" s="53"/>
      <c r="FK6" s="53"/>
      <c r="FL6" s="53"/>
      <c r="FM6" s="53"/>
      <c r="FN6" s="53"/>
      <c r="FO6" s="53"/>
      <c r="FP6" s="53"/>
      <c r="FQ6" s="53"/>
      <c r="FR6" s="53"/>
      <c r="FS6" s="53"/>
      <c r="FT6" s="53"/>
      <c r="FU6" s="53"/>
      <c r="FV6" s="53"/>
      <c r="FW6" s="53"/>
      <c r="FX6" s="53"/>
      <c r="FY6" s="53"/>
      <c r="FZ6" s="53"/>
      <c r="GA6" s="53"/>
      <c r="GB6" s="53"/>
      <c r="GC6" s="53"/>
      <c r="GD6" s="53"/>
      <c r="GE6" s="53"/>
      <c r="GF6" s="53"/>
      <c r="GG6" s="53"/>
      <c r="GH6" s="53"/>
      <c r="GI6" s="53"/>
      <c r="GJ6" s="53"/>
      <c r="GK6" s="53"/>
      <c r="GL6" s="53"/>
      <c r="GM6" s="53"/>
      <c r="GN6" s="53"/>
      <c r="GO6" s="53"/>
      <c r="GP6" s="53"/>
      <c r="GQ6" s="53"/>
      <c r="GR6" s="53"/>
      <c r="GS6" s="53"/>
      <c r="GT6" s="53"/>
      <c r="GU6" s="53"/>
      <c r="GV6" s="53"/>
      <c r="GW6" s="53"/>
      <c r="GX6" s="53"/>
      <c r="GY6" s="53"/>
      <c r="GZ6" s="53"/>
      <c r="HA6" s="53"/>
      <c r="HB6" s="53"/>
      <c r="HC6" s="53"/>
      <c r="HD6" s="53"/>
      <c r="HE6" s="53"/>
      <c r="HF6" s="53"/>
      <c r="HG6" s="53"/>
      <c r="HH6" s="53"/>
      <c r="HI6" s="53"/>
      <c r="HJ6" s="53"/>
      <c r="HK6" s="53"/>
      <c r="HL6" s="53"/>
      <c r="HM6" s="53"/>
      <c r="HN6" s="53"/>
      <c r="HO6" s="53"/>
      <c r="HP6" s="53"/>
      <c r="HQ6" s="53"/>
      <c r="HR6" s="53"/>
      <c r="HS6" s="53"/>
      <c r="HT6" s="53"/>
      <c r="HU6" s="53"/>
      <c r="HV6" s="53"/>
      <c r="HW6" s="53"/>
      <c r="HX6" s="53"/>
      <c r="HY6" s="53"/>
      <c r="HZ6" s="53"/>
      <c r="IA6" s="53"/>
      <c r="IB6" s="53"/>
      <c r="IC6" s="53"/>
      <c r="ID6" s="53"/>
      <c r="IE6" s="53"/>
      <c r="IF6" s="53"/>
      <c r="IG6" s="53"/>
      <c r="IH6" s="53"/>
      <c r="II6" s="53"/>
      <c r="IJ6" s="53"/>
      <c r="IK6" s="53"/>
      <c r="IL6" s="53"/>
      <c r="IM6" s="53"/>
      <c r="IN6" s="53"/>
      <c r="IO6" s="53"/>
      <c r="IP6" s="53"/>
      <c r="IQ6" s="53"/>
      <c r="IR6" s="53"/>
      <c r="IS6" s="78"/>
      <c r="IT6" s="78"/>
      <c r="IU6" s="78"/>
    </row>
    <row r="7" spans="1:255" ht="48" customHeight="1">
      <c r="A7" s="11">
        <v>3</v>
      </c>
      <c r="B7" s="10" t="s">
        <v>155</v>
      </c>
      <c r="C7" s="14">
        <v>2016511</v>
      </c>
      <c r="D7" s="10" t="s">
        <v>156</v>
      </c>
      <c r="E7" s="14">
        <v>13916342930</v>
      </c>
      <c r="F7" s="46" t="s">
        <v>157</v>
      </c>
      <c r="G7" s="11">
        <v>400</v>
      </c>
      <c r="H7" s="11">
        <v>7</v>
      </c>
      <c r="I7" s="31">
        <f t="shared" si="0"/>
        <v>2800</v>
      </c>
      <c r="J7" s="11">
        <v>6</v>
      </c>
      <c r="K7" s="31">
        <f t="shared" si="1"/>
        <v>16800</v>
      </c>
      <c r="L7" s="47">
        <v>42461</v>
      </c>
      <c r="M7" s="48">
        <v>42643</v>
      </c>
      <c r="N7" s="48"/>
      <c r="O7" s="10" t="s">
        <v>96</v>
      </c>
      <c r="P7" s="11">
        <v>3000</v>
      </c>
      <c r="Q7" s="10" t="s">
        <v>97</v>
      </c>
      <c r="R7" s="10" t="s">
        <v>158</v>
      </c>
      <c r="S7" s="47">
        <v>42461</v>
      </c>
      <c r="T7" s="9" t="s">
        <v>65</v>
      </c>
      <c r="U7" s="14"/>
      <c r="V7" s="50" t="s">
        <v>159</v>
      </c>
      <c r="W7" s="51" t="s">
        <v>123</v>
      </c>
      <c r="X7" s="10" t="s">
        <v>160</v>
      </c>
      <c r="Y7" s="52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3"/>
      <c r="DX7" s="53"/>
      <c r="DY7" s="53"/>
      <c r="DZ7" s="53"/>
      <c r="EA7" s="53"/>
      <c r="EB7" s="53"/>
      <c r="EC7" s="53"/>
      <c r="ED7" s="53"/>
      <c r="EE7" s="53"/>
      <c r="EF7" s="53"/>
      <c r="EG7" s="53"/>
      <c r="EH7" s="53"/>
      <c r="EI7" s="53"/>
      <c r="EJ7" s="53"/>
      <c r="EK7" s="53"/>
      <c r="EL7" s="53"/>
      <c r="EM7" s="53"/>
      <c r="EN7" s="53"/>
      <c r="EO7" s="53"/>
      <c r="EP7" s="53"/>
      <c r="EQ7" s="53"/>
      <c r="ER7" s="53"/>
      <c r="ES7" s="53"/>
      <c r="ET7" s="53"/>
      <c r="EU7" s="53"/>
      <c r="EV7" s="53"/>
      <c r="EW7" s="53"/>
      <c r="EX7" s="53"/>
      <c r="EY7" s="53"/>
      <c r="EZ7" s="53"/>
      <c r="FA7" s="53"/>
      <c r="FB7" s="53"/>
      <c r="FC7" s="53"/>
      <c r="FD7" s="53"/>
      <c r="FE7" s="53"/>
      <c r="FF7" s="53"/>
      <c r="FG7" s="53"/>
      <c r="FH7" s="53"/>
      <c r="FI7" s="53"/>
      <c r="FJ7" s="53"/>
      <c r="FK7" s="53"/>
      <c r="FL7" s="53"/>
      <c r="FM7" s="53"/>
      <c r="FN7" s="53"/>
      <c r="FO7" s="53"/>
      <c r="FP7" s="53"/>
      <c r="FQ7" s="53"/>
      <c r="FR7" s="53"/>
      <c r="FS7" s="53"/>
      <c r="FT7" s="53"/>
      <c r="FU7" s="53"/>
      <c r="FV7" s="53"/>
      <c r="FW7" s="53"/>
      <c r="FX7" s="53"/>
      <c r="FY7" s="53"/>
      <c r="FZ7" s="53"/>
      <c r="GA7" s="53"/>
      <c r="GB7" s="53"/>
      <c r="GC7" s="53"/>
      <c r="GD7" s="53"/>
      <c r="GE7" s="53"/>
      <c r="GF7" s="53"/>
      <c r="GG7" s="53"/>
      <c r="GH7" s="53"/>
      <c r="GI7" s="53"/>
      <c r="GJ7" s="53"/>
      <c r="GK7" s="53"/>
      <c r="GL7" s="53"/>
      <c r="GM7" s="53"/>
      <c r="GN7" s="53"/>
      <c r="GO7" s="53"/>
      <c r="GP7" s="53"/>
      <c r="GQ7" s="53"/>
      <c r="GR7" s="53"/>
      <c r="GS7" s="53"/>
      <c r="GT7" s="53"/>
      <c r="GU7" s="53"/>
      <c r="GV7" s="53"/>
      <c r="GW7" s="53"/>
      <c r="GX7" s="53"/>
      <c r="GY7" s="53"/>
      <c r="GZ7" s="53"/>
      <c r="HA7" s="53"/>
      <c r="HB7" s="53"/>
      <c r="HC7" s="53"/>
      <c r="HD7" s="53"/>
      <c r="HE7" s="53"/>
      <c r="HF7" s="53"/>
      <c r="HG7" s="53"/>
      <c r="HH7" s="53"/>
      <c r="HI7" s="53"/>
      <c r="HJ7" s="53"/>
      <c r="HK7" s="53"/>
      <c r="HL7" s="53"/>
      <c r="HM7" s="53"/>
      <c r="HN7" s="53"/>
      <c r="HO7" s="53"/>
      <c r="HP7" s="53"/>
      <c r="HQ7" s="53"/>
      <c r="HR7" s="53"/>
      <c r="HS7" s="53"/>
      <c r="HT7" s="53"/>
      <c r="HU7" s="53"/>
      <c r="HV7" s="53"/>
      <c r="HW7" s="53"/>
      <c r="HX7" s="53"/>
      <c r="HY7" s="53"/>
      <c r="HZ7" s="53"/>
      <c r="IA7" s="53"/>
      <c r="IB7" s="53"/>
      <c r="IC7" s="53"/>
      <c r="ID7" s="53"/>
      <c r="IE7" s="53"/>
      <c r="IF7" s="53"/>
      <c r="IG7" s="53"/>
      <c r="IH7" s="53"/>
      <c r="II7" s="53"/>
      <c r="IJ7" s="53"/>
      <c r="IK7" s="53"/>
      <c r="IL7" s="53"/>
      <c r="IM7" s="53"/>
      <c r="IN7" s="53"/>
      <c r="IO7" s="53"/>
      <c r="IP7" s="53"/>
      <c r="IQ7" s="53"/>
      <c r="IR7" s="53"/>
      <c r="IS7" s="78"/>
      <c r="IT7" s="78"/>
      <c r="IU7" s="78"/>
    </row>
    <row r="8" spans="1:255" ht="48" customHeight="1">
      <c r="A8" s="11">
        <v>4</v>
      </c>
      <c r="B8" s="10" t="s">
        <v>93</v>
      </c>
      <c r="C8" s="14">
        <v>2016513</v>
      </c>
      <c r="D8" s="10" t="s">
        <v>94</v>
      </c>
      <c r="E8" s="14">
        <v>18621306882</v>
      </c>
      <c r="F8" s="46" t="s">
        <v>95</v>
      </c>
      <c r="G8" s="11">
        <v>400</v>
      </c>
      <c r="H8" s="11">
        <v>5</v>
      </c>
      <c r="I8" s="31">
        <f t="shared" si="0"/>
        <v>2000</v>
      </c>
      <c r="J8" s="11">
        <v>6</v>
      </c>
      <c r="K8" s="31">
        <f t="shared" si="1"/>
        <v>12000</v>
      </c>
      <c r="L8" s="47">
        <v>42461</v>
      </c>
      <c r="M8" s="48">
        <v>42643</v>
      </c>
      <c r="N8" s="48"/>
      <c r="O8" s="10" t="s">
        <v>96</v>
      </c>
      <c r="P8" s="11">
        <v>3000</v>
      </c>
      <c r="Q8" s="10" t="s">
        <v>97</v>
      </c>
      <c r="R8" s="10" t="s">
        <v>161</v>
      </c>
      <c r="S8" s="47">
        <v>42461</v>
      </c>
      <c r="T8" s="9" t="s">
        <v>65</v>
      </c>
      <c r="U8" s="14"/>
      <c r="V8" s="50" t="s">
        <v>99</v>
      </c>
      <c r="W8" s="51" t="s">
        <v>100</v>
      </c>
      <c r="X8" s="10" t="s">
        <v>101</v>
      </c>
      <c r="Y8" s="52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  <c r="FK8" s="53"/>
      <c r="FL8" s="53"/>
      <c r="FM8" s="53"/>
      <c r="FN8" s="53"/>
      <c r="FO8" s="53"/>
      <c r="FP8" s="53"/>
      <c r="FQ8" s="53"/>
      <c r="FR8" s="53"/>
      <c r="FS8" s="53"/>
      <c r="FT8" s="53"/>
      <c r="FU8" s="53"/>
      <c r="FV8" s="53"/>
      <c r="FW8" s="53"/>
      <c r="FX8" s="53"/>
      <c r="FY8" s="53"/>
      <c r="FZ8" s="53"/>
      <c r="GA8" s="53"/>
      <c r="GB8" s="53"/>
      <c r="GC8" s="53"/>
      <c r="GD8" s="53"/>
      <c r="GE8" s="53"/>
      <c r="GF8" s="53"/>
      <c r="GG8" s="53"/>
      <c r="GH8" s="53"/>
      <c r="GI8" s="53"/>
      <c r="GJ8" s="53"/>
      <c r="GK8" s="53"/>
      <c r="GL8" s="53"/>
      <c r="GM8" s="53"/>
      <c r="GN8" s="53"/>
      <c r="GO8" s="53"/>
      <c r="GP8" s="53"/>
      <c r="GQ8" s="53"/>
      <c r="GR8" s="53"/>
      <c r="GS8" s="53"/>
      <c r="GT8" s="53"/>
      <c r="GU8" s="53"/>
      <c r="GV8" s="53"/>
      <c r="GW8" s="53"/>
      <c r="GX8" s="53"/>
      <c r="GY8" s="53"/>
      <c r="GZ8" s="53"/>
      <c r="HA8" s="53"/>
      <c r="HB8" s="53"/>
      <c r="HC8" s="53"/>
      <c r="HD8" s="53"/>
      <c r="HE8" s="53"/>
      <c r="HF8" s="53"/>
      <c r="HG8" s="53"/>
      <c r="HH8" s="53"/>
      <c r="HI8" s="53"/>
      <c r="HJ8" s="53"/>
      <c r="HK8" s="53"/>
      <c r="HL8" s="53"/>
      <c r="HM8" s="53"/>
      <c r="HN8" s="53"/>
      <c r="HO8" s="53"/>
      <c r="HP8" s="53"/>
      <c r="HQ8" s="53"/>
      <c r="HR8" s="53"/>
      <c r="HS8" s="53"/>
      <c r="HT8" s="53"/>
      <c r="HU8" s="53"/>
      <c r="HV8" s="53"/>
      <c r="HW8" s="53"/>
      <c r="HX8" s="53"/>
      <c r="HY8" s="53"/>
      <c r="HZ8" s="53"/>
      <c r="IA8" s="53"/>
      <c r="IB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78"/>
      <c r="IT8" s="78"/>
      <c r="IU8" s="78"/>
    </row>
    <row r="9" spans="1:255" ht="42" customHeight="1">
      <c r="A9" s="11">
        <v>5</v>
      </c>
      <c r="B9" s="10" t="s">
        <v>162</v>
      </c>
      <c r="C9" s="14">
        <v>201656</v>
      </c>
      <c r="D9" s="10" t="s">
        <v>163</v>
      </c>
      <c r="E9" s="14">
        <v>15221187141</v>
      </c>
      <c r="F9" s="46" t="s">
        <v>164</v>
      </c>
      <c r="G9" s="11">
        <v>400</v>
      </c>
      <c r="H9" s="11">
        <v>3</v>
      </c>
      <c r="I9" s="31">
        <f t="shared" si="0"/>
        <v>1200</v>
      </c>
      <c r="J9" s="11">
        <v>6</v>
      </c>
      <c r="K9" s="31">
        <f t="shared" si="1"/>
        <v>7200</v>
      </c>
      <c r="L9" s="47">
        <v>42461</v>
      </c>
      <c r="M9" s="48">
        <v>42643</v>
      </c>
      <c r="N9" s="48"/>
      <c r="O9" s="10" t="s">
        <v>96</v>
      </c>
      <c r="P9" s="11">
        <v>3000</v>
      </c>
      <c r="Q9" s="10" t="s">
        <v>97</v>
      </c>
      <c r="R9" s="10" t="s">
        <v>165</v>
      </c>
      <c r="S9" s="47">
        <v>42461</v>
      </c>
      <c r="T9" s="9" t="s">
        <v>65</v>
      </c>
      <c r="U9" s="14"/>
      <c r="V9" s="50" t="s">
        <v>166</v>
      </c>
      <c r="W9" s="51" t="s">
        <v>67</v>
      </c>
      <c r="X9" s="10" t="s">
        <v>101</v>
      </c>
      <c r="Y9" s="52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  <c r="GG9" s="53"/>
      <c r="GH9" s="53"/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3"/>
      <c r="GT9" s="53"/>
      <c r="GU9" s="53"/>
      <c r="GV9" s="53"/>
      <c r="GW9" s="53"/>
      <c r="GX9" s="53"/>
      <c r="GY9" s="53"/>
      <c r="GZ9" s="53"/>
      <c r="HA9" s="53"/>
      <c r="HB9" s="53"/>
      <c r="HC9" s="53"/>
      <c r="HD9" s="53"/>
      <c r="HE9" s="53"/>
      <c r="HF9" s="53"/>
      <c r="HG9" s="53"/>
      <c r="HH9" s="53"/>
      <c r="HI9" s="53"/>
      <c r="HJ9" s="53"/>
      <c r="HK9" s="53"/>
      <c r="HL9" s="53"/>
      <c r="HM9" s="53"/>
      <c r="HN9" s="53"/>
      <c r="HO9" s="53"/>
      <c r="HP9" s="53"/>
      <c r="HQ9" s="53"/>
      <c r="HR9" s="53"/>
      <c r="HS9" s="53"/>
      <c r="HT9" s="53"/>
      <c r="HU9" s="53"/>
      <c r="HV9" s="53"/>
      <c r="HW9" s="53"/>
      <c r="HX9" s="53"/>
      <c r="HY9" s="53"/>
      <c r="HZ9" s="53"/>
      <c r="IA9" s="53"/>
      <c r="IB9" s="53"/>
      <c r="IC9" s="53"/>
      <c r="ID9" s="53"/>
      <c r="IE9" s="53"/>
      <c r="IF9" s="53"/>
      <c r="IG9" s="53"/>
      <c r="IH9" s="53"/>
      <c r="II9" s="53"/>
      <c r="IJ9" s="53"/>
      <c r="IK9" s="53"/>
      <c r="IL9" s="53"/>
      <c r="IM9" s="53"/>
      <c r="IN9" s="53"/>
      <c r="IO9" s="53"/>
      <c r="IP9" s="53"/>
      <c r="IQ9" s="53"/>
      <c r="IR9" s="53"/>
      <c r="IS9" s="78"/>
      <c r="IT9" s="78"/>
      <c r="IU9" s="78"/>
    </row>
    <row r="10" spans="1:255" ht="30" customHeight="1">
      <c r="A10" s="11">
        <v>6</v>
      </c>
      <c r="B10" s="10" t="s">
        <v>167</v>
      </c>
      <c r="C10" s="14">
        <v>2016519</v>
      </c>
      <c r="D10" s="57" t="s">
        <v>168</v>
      </c>
      <c r="E10" s="11">
        <v>18801839495</v>
      </c>
      <c r="F10" s="46" t="s">
        <v>169</v>
      </c>
      <c r="G10" s="11">
        <v>400</v>
      </c>
      <c r="H10" s="11">
        <v>6</v>
      </c>
      <c r="I10" s="31">
        <f t="shared" si="0"/>
        <v>2400</v>
      </c>
      <c r="J10" s="11">
        <v>6</v>
      </c>
      <c r="K10" s="31">
        <f t="shared" si="1"/>
        <v>14400</v>
      </c>
      <c r="L10" s="47">
        <v>42461</v>
      </c>
      <c r="M10" s="48">
        <v>42643</v>
      </c>
      <c r="N10" s="48"/>
      <c r="O10" s="10" t="s">
        <v>96</v>
      </c>
      <c r="P10" s="11">
        <v>3000</v>
      </c>
      <c r="Q10" s="10" t="s">
        <v>97</v>
      </c>
      <c r="R10" s="10" t="s">
        <v>170</v>
      </c>
      <c r="S10" s="47">
        <v>42461</v>
      </c>
      <c r="T10" s="9" t="s">
        <v>65</v>
      </c>
      <c r="U10" s="14"/>
      <c r="V10" s="50" t="s">
        <v>171</v>
      </c>
      <c r="W10" s="51" t="s">
        <v>123</v>
      </c>
      <c r="X10" s="10" t="s">
        <v>160</v>
      </c>
      <c r="Y10" s="52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53"/>
      <c r="FW10" s="53"/>
      <c r="FX10" s="53"/>
      <c r="FY10" s="53"/>
      <c r="FZ10" s="53"/>
      <c r="GA10" s="53"/>
      <c r="GB10" s="53"/>
      <c r="GC10" s="53"/>
      <c r="GD10" s="53"/>
      <c r="GE10" s="53"/>
      <c r="GF10" s="53"/>
      <c r="GG10" s="53"/>
      <c r="GH10" s="53"/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53"/>
      <c r="GT10" s="53"/>
      <c r="GU10" s="53"/>
      <c r="GV10" s="53"/>
      <c r="GW10" s="53"/>
      <c r="GX10" s="53"/>
      <c r="GY10" s="53"/>
      <c r="GZ10" s="53"/>
      <c r="HA10" s="53"/>
      <c r="HB10" s="53"/>
      <c r="HC10" s="53"/>
      <c r="HD10" s="53"/>
      <c r="HE10" s="53"/>
      <c r="HF10" s="53"/>
      <c r="HG10" s="53"/>
      <c r="HH10" s="53"/>
      <c r="HI10" s="53"/>
      <c r="HJ10" s="53"/>
      <c r="HK10" s="53"/>
      <c r="HL10" s="53"/>
      <c r="HM10" s="53"/>
      <c r="HN10" s="53"/>
      <c r="HO10" s="53"/>
      <c r="HP10" s="53"/>
      <c r="HQ10" s="53"/>
      <c r="HR10" s="53"/>
      <c r="HS10" s="53"/>
      <c r="HT10" s="53"/>
      <c r="HU10" s="53"/>
      <c r="HV10" s="53"/>
      <c r="HW10" s="53"/>
      <c r="HX10" s="53"/>
      <c r="HY10" s="53"/>
      <c r="HZ10" s="53"/>
      <c r="IA10" s="53"/>
      <c r="IB10" s="53"/>
      <c r="IC10" s="53"/>
      <c r="ID10" s="53"/>
      <c r="IE10" s="53"/>
      <c r="IF10" s="53"/>
      <c r="IG10" s="53"/>
      <c r="IH10" s="53"/>
      <c r="II10" s="53"/>
      <c r="IJ10" s="53"/>
      <c r="IK10" s="53"/>
      <c r="IL10" s="53"/>
      <c r="IM10" s="53"/>
      <c r="IN10" s="53"/>
      <c r="IO10" s="53"/>
      <c r="IP10" s="53"/>
      <c r="IQ10" s="53"/>
      <c r="IR10" s="53"/>
      <c r="IS10" s="53"/>
      <c r="IT10" s="53"/>
      <c r="IU10" s="53"/>
    </row>
    <row r="11" spans="1:255" ht="15.95" customHeight="1">
      <c r="A11" s="11">
        <v>7</v>
      </c>
      <c r="B11" s="10" t="s">
        <v>172</v>
      </c>
      <c r="C11" s="14">
        <v>2016105</v>
      </c>
      <c r="D11" s="10" t="s">
        <v>173</v>
      </c>
      <c r="E11" s="11">
        <v>18621838865</v>
      </c>
      <c r="F11" s="46" t="s">
        <v>174</v>
      </c>
      <c r="G11" s="11">
        <v>400</v>
      </c>
      <c r="H11" s="11">
        <v>5</v>
      </c>
      <c r="I11" s="31">
        <f t="shared" si="0"/>
        <v>2000</v>
      </c>
      <c r="J11" s="11">
        <v>6</v>
      </c>
      <c r="K11" s="31">
        <f t="shared" si="1"/>
        <v>12000</v>
      </c>
      <c r="L11" s="47">
        <v>42461</v>
      </c>
      <c r="M11" s="48">
        <v>42643</v>
      </c>
      <c r="N11" s="48"/>
      <c r="O11" s="10" t="s">
        <v>96</v>
      </c>
      <c r="P11" s="11">
        <v>3000</v>
      </c>
      <c r="Q11" s="10" t="s">
        <v>97</v>
      </c>
      <c r="R11" s="10" t="s">
        <v>175</v>
      </c>
      <c r="S11" s="47">
        <v>42461</v>
      </c>
      <c r="T11" s="9" t="s">
        <v>65</v>
      </c>
      <c r="U11" s="14"/>
      <c r="V11" s="50" t="s">
        <v>176</v>
      </c>
      <c r="W11" s="51" t="s">
        <v>177</v>
      </c>
      <c r="X11" s="10" t="s">
        <v>160</v>
      </c>
      <c r="Y11" s="52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53"/>
      <c r="FW11" s="53"/>
      <c r="FX11" s="53"/>
      <c r="FY11" s="53"/>
      <c r="FZ11" s="53"/>
      <c r="GA11" s="53"/>
      <c r="GB11" s="53"/>
      <c r="GC11" s="53"/>
      <c r="GD11" s="53"/>
      <c r="GE11" s="53"/>
      <c r="GF11" s="53"/>
      <c r="GG11" s="53"/>
      <c r="GH11" s="53"/>
      <c r="GI11" s="53"/>
      <c r="GJ11" s="53"/>
      <c r="GK11" s="53"/>
      <c r="GL11" s="53"/>
      <c r="GM11" s="53"/>
      <c r="GN11" s="53"/>
      <c r="GO11" s="53"/>
      <c r="GP11" s="53"/>
      <c r="GQ11" s="53"/>
      <c r="GR11" s="53"/>
      <c r="GS11" s="53"/>
      <c r="GT11" s="53"/>
      <c r="GU11" s="53"/>
      <c r="GV11" s="53"/>
      <c r="GW11" s="53"/>
      <c r="GX11" s="53"/>
      <c r="GY11" s="53"/>
      <c r="GZ11" s="53"/>
      <c r="HA11" s="53"/>
      <c r="HB11" s="53"/>
      <c r="HC11" s="53"/>
      <c r="HD11" s="53"/>
      <c r="HE11" s="53"/>
      <c r="HF11" s="53"/>
      <c r="HG11" s="53"/>
      <c r="HH11" s="53"/>
      <c r="HI11" s="53"/>
      <c r="HJ11" s="53"/>
      <c r="HK11" s="53"/>
      <c r="HL11" s="53"/>
      <c r="HM11" s="53"/>
      <c r="HN11" s="53"/>
      <c r="HO11" s="53"/>
      <c r="HP11" s="53"/>
      <c r="HQ11" s="53"/>
      <c r="HR11" s="53"/>
      <c r="HS11" s="53"/>
      <c r="HT11" s="53"/>
      <c r="HU11" s="53"/>
      <c r="HV11" s="53"/>
      <c r="HW11" s="53"/>
      <c r="HX11" s="53"/>
      <c r="HY11" s="53"/>
      <c r="HZ11" s="53"/>
      <c r="IA11" s="53"/>
      <c r="IB11" s="53"/>
      <c r="IC11" s="53"/>
      <c r="ID11" s="53"/>
      <c r="IE11" s="53"/>
      <c r="IF11" s="53"/>
      <c r="IG11" s="53"/>
      <c r="IH11" s="53"/>
      <c r="II11" s="53"/>
      <c r="IJ11" s="53"/>
      <c r="IK11" s="53"/>
      <c r="IL11" s="53"/>
      <c r="IM11" s="53"/>
      <c r="IN11" s="53"/>
      <c r="IO11" s="53"/>
      <c r="IP11" s="53"/>
      <c r="IQ11" s="53"/>
      <c r="IR11" s="53"/>
      <c r="IS11" s="3"/>
      <c r="IT11" s="3"/>
      <c r="IU11" s="3"/>
    </row>
    <row r="12" spans="1:255" ht="15.95" customHeight="1">
      <c r="A12" s="79">
        <v>8</v>
      </c>
      <c r="B12" s="80" t="s">
        <v>178</v>
      </c>
      <c r="C12" s="81">
        <v>2016521</v>
      </c>
      <c r="D12" s="80" t="s">
        <v>179</v>
      </c>
      <c r="E12" s="79">
        <v>14782385700</v>
      </c>
      <c r="F12" s="82" t="s">
        <v>180</v>
      </c>
      <c r="G12" s="79">
        <v>700</v>
      </c>
      <c r="H12" s="79">
        <v>18</v>
      </c>
      <c r="I12" s="83">
        <f t="shared" si="0"/>
        <v>12600</v>
      </c>
      <c r="J12" s="79">
        <v>6</v>
      </c>
      <c r="K12" s="83">
        <f t="shared" si="1"/>
        <v>75600</v>
      </c>
      <c r="L12" s="84">
        <v>42491</v>
      </c>
      <c r="M12" s="85">
        <v>42826</v>
      </c>
      <c r="N12" s="85"/>
      <c r="O12" s="80" t="s">
        <v>96</v>
      </c>
      <c r="P12" s="79">
        <v>12600</v>
      </c>
      <c r="Q12" s="80" t="s">
        <v>97</v>
      </c>
      <c r="R12" s="80" t="s">
        <v>181</v>
      </c>
      <c r="S12" s="84">
        <v>42491</v>
      </c>
      <c r="T12" s="86" t="s">
        <v>65</v>
      </c>
      <c r="U12" s="81"/>
      <c r="V12" s="87" t="s">
        <v>182</v>
      </c>
      <c r="W12" s="88" t="s">
        <v>154</v>
      </c>
      <c r="X12" s="80" t="s">
        <v>107</v>
      </c>
      <c r="Y12" s="35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3"/>
      <c r="IT12" s="3"/>
      <c r="IU12" s="3"/>
    </row>
    <row r="13" spans="1:255" ht="15.95" customHeight="1">
      <c r="A13" s="11">
        <v>9</v>
      </c>
      <c r="B13" s="10" t="s">
        <v>183</v>
      </c>
      <c r="C13" s="14">
        <v>2016101</v>
      </c>
      <c r="D13" s="10" t="s">
        <v>184</v>
      </c>
      <c r="E13" s="11">
        <v>15821427778</v>
      </c>
      <c r="F13" s="46" t="s">
        <v>185</v>
      </c>
      <c r="G13" s="11">
        <v>400</v>
      </c>
      <c r="H13" s="11">
        <v>8</v>
      </c>
      <c r="I13" s="31">
        <f t="shared" si="0"/>
        <v>3200</v>
      </c>
      <c r="J13" s="11">
        <v>5</v>
      </c>
      <c r="K13" s="31">
        <f t="shared" si="1"/>
        <v>16000</v>
      </c>
      <c r="L13" s="47">
        <v>42491</v>
      </c>
      <c r="M13" s="48">
        <v>42643</v>
      </c>
      <c r="N13" s="48"/>
      <c r="O13" s="10" t="s">
        <v>96</v>
      </c>
      <c r="P13" s="11">
        <v>3000</v>
      </c>
      <c r="Q13" s="10" t="s">
        <v>97</v>
      </c>
      <c r="R13" s="10" t="s">
        <v>186</v>
      </c>
      <c r="S13" s="47">
        <v>42491</v>
      </c>
      <c r="T13" s="48">
        <v>42592</v>
      </c>
      <c r="U13" s="14"/>
      <c r="V13" s="50" t="s">
        <v>187</v>
      </c>
      <c r="W13" s="51" t="s">
        <v>100</v>
      </c>
      <c r="X13" s="10" t="s">
        <v>76</v>
      </c>
      <c r="Y13" s="35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3"/>
      <c r="IT13" s="3"/>
      <c r="IU13" s="3"/>
    </row>
    <row r="14" spans="1:255" ht="15.95" customHeight="1">
      <c r="A14" s="11">
        <v>10</v>
      </c>
      <c r="B14" s="10" t="s">
        <v>102</v>
      </c>
      <c r="C14" s="14">
        <v>2016102</v>
      </c>
      <c r="D14" s="10" t="s">
        <v>103</v>
      </c>
      <c r="E14" s="11">
        <v>13764071479</v>
      </c>
      <c r="F14" s="46" t="s">
        <v>104</v>
      </c>
      <c r="G14" s="11">
        <v>800</v>
      </c>
      <c r="H14" s="11">
        <v>18</v>
      </c>
      <c r="I14" s="31">
        <f t="shared" si="0"/>
        <v>14400</v>
      </c>
      <c r="J14" s="11">
        <v>4</v>
      </c>
      <c r="K14" s="31">
        <f t="shared" si="1"/>
        <v>57600</v>
      </c>
      <c r="L14" s="47">
        <v>42522</v>
      </c>
      <c r="M14" s="48">
        <v>42643</v>
      </c>
      <c r="N14" s="48"/>
      <c r="O14" s="10" t="s">
        <v>96</v>
      </c>
      <c r="P14" s="11">
        <v>19200</v>
      </c>
      <c r="Q14" s="10" t="s">
        <v>97</v>
      </c>
      <c r="R14" s="10" t="s">
        <v>188</v>
      </c>
      <c r="S14" s="47">
        <v>42522</v>
      </c>
      <c r="T14" s="9" t="s">
        <v>65</v>
      </c>
      <c r="U14" s="14"/>
      <c r="V14" s="50" t="s">
        <v>106</v>
      </c>
      <c r="W14" s="51" t="s">
        <v>100</v>
      </c>
      <c r="X14" s="10" t="s">
        <v>107</v>
      </c>
      <c r="Y14" s="35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3"/>
      <c r="IT14" s="3"/>
      <c r="IU14" s="3"/>
    </row>
    <row r="15" spans="1:255" ht="15.95" customHeight="1">
      <c r="A15" s="11">
        <v>11</v>
      </c>
      <c r="B15" s="10" t="s">
        <v>189</v>
      </c>
      <c r="C15" s="14">
        <v>2016103</v>
      </c>
      <c r="D15" s="10" t="s">
        <v>190</v>
      </c>
      <c r="E15" s="11">
        <v>18601207073</v>
      </c>
      <c r="F15" s="46" t="s">
        <v>191</v>
      </c>
      <c r="G15" s="11">
        <v>400</v>
      </c>
      <c r="H15" s="11">
        <v>3</v>
      </c>
      <c r="I15" s="31">
        <f t="shared" si="0"/>
        <v>1200</v>
      </c>
      <c r="J15" s="11">
        <v>4</v>
      </c>
      <c r="K15" s="31">
        <f t="shared" si="1"/>
        <v>4800</v>
      </c>
      <c r="L15" s="47">
        <v>42522</v>
      </c>
      <c r="M15" s="48">
        <v>42643</v>
      </c>
      <c r="N15" s="48"/>
      <c r="O15" s="10" t="s">
        <v>96</v>
      </c>
      <c r="P15" s="11">
        <v>3000</v>
      </c>
      <c r="Q15" s="10" t="s">
        <v>97</v>
      </c>
      <c r="R15" s="10" t="s">
        <v>192</v>
      </c>
      <c r="S15" s="47">
        <v>42522</v>
      </c>
      <c r="T15" s="9" t="s">
        <v>65</v>
      </c>
      <c r="U15" s="14"/>
      <c r="V15" s="50" t="s">
        <v>193</v>
      </c>
      <c r="W15" s="51" t="s">
        <v>194</v>
      </c>
      <c r="X15" s="10" t="s">
        <v>101</v>
      </c>
      <c r="Y15" s="35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3"/>
      <c r="IT15" s="3"/>
      <c r="IU15" s="3"/>
    </row>
    <row r="16" spans="1:255" ht="15.95" customHeight="1">
      <c r="A16" s="11">
        <v>12</v>
      </c>
      <c r="B16" s="10" t="s">
        <v>195</v>
      </c>
      <c r="C16" s="14">
        <v>2016104</v>
      </c>
      <c r="D16" s="10" t="s">
        <v>196</v>
      </c>
      <c r="E16" s="10" t="s">
        <v>197</v>
      </c>
      <c r="F16" s="46" t="s">
        <v>198</v>
      </c>
      <c r="G16" s="11">
        <v>400</v>
      </c>
      <c r="H16" s="11">
        <v>3</v>
      </c>
      <c r="I16" s="31">
        <f t="shared" si="0"/>
        <v>1200</v>
      </c>
      <c r="J16" s="11">
        <v>4</v>
      </c>
      <c r="K16" s="31">
        <f t="shared" si="1"/>
        <v>4800</v>
      </c>
      <c r="L16" s="47">
        <v>42522</v>
      </c>
      <c r="M16" s="48">
        <v>42643</v>
      </c>
      <c r="N16" s="48"/>
      <c r="O16" s="10" t="s">
        <v>96</v>
      </c>
      <c r="P16" s="11">
        <v>3000</v>
      </c>
      <c r="Q16" s="10" t="s">
        <v>97</v>
      </c>
      <c r="R16" s="10" t="s">
        <v>199</v>
      </c>
      <c r="S16" s="47">
        <v>42522</v>
      </c>
      <c r="T16" s="9" t="s">
        <v>65</v>
      </c>
      <c r="U16" s="14"/>
      <c r="V16" s="50" t="s">
        <v>200</v>
      </c>
      <c r="W16" s="89" t="s">
        <v>100</v>
      </c>
      <c r="X16" s="10" t="s">
        <v>101</v>
      </c>
      <c r="Y16" s="35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3"/>
      <c r="IT16" s="3"/>
      <c r="IU16" s="3"/>
    </row>
    <row r="17" spans="1:255" ht="15.95" customHeight="1">
      <c r="A17" s="11"/>
      <c r="B17" s="14"/>
      <c r="C17" s="11"/>
      <c r="D17" s="76"/>
      <c r="E17" s="14"/>
      <c r="F17" s="37"/>
      <c r="G17" s="30"/>
      <c r="H17" s="11"/>
      <c r="I17" s="31">
        <f t="shared" si="0"/>
        <v>0</v>
      </c>
      <c r="J17" s="11"/>
      <c r="K17" s="31">
        <f t="shared" si="1"/>
        <v>0</v>
      </c>
      <c r="L17" s="11"/>
      <c r="M17" s="11"/>
      <c r="N17" s="11"/>
      <c r="O17" s="11"/>
      <c r="P17" s="33"/>
      <c r="Q17" s="38"/>
      <c r="R17" s="14"/>
      <c r="S17" s="11"/>
      <c r="T17" s="11"/>
      <c r="U17" s="14"/>
      <c r="V17" s="11"/>
      <c r="W17" s="11"/>
      <c r="X17" s="15"/>
      <c r="Y17" s="35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3"/>
      <c r="IT17" s="3"/>
      <c r="IU17" s="3"/>
    </row>
    <row r="18" spans="1:255" ht="15.95" customHeight="1">
      <c r="A18" s="11"/>
      <c r="B18" s="14"/>
      <c r="C18" s="11"/>
      <c r="D18" s="11"/>
      <c r="E18" s="14"/>
      <c r="F18" s="37"/>
      <c r="G18" s="30"/>
      <c r="H18" s="11"/>
      <c r="I18" s="31">
        <f t="shared" si="0"/>
        <v>0</v>
      </c>
      <c r="J18" s="11"/>
      <c r="K18" s="31">
        <f t="shared" si="1"/>
        <v>0</v>
      </c>
      <c r="L18" s="11"/>
      <c r="M18" s="11"/>
      <c r="N18" s="11"/>
      <c r="O18" s="11"/>
      <c r="P18" s="33"/>
      <c r="Q18" s="38"/>
      <c r="R18" s="14"/>
      <c r="S18" s="11"/>
      <c r="T18" s="11"/>
      <c r="U18" s="14"/>
      <c r="V18" s="11"/>
      <c r="W18" s="11"/>
      <c r="X18" s="15"/>
      <c r="Y18" s="35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3"/>
      <c r="IT18" s="3"/>
      <c r="IU18" s="3"/>
    </row>
    <row r="19" spans="1:255" ht="15.95" customHeight="1">
      <c r="A19" s="11"/>
      <c r="B19" s="14"/>
      <c r="C19" s="11"/>
      <c r="D19" s="11"/>
      <c r="E19" s="14"/>
      <c r="F19" s="37"/>
      <c r="G19" s="30"/>
      <c r="H19" s="11"/>
      <c r="I19" s="31">
        <f t="shared" si="0"/>
        <v>0</v>
      </c>
      <c r="J19" s="11"/>
      <c r="K19" s="31">
        <f t="shared" si="1"/>
        <v>0</v>
      </c>
      <c r="L19" s="11"/>
      <c r="M19" s="11"/>
      <c r="N19" s="11"/>
      <c r="O19" s="11"/>
      <c r="P19" s="33"/>
      <c r="Q19" s="38"/>
      <c r="R19" s="14"/>
      <c r="S19" s="11"/>
      <c r="T19" s="11"/>
      <c r="U19" s="14"/>
      <c r="V19" s="11"/>
      <c r="W19" s="11"/>
      <c r="X19" s="15"/>
      <c r="Y19" s="35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3"/>
      <c r="IT19" s="3"/>
      <c r="IU19" s="3"/>
    </row>
    <row r="20" spans="1:255" ht="15.95" customHeight="1">
      <c r="A20" s="11"/>
      <c r="B20" s="14"/>
      <c r="C20" s="11"/>
      <c r="D20" s="11"/>
      <c r="E20" s="14"/>
      <c r="F20" s="37"/>
      <c r="G20" s="30"/>
      <c r="H20" s="11"/>
      <c r="I20" s="31">
        <f t="shared" si="0"/>
        <v>0</v>
      </c>
      <c r="J20" s="11"/>
      <c r="K20" s="31">
        <f t="shared" si="1"/>
        <v>0</v>
      </c>
      <c r="L20" s="11"/>
      <c r="M20" s="11"/>
      <c r="N20" s="11"/>
      <c r="O20" s="11"/>
      <c r="P20" s="33"/>
      <c r="Q20" s="38"/>
      <c r="R20" s="14"/>
      <c r="S20" s="11"/>
      <c r="T20" s="11"/>
      <c r="U20" s="14"/>
      <c r="V20" s="11"/>
      <c r="W20" s="11"/>
      <c r="X20" s="15"/>
      <c r="Y20" s="35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3"/>
      <c r="IT20" s="3"/>
      <c r="IU20" s="3"/>
    </row>
    <row r="21" spans="1:255" ht="15.95" customHeight="1">
      <c r="A21" s="11"/>
      <c r="B21" s="14"/>
      <c r="C21" s="11"/>
      <c r="D21" s="11"/>
      <c r="E21" s="14"/>
      <c r="F21" s="37"/>
      <c r="G21" s="30"/>
      <c r="H21" s="11"/>
      <c r="I21" s="31">
        <f t="shared" si="0"/>
        <v>0</v>
      </c>
      <c r="J21" s="11"/>
      <c r="K21" s="31">
        <f t="shared" si="1"/>
        <v>0</v>
      </c>
      <c r="L21" s="11"/>
      <c r="M21" s="11"/>
      <c r="N21" s="11"/>
      <c r="O21" s="11"/>
      <c r="P21" s="33"/>
      <c r="Q21" s="38"/>
      <c r="R21" s="14"/>
      <c r="S21" s="11"/>
      <c r="T21" s="11"/>
      <c r="U21" s="14"/>
      <c r="V21" s="11"/>
      <c r="W21" s="11"/>
      <c r="X21" s="15"/>
      <c r="Y21" s="35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3"/>
      <c r="IT21" s="3"/>
      <c r="IU21" s="3"/>
    </row>
    <row r="22" spans="1:255" ht="15.95" customHeight="1">
      <c r="A22" s="11"/>
      <c r="B22" s="14"/>
      <c r="C22" s="11"/>
      <c r="D22" s="11"/>
      <c r="E22" s="14"/>
      <c r="F22" s="37"/>
      <c r="G22" s="30"/>
      <c r="H22" s="11"/>
      <c r="I22" s="31">
        <f t="shared" si="0"/>
        <v>0</v>
      </c>
      <c r="J22" s="11"/>
      <c r="K22" s="31">
        <f t="shared" si="1"/>
        <v>0</v>
      </c>
      <c r="L22" s="11"/>
      <c r="M22" s="11"/>
      <c r="N22" s="11"/>
      <c r="O22" s="11"/>
      <c r="P22" s="33"/>
      <c r="Q22" s="38"/>
      <c r="R22" s="14"/>
      <c r="S22" s="11"/>
      <c r="T22" s="11"/>
      <c r="U22" s="14"/>
      <c r="V22" s="11"/>
      <c r="W22" s="11"/>
      <c r="X22" s="15"/>
      <c r="Y22" s="35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3"/>
      <c r="IT22" s="3"/>
      <c r="IU22" s="3"/>
    </row>
    <row r="23" spans="1:255" ht="15.95" customHeight="1">
      <c r="A23" s="11"/>
      <c r="B23" s="14"/>
      <c r="C23" s="11"/>
      <c r="D23" s="11"/>
      <c r="E23" s="14"/>
      <c r="F23" s="37"/>
      <c r="G23" s="30"/>
      <c r="H23" s="11"/>
      <c r="I23" s="31">
        <f t="shared" si="0"/>
        <v>0</v>
      </c>
      <c r="J23" s="11"/>
      <c r="K23" s="31">
        <f t="shared" si="1"/>
        <v>0</v>
      </c>
      <c r="L23" s="11"/>
      <c r="M23" s="11"/>
      <c r="N23" s="11"/>
      <c r="O23" s="11"/>
      <c r="P23" s="33"/>
      <c r="Q23" s="38"/>
      <c r="R23" s="14"/>
      <c r="S23" s="11"/>
      <c r="T23" s="11"/>
      <c r="U23" s="14"/>
      <c r="V23" s="11"/>
      <c r="W23" s="11"/>
      <c r="X23" s="15"/>
      <c r="Y23" s="35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3"/>
      <c r="IT23" s="3"/>
      <c r="IU23" s="3"/>
    </row>
    <row r="24" spans="1:255" ht="15.95" customHeight="1">
      <c r="A24" s="11"/>
      <c r="B24" s="14"/>
      <c r="C24" s="11"/>
      <c r="D24" s="11"/>
      <c r="E24" s="14"/>
      <c r="F24" s="37"/>
      <c r="G24" s="30"/>
      <c r="H24" s="11"/>
      <c r="I24" s="31">
        <f t="shared" si="0"/>
        <v>0</v>
      </c>
      <c r="J24" s="11"/>
      <c r="K24" s="31">
        <f t="shared" si="1"/>
        <v>0</v>
      </c>
      <c r="L24" s="11"/>
      <c r="M24" s="11"/>
      <c r="N24" s="11"/>
      <c r="O24" s="11"/>
      <c r="P24" s="33"/>
      <c r="Q24" s="38"/>
      <c r="R24" s="14"/>
      <c r="S24" s="11"/>
      <c r="T24" s="11"/>
      <c r="U24" s="14"/>
      <c r="V24" s="11"/>
      <c r="W24" s="11"/>
      <c r="X24" s="15"/>
      <c r="Y24" s="35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3"/>
      <c r="IT24" s="3"/>
      <c r="IU24" s="3"/>
    </row>
    <row r="25" spans="1:255" ht="15.95" customHeight="1">
      <c r="A25" s="11"/>
      <c r="B25" s="14"/>
      <c r="C25" s="11"/>
      <c r="D25" s="11"/>
      <c r="E25" s="14"/>
      <c r="F25" s="37"/>
      <c r="G25" s="30"/>
      <c r="H25" s="11"/>
      <c r="I25" s="31">
        <f t="shared" si="0"/>
        <v>0</v>
      </c>
      <c r="J25" s="11"/>
      <c r="K25" s="31">
        <f t="shared" si="1"/>
        <v>0</v>
      </c>
      <c r="L25" s="11"/>
      <c r="M25" s="11"/>
      <c r="N25" s="11"/>
      <c r="O25" s="11"/>
      <c r="P25" s="33"/>
      <c r="Q25" s="38"/>
      <c r="R25" s="14"/>
      <c r="S25" s="11"/>
      <c r="T25" s="11"/>
      <c r="U25" s="14"/>
      <c r="V25" s="11"/>
      <c r="W25" s="11"/>
      <c r="X25" s="15"/>
      <c r="Y25" s="35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3"/>
      <c r="IT25" s="3"/>
      <c r="IU25" s="3"/>
    </row>
    <row r="26" spans="1:255" ht="15.95" customHeight="1">
      <c r="A26" s="11"/>
      <c r="B26" s="14"/>
      <c r="C26" s="11"/>
      <c r="D26" s="11"/>
      <c r="E26" s="14"/>
      <c r="F26" s="37"/>
      <c r="G26" s="30"/>
      <c r="H26" s="11"/>
      <c r="I26" s="31">
        <f t="shared" si="0"/>
        <v>0</v>
      </c>
      <c r="J26" s="11"/>
      <c r="K26" s="31">
        <f t="shared" si="1"/>
        <v>0</v>
      </c>
      <c r="L26" s="11"/>
      <c r="M26" s="11"/>
      <c r="N26" s="11"/>
      <c r="O26" s="11"/>
      <c r="P26" s="33"/>
      <c r="Q26" s="38"/>
      <c r="R26" s="14"/>
      <c r="S26" s="11"/>
      <c r="T26" s="11"/>
      <c r="U26" s="14"/>
      <c r="V26" s="11"/>
      <c r="W26" s="11"/>
      <c r="X26" s="15"/>
      <c r="Y26" s="35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3"/>
      <c r="IT26" s="3"/>
      <c r="IU26" s="3"/>
    </row>
    <row r="27" spans="1:255" ht="15.95" customHeight="1">
      <c r="A27" s="11"/>
      <c r="B27" s="14"/>
      <c r="C27" s="11"/>
      <c r="D27" s="11"/>
      <c r="E27" s="14"/>
      <c r="F27" s="37"/>
      <c r="G27" s="30"/>
      <c r="H27" s="11"/>
      <c r="I27" s="31">
        <f t="shared" si="0"/>
        <v>0</v>
      </c>
      <c r="J27" s="11"/>
      <c r="K27" s="31">
        <f t="shared" si="1"/>
        <v>0</v>
      </c>
      <c r="L27" s="11"/>
      <c r="M27" s="11"/>
      <c r="N27" s="11"/>
      <c r="O27" s="11"/>
      <c r="P27" s="33"/>
      <c r="Q27" s="38"/>
      <c r="R27" s="14"/>
      <c r="S27" s="11"/>
      <c r="T27" s="11"/>
      <c r="U27" s="14"/>
      <c r="V27" s="11"/>
      <c r="W27" s="11"/>
      <c r="X27" s="15"/>
      <c r="Y27" s="35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3"/>
      <c r="IT27" s="3"/>
      <c r="IU27" s="3"/>
    </row>
    <row r="28" spans="1:255" ht="15.95" customHeight="1">
      <c r="A28" s="11"/>
      <c r="B28" s="14"/>
      <c r="C28" s="11"/>
      <c r="D28" s="11"/>
      <c r="E28" s="14"/>
      <c r="F28" s="37"/>
      <c r="G28" s="30"/>
      <c r="H28" s="11"/>
      <c r="I28" s="31">
        <f t="shared" si="0"/>
        <v>0</v>
      </c>
      <c r="J28" s="11"/>
      <c r="K28" s="31">
        <f t="shared" si="1"/>
        <v>0</v>
      </c>
      <c r="L28" s="11"/>
      <c r="M28" s="11"/>
      <c r="N28" s="11"/>
      <c r="O28" s="11"/>
      <c r="P28" s="33"/>
      <c r="Q28" s="38"/>
      <c r="R28" s="14"/>
      <c r="S28" s="11"/>
      <c r="T28" s="11"/>
      <c r="U28" s="14"/>
      <c r="V28" s="11"/>
      <c r="W28" s="11"/>
      <c r="X28" s="15"/>
      <c r="Y28" s="35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3"/>
      <c r="IT28" s="3"/>
      <c r="IU28" s="3"/>
    </row>
    <row r="29" spans="1:255" ht="15.95" customHeight="1">
      <c r="A29" s="11"/>
      <c r="B29" s="14"/>
      <c r="C29" s="11"/>
      <c r="D29" s="11"/>
      <c r="E29" s="14"/>
      <c r="F29" s="37"/>
      <c r="G29" s="30"/>
      <c r="H29" s="11"/>
      <c r="I29" s="31">
        <f t="shared" si="0"/>
        <v>0</v>
      </c>
      <c r="J29" s="11"/>
      <c r="K29" s="31">
        <f t="shared" si="1"/>
        <v>0</v>
      </c>
      <c r="L29" s="11"/>
      <c r="M29" s="11"/>
      <c r="N29" s="11"/>
      <c r="O29" s="11"/>
      <c r="P29" s="33"/>
      <c r="Q29" s="38"/>
      <c r="R29" s="14"/>
      <c r="S29" s="11"/>
      <c r="T29" s="11"/>
      <c r="U29" s="14"/>
      <c r="V29" s="11"/>
      <c r="W29" s="11"/>
      <c r="X29" s="15"/>
      <c r="Y29" s="35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3"/>
      <c r="IT29" s="3"/>
      <c r="IU29" s="3"/>
    </row>
    <row r="30" spans="1:255" ht="15.95" customHeight="1">
      <c r="A30" s="11"/>
      <c r="B30" s="14"/>
      <c r="C30" s="11"/>
      <c r="D30" s="11"/>
      <c r="E30" s="14"/>
      <c r="F30" s="37"/>
      <c r="G30" s="30"/>
      <c r="H30" s="11"/>
      <c r="I30" s="31">
        <f t="shared" si="0"/>
        <v>0</v>
      </c>
      <c r="J30" s="11"/>
      <c r="K30" s="31">
        <f t="shared" si="1"/>
        <v>0</v>
      </c>
      <c r="L30" s="11"/>
      <c r="M30" s="11"/>
      <c r="N30" s="11"/>
      <c r="O30" s="11"/>
      <c r="P30" s="33"/>
      <c r="Q30" s="38"/>
      <c r="R30" s="14"/>
      <c r="S30" s="11"/>
      <c r="T30" s="11"/>
      <c r="U30" s="14"/>
      <c r="V30" s="11"/>
      <c r="W30" s="11"/>
      <c r="X30" s="15"/>
      <c r="Y30" s="35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3"/>
      <c r="IT30" s="3"/>
      <c r="IU30" s="3"/>
    </row>
    <row r="31" spans="1:255" ht="15.95" customHeight="1">
      <c r="A31" s="11"/>
      <c r="B31" s="14"/>
      <c r="C31" s="11"/>
      <c r="D31" s="11"/>
      <c r="E31" s="14"/>
      <c r="F31" s="37"/>
      <c r="G31" s="30"/>
      <c r="H31" s="11"/>
      <c r="I31" s="31">
        <f t="shared" si="0"/>
        <v>0</v>
      </c>
      <c r="J31" s="11"/>
      <c r="K31" s="31">
        <f t="shared" si="1"/>
        <v>0</v>
      </c>
      <c r="L31" s="11"/>
      <c r="M31" s="11"/>
      <c r="N31" s="11"/>
      <c r="O31" s="11"/>
      <c r="P31" s="33"/>
      <c r="Q31" s="38"/>
      <c r="R31" s="14"/>
      <c r="S31" s="11"/>
      <c r="T31" s="11"/>
      <c r="U31" s="14"/>
      <c r="V31" s="11"/>
      <c r="W31" s="11"/>
      <c r="X31" s="15"/>
      <c r="Y31" s="35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3"/>
      <c r="IT31" s="3"/>
      <c r="IU31" s="3"/>
    </row>
    <row r="32" spans="1:255" ht="15.95" customHeight="1">
      <c r="A32" s="11"/>
      <c r="B32" s="14"/>
      <c r="C32" s="11"/>
      <c r="D32" s="11"/>
      <c r="E32" s="14"/>
      <c r="F32" s="37"/>
      <c r="G32" s="30"/>
      <c r="H32" s="11"/>
      <c r="I32" s="31">
        <f t="shared" si="0"/>
        <v>0</v>
      </c>
      <c r="J32" s="11"/>
      <c r="K32" s="31">
        <f t="shared" si="1"/>
        <v>0</v>
      </c>
      <c r="L32" s="11"/>
      <c r="M32" s="11"/>
      <c r="N32" s="11"/>
      <c r="O32" s="11"/>
      <c r="P32" s="33"/>
      <c r="Q32" s="38"/>
      <c r="R32" s="14"/>
      <c r="S32" s="11"/>
      <c r="T32" s="11"/>
      <c r="U32" s="14"/>
      <c r="V32" s="11"/>
      <c r="W32" s="11"/>
      <c r="X32" s="15"/>
      <c r="Y32" s="35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3"/>
      <c r="IT32" s="3"/>
      <c r="IU32" s="3"/>
    </row>
    <row r="33" spans="1:255" ht="15.95" customHeight="1">
      <c r="A33" s="11"/>
      <c r="B33" s="14"/>
      <c r="C33" s="11"/>
      <c r="D33" s="11"/>
      <c r="E33" s="14"/>
      <c r="F33" s="37"/>
      <c r="G33" s="30"/>
      <c r="H33" s="11"/>
      <c r="I33" s="31">
        <f t="shared" si="0"/>
        <v>0</v>
      </c>
      <c r="J33" s="11"/>
      <c r="K33" s="31">
        <f t="shared" si="1"/>
        <v>0</v>
      </c>
      <c r="L33" s="11"/>
      <c r="M33" s="11"/>
      <c r="N33" s="11"/>
      <c r="O33" s="11"/>
      <c r="P33" s="33"/>
      <c r="Q33" s="38"/>
      <c r="R33" s="14"/>
      <c r="S33" s="11"/>
      <c r="T33" s="11"/>
      <c r="U33" s="14"/>
      <c r="V33" s="11"/>
      <c r="W33" s="11"/>
      <c r="X33" s="15"/>
      <c r="Y33" s="35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3"/>
      <c r="IT33" s="3"/>
      <c r="IU33" s="3"/>
    </row>
    <row r="34" spans="1:255" ht="15.95" customHeight="1">
      <c r="A34" s="11"/>
      <c r="B34" s="14"/>
      <c r="C34" s="11"/>
      <c r="D34" s="11"/>
      <c r="E34" s="14"/>
      <c r="F34" s="37"/>
      <c r="G34" s="30"/>
      <c r="H34" s="11"/>
      <c r="I34" s="31">
        <f t="shared" si="0"/>
        <v>0</v>
      </c>
      <c r="J34" s="11"/>
      <c r="K34" s="31">
        <f t="shared" si="1"/>
        <v>0</v>
      </c>
      <c r="L34" s="11"/>
      <c r="M34" s="11"/>
      <c r="N34" s="11"/>
      <c r="O34" s="11"/>
      <c r="P34" s="33"/>
      <c r="Q34" s="38"/>
      <c r="R34" s="14"/>
      <c r="S34" s="11"/>
      <c r="T34" s="11"/>
      <c r="U34" s="14"/>
      <c r="V34" s="11"/>
      <c r="W34" s="11"/>
      <c r="X34" s="15"/>
      <c r="Y34" s="35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3"/>
      <c r="IT34" s="3"/>
      <c r="IU34" s="3"/>
    </row>
    <row r="35" spans="1:255" ht="15.95" customHeight="1">
      <c r="A35" s="11"/>
      <c r="B35" s="14"/>
      <c r="C35" s="11"/>
      <c r="D35" s="11"/>
      <c r="E35" s="14"/>
      <c r="F35" s="37"/>
      <c r="G35" s="30"/>
      <c r="H35" s="11"/>
      <c r="I35" s="31">
        <f t="shared" si="0"/>
        <v>0</v>
      </c>
      <c r="J35" s="11"/>
      <c r="K35" s="31">
        <f t="shared" si="1"/>
        <v>0</v>
      </c>
      <c r="L35" s="11"/>
      <c r="M35" s="11"/>
      <c r="N35" s="11"/>
      <c r="O35" s="11"/>
      <c r="P35" s="33"/>
      <c r="Q35" s="38"/>
      <c r="R35" s="14"/>
      <c r="S35" s="11"/>
      <c r="T35" s="11"/>
      <c r="U35" s="14"/>
      <c r="V35" s="11"/>
      <c r="W35" s="11"/>
      <c r="X35" s="15"/>
      <c r="Y35" s="35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3"/>
      <c r="IT35" s="3"/>
      <c r="IU35" s="3"/>
    </row>
    <row r="36" spans="1:255" ht="15.95" customHeight="1">
      <c r="A36" s="11"/>
      <c r="B36" s="14"/>
      <c r="C36" s="11"/>
      <c r="D36" s="11"/>
      <c r="E36" s="14"/>
      <c r="F36" s="37"/>
      <c r="G36" s="30"/>
      <c r="H36" s="11"/>
      <c r="I36" s="31">
        <f t="shared" si="0"/>
        <v>0</v>
      </c>
      <c r="J36" s="11"/>
      <c r="K36" s="31">
        <f t="shared" si="1"/>
        <v>0</v>
      </c>
      <c r="L36" s="11"/>
      <c r="M36" s="11"/>
      <c r="N36" s="11"/>
      <c r="O36" s="11"/>
      <c r="P36" s="33"/>
      <c r="Q36" s="38"/>
      <c r="R36" s="14"/>
      <c r="S36" s="11"/>
      <c r="T36" s="11"/>
      <c r="U36" s="14"/>
      <c r="V36" s="11"/>
      <c r="W36" s="11"/>
      <c r="X36" s="15"/>
      <c r="Y36" s="35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3"/>
      <c r="IT36" s="3"/>
      <c r="IU36" s="3"/>
    </row>
    <row r="37" spans="1:255" ht="15.95" customHeight="1">
      <c r="A37" s="11"/>
      <c r="B37" s="14"/>
      <c r="C37" s="11"/>
      <c r="D37" s="11"/>
      <c r="E37" s="14"/>
      <c r="F37" s="37"/>
      <c r="G37" s="30"/>
      <c r="H37" s="11"/>
      <c r="I37" s="31">
        <f t="shared" si="0"/>
        <v>0</v>
      </c>
      <c r="J37" s="11"/>
      <c r="K37" s="31">
        <f t="shared" si="1"/>
        <v>0</v>
      </c>
      <c r="L37" s="11"/>
      <c r="M37" s="11"/>
      <c r="N37" s="11"/>
      <c r="O37" s="11"/>
      <c r="P37" s="33"/>
      <c r="Q37" s="38"/>
      <c r="R37" s="14"/>
      <c r="S37" s="11"/>
      <c r="T37" s="11"/>
      <c r="U37" s="14"/>
      <c r="V37" s="11"/>
      <c r="W37" s="11"/>
      <c r="X37" s="15"/>
      <c r="Y37" s="35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3"/>
      <c r="IT37" s="3"/>
      <c r="IU37" s="3"/>
    </row>
    <row r="38" spans="1:255" ht="15.95" customHeight="1">
      <c r="A38" s="11"/>
      <c r="B38" s="14"/>
      <c r="C38" s="11"/>
      <c r="D38" s="11"/>
      <c r="E38" s="14"/>
      <c r="F38" s="37"/>
      <c r="G38" s="30"/>
      <c r="H38" s="11"/>
      <c r="I38" s="31">
        <f t="shared" si="0"/>
        <v>0</v>
      </c>
      <c r="J38" s="11"/>
      <c r="K38" s="31">
        <f t="shared" si="1"/>
        <v>0</v>
      </c>
      <c r="L38" s="11"/>
      <c r="M38" s="11"/>
      <c r="N38" s="11"/>
      <c r="O38" s="11"/>
      <c r="P38" s="33"/>
      <c r="Q38" s="38"/>
      <c r="R38" s="14"/>
      <c r="S38" s="11"/>
      <c r="T38" s="11"/>
      <c r="U38" s="14"/>
      <c r="V38" s="11"/>
      <c r="W38" s="11"/>
      <c r="X38" s="15"/>
      <c r="Y38" s="35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3"/>
      <c r="IT38" s="3"/>
      <c r="IU38" s="3"/>
    </row>
    <row r="39" spans="1:255" ht="34.700000000000003" customHeight="1">
      <c r="A39" s="39" t="s">
        <v>90</v>
      </c>
      <c r="B39" s="40"/>
      <c r="C39" s="40"/>
      <c r="D39" s="40"/>
      <c r="E39" s="40"/>
      <c r="F39" s="40"/>
      <c r="G39" s="41">
        <v>5900</v>
      </c>
      <c r="H39" s="11">
        <v>95</v>
      </c>
      <c r="I39" s="31">
        <v>50600</v>
      </c>
      <c r="J39" s="11">
        <v>70</v>
      </c>
      <c r="K39" s="31">
        <v>265200</v>
      </c>
      <c r="L39" s="11"/>
      <c r="M39" s="11"/>
      <c r="N39" s="11"/>
      <c r="O39" s="42"/>
      <c r="P39" s="38">
        <v>64800</v>
      </c>
      <c r="Q39" s="11"/>
      <c r="R39" s="11"/>
      <c r="S39" s="11"/>
      <c r="T39" s="11"/>
      <c r="U39" s="11"/>
      <c r="V39" s="11"/>
      <c r="W39" s="11"/>
      <c r="X39" s="11"/>
      <c r="Y39" s="35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53"/>
      <c r="IT39" s="53"/>
      <c r="IU39" s="53"/>
    </row>
    <row r="40" spans="1:255" ht="15.95" customHeight="1">
      <c r="A40" s="43" t="s">
        <v>91</v>
      </c>
      <c r="B40" s="44"/>
      <c r="C40" s="44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4"/>
      <c r="IT40" s="4"/>
      <c r="IU40" s="4"/>
    </row>
  </sheetData>
  <mergeCells count="24">
    <mergeCell ref="F3:F4"/>
    <mergeCell ref="G3:G4"/>
    <mergeCell ref="M3:M4"/>
    <mergeCell ref="B3:B4"/>
    <mergeCell ref="H3:H4"/>
    <mergeCell ref="C3:C4"/>
    <mergeCell ref="D3:D4"/>
    <mergeCell ref="E3:E4"/>
    <mergeCell ref="N3:N4"/>
    <mergeCell ref="U3:U4"/>
    <mergeCell ref="A3:A4"/>
    <mergeCell ref="X3:X4"/>
    <mergeCell ref="W3:W4"/>
    <mergeCell ref="V3:V4"/>
    <mergeCell ref="P3:P4"/>
    <mergeCell ref="Q3:Q4"/>
    <mergeCell ref="R3:R4"/>
    <mergeCell ref="S3:S4"/>
    <mergeCell ref="T3:T4"/>
    <mergeCell ref="O3:O4"/>
    <mergeCell ref="I3:I4"/>
    <mergeCell ref="J3:J4"/>
    <mergeCell ref="K3:K4"/>
    <mergeCell ref="L3:L4"/>
  </mergeCells>
  <phoneticPr fontId="16" type="noConversion"/>
  <conditionalFormatting sqref="P3:P4 O39">
    <cfRule type="cellIs" dxfId="1" priority="1" stopIfTrue="1" operator="lessThan">
      <formula>0</formula>
    </cfRule>
  </conditionalFormatting>
  <hyperlinks>
    <hyperlink ref="F6" r:id="rId1"/>
    <hyperlink ref="F9" r:id="rId2"/>
  </hyperlinks>
  <pageMargins left="0.7" right="0.7" top="0.75" bottom="0.75" header="0.3" footer="0.3"/>
  <pageSetup orientation="portrait"/>
  <headerFooter>
    <oddFooter>&amp;C&amp;"Helvetica,Regular"&amp;12&amp;K000000&amp;P</oddFooter>
  </headerFooter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5"/>
  <sheetViews>
    <sheetView showGridLines="0" workbookViewId="0"/>
  </sheetViews>
  <sheetFormatPr defaultColWidth="11" defaultRowHeight="15" customHeight="1"/>
  <cols>
    <col min="1" max="1" width="5" style="90" customWidth="1"/>
    <col min="2" max="2" width="24.28515625" style="90" customWidth="1"/>
    <col min="3" max="3" width="13.28515625" style="90" customWidth="1"/>
    <col min="4" max="4" width="11" style="90" customWidth="1"/>
    <col min="5" max="5" width="16.85546875" style="90" customWidth="1"/>
    <col min="6" max="8" width="11" style="90" customWidth="1"/>
    <col min="9" max="9" width="15.85546875" style="90" customWidth="1"/>
    <col min="10" max="10" width="11" style="90" customWidth="1"/>
    <col min="11" max="11" width="15.85546875" style="90" customWidth="1"/>
    <col min="12" max="12" width="15.42578125" style="90" customWidth="1"/>
    <col min="13" max="14" width="14.85546875" style="90" customWidth="1"/>
    <col min="15" max="15" width="18.28515625" style="90" customWidth="1"/>
    <col min="16" max="16" width="12.7109375" style="90" customWidth="1"/>
    <col min="17" max="17" width="11" style="90" customWidth="1"/>
    <col min="18" max="18" width="28.7109375" style="90" customWidth="1"/>
    <col min="19" max="20" width="11" style="90" customWidth="1"/>
    <col min="21" max="22" width="17" style="90" customWidth="1"/>
    <col min="23" max="23" width="19.28515625" style="90" customWidth="1"/>
    <col min="24" max="256" width="11" style="90" customWidth="1"/>
  </cols>
  <sheetData>
    <row r="1" spans="1:29" ht="26.1" customHeight="1">
      <c r="A1" s="22" t="s">
        <v>33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4"/>
      <c r="Z1" s="4"/>
      <c r="AA1" s="4"/>
      <c r="AB1" s="4"/>
      <c r="AC1" s="4"/>
    </row>
    <row r="2" spans="1:29" ht="26.1" customHeight="1">
      <c r="A2" s="25" t="s">
        <v>34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4"/>
      <c r="Z2" s="4"/>
      <c r="AA2" s="4"/>
      <c r="AB2" s="4"/>
      <c r="AC2" s="4"/>
    </row>
    <row r="3" spans="1:29" ht="14.25" customHeight="1">
      <c r="A3" s="182" t="s">
        <v>35</v>
      </c>
      <c r="B3" s="182" t="s">
        <v>36</v>
      </c>
      <c r="C3" s="182" t="s">
        <v>37</v>
      </c>
      <c r="D3" s="182" t="s">
        <v>38</v>
      </c>
      <c r="E3" s="182" t="s">
        <v>39</v>
      </c>
      <c r="F3" s="182" t="s">
        <v>40</v>
      </c>
      <c r="G3" s="184" t="s">
        <v>41</v>
      </c>
      <c r="H3" s="184" t="s">
        <v>42</v>
      </c>
      <c r="I3" s="189" t="s">
        <v>43</v>
      </c>
      <c r="J3" s="184" t="s">
        <v>44</v>
      </c>
      <c r="K3" s="189" t="s">
        <v>45</v>
      </c>
      <c r="L3" s="184" t="s">
        <v>46</v>
      </c>
      <c r="M3" s="184" t="s">
        <v>47</v>
      </c>
      <c r="N3" s="182" t="s">
        <v>201</v>
      </c>
      <c r="O3" s="182" t="s">
        <v>202</v>
      </c>
      <c r="P3" s="184" t="s">
        <v>50</v>
      </c>
      <c r="Q3" s="182" t="s">
        <v>51</v>
      </c>
      <c r="R3" s="184" t="s">
        <v>52</v>
      </c>
      <c r="S3" s="182" t="s">
        <v>53</v>
      </c>
      <c r="T3" s="182" t="s">
        <v>54</v>
      </c>
      <c r="U3" s="184" t="s">
        <v>55</v>
      </c>
      <c r="V3" s="184" t="s">
        <v>56</v>
      </c>
      <c r="W3" s="184" t="s">
        <v>57</v>
      </c>
      <c r="X3" s="184" t="s">
        <v>58</v>
      </c>
      <c r="Y3" s="28"/>
      <c r="Z3" s="3"/>
      <c r="AA3" s="3"/>
      <c r="AB3" s="3"/>
      <c r="AC3" s="3"/>
    </row>
    <row r="4" spans="1:29" ht="14.25" customHeight="1">
      <c r="A4" s="183"/>
      <c r="B4" s="183"/>
      <c r="C4" s="183"/>
      <c r="D4" s="183"/>
      <c r="E4" s="183"/>
      <c r="F4" s="183"/>
      <c r="G4" s="188"/>
      <c r="H4" s="185"/>
      <c r="I4" s="190"/>
      <c r="J4" s="183"/>
      <c r="K4" s="191"/>
      <c r="L4" s="185"/>
      <c r="M4" s="185"/>
      <c r="N4" s="183"/>
      <c r="O4" s="183"/>
      <c r="P4" s="186"/>
      <c r="Q4" s="187"/>
      <c r="R4" s="185"/>
      <c r="S4" s="183"/>
      <c r="T4" s="183"/>
      <c r="U4" s="185"/>
      <c r="V4" s="185"/>
      <c r="W4" s="185"/>
      <c r="X4" s="185"/>
      <c r="Y4" s="28"/>
      <c r="Z4" s="3"/>
      <c r="AA4" s="3"/>
      <c r="AB4" s="3"/>
      <c r="AC4" s="3"/>
    </row>
    <row r="5" spans="1:29" ht="48" customHeight="1">
      <c r="A5" s="11">
        <v>1</v>
      </c>
      <c r="B5" s="14"/>
      <c r="C5" s="11"/>
      <c r="D5" s="14"/>
      <c r="E5" s="14"/>
      <c r="F5" s="91"/>
      <c r="G5" s="92"/>
      <c r="H5" s="11"/>
      <c r="I5" s="31">
        <f t="shared" ref="I5:I33" si="0">H5*G5</f>
        <v>0</v>
      </c>
      <c r="J5" s="11"/>
      <c r="K5" s="31">
        <f t="shared" ref="K5:K33" si="1">J5*I5</f>
        <v>0</v>
      </c>
      <c r="L5" s="11"/>
      <c r="M5" s="11"/>
      <c r="N5" s="11"/>
      <c r="O5" s="11"/>
      <c r="P5" s="33"/>
      <c r="Q5" s="38"/>
      <c r="R5" s="14"/>
      <c r="S5" s="11"/>
      <c r="T5" s="11"/>
      <c r="U5" s="14"/>
      <c r="V5" s="15"/>
      <c r="W5" s="15"/>
      <c r="X5" s="15"/>
      <c r="Y5" s="28"/>
      <c r="Z5" s="3"/>
      <c r="AA5" s="3"/>
      <c r="AB5" s="3"/>
      <c r="AC5" s="3"/>
    </row>
    <row r="6" spans="1:29" ht="15.95" customHeight="1">
      <c r="A6" s="11">
        <v>2</v>
      </c>
      <c r="B6" s="14"/>
      <c r="C6" s="11"/>
      <c r="D6" s="14"/>
      <c r="E6" s="14"/>
      <c r="F6" s="91"/>
      <c r="G6" s="92"/>
      <c r="H6" s="11"/>
      <c r="I6" s="31">
        <f t="shared" si="0"/>
        <v>0</v>
      </c>
      <c r="J6" s="11"/>
      <c r="K6" s="31">
        <f t="shared" si="1"/>
        <v>0</v>
      </c>
      <c r="L6" s="11"/>
      <c r="M6" s="11"/>
      <c r="N6" s="11"/>
      <c r="O6" s="11"/>
      <c r="P6" s="33"/>
      <c r="Q6" s="38"/>
      <c r="R6" s="14"/>
      <c r="S6" s="11"/>
      <c r="T6" s="11"/>
      <c r="U6" s="14"/>
      <c r="V6" s="15"/>
      <c r="W6" s="15"/>
      <c r="X6" s="15"/>
      <c r="Y6" s="28"/>
      <c r="Z6" s="3"/>
      <c r="AA6" s="3"/>
      <c r="AB6" s="3"/>
      <c r="AC6" s="3"/>
    </row>
    <row r="7" spans="1:29" ht="15.95" customHeight="1">
      <c r="A7" s="11">
        <v>3</v>
      </c>
      <c r="B7" s="14"/>
      <c r="C7" s="11"/>
      <c r="D7" s="14"/>
      <c r="E7" s="14"/>
      <c r="F7" s="91"/>
      <c r="G7" s="92"/>
      <c r="H7" s="11"/>
      <c r="I7" s="31">
        <f t="shared" si="0"/>
        <v>0</v>
      </c>
      <c r="J7" s="11"/>
      <c r="K7" s="31">
        <f t="shared" si="1"/>
        <v>0</v>
      </c>
      <c r="L7" s="11"/>
      <c r="M7" s="11"/>
      <c r="N7" s="11"/>
      <c r="O7" s="11"/>
      <c r="P7" s="33"/>
      <c r="Q7" s="38"/>
      <c r="R7" s="14"/>
      <c r="S7" s="11"/>
      <c r="T7" s="11"/>
      <c r="U7" s="14"/>
      <c r="V7" s="15"/>
      <c r="W7" s="15"/>
      <c r="X7" s="15"/>
      <c r="Y7" s="28"/>
      <c r="Z7" s="3"/>
      <c r="AA7" s="3"/>
      <c r="AB7" s="3"/>
      <c r="AC7" s="3"/>
    </row>
    <row r="8" spans="1:29" ht="15.95" customHeight="1">
      <c r="A8" s="11">
        <v>4</v>
      </c>
      <c r="B8" s="14"/>
      <c r="C8" s="11"/>
      <c r="D8" s="14"/>
      <c r="E8" s="14"/>
      <c r="F8" s="91"/>
      <c r="G8" s="92"/>
      <c r="H8" s="11"/>
      <c r="I8" s="31">
        <f t="shared" si="0"/>
        <v>0</v>
      </c>
      <c r="J8" s="11"/>
      <c r="K8" s="31">
        <f t="shared" si="1"/>
        <v>0</v>
      </c>
      <c r="L8" s="11"/>
      <c r="M8" s="11"/>
      <c r="N8" s="11"/>
      <c r="O8" s="11"/>
      <c r="P8" s="33"/>
      <c r="Q8" s="38"/>
      <c r="R8" s="14"/>
      <c r="S8" s="11"/>
      <c r="T8" s="11"/>
      <c r="U8" s="14"/>
      <c r="V8" s="15"/>
      <c r="W8" s="15"/>
      <c r="X8" s="15"/>
      <c r="Y8" s="28"/>
      <c r="Z8" s="3"/>
      <c r="AA8" s="3"/>
      <c r="AB8" s="3"/>
      <c r="AC8" s="3"/>
    </row>
    <row r="9" spans="1:29" ht="15.95" customHeight="1">
      <c r="A9" s="11">
        <v>5</v>
      </c>
      <c r="B9" s="14"/>
      <c r="C9" s="11"/>
      <c r="D9" s="14"/>
      <c r="E9" s="14"/>
      <c r="F9" s="91"/>
      <c r="G9" s="92"/>
      <c r="H9" s="11"/>
      <c r="I9" s="31">
        <f t="shared" si="0"/>
        <v>0</v>
      </c>
      <c r="J9" s="11"/>
      <c r="K9" s="31">
        <f t="shared" si="1"/>
        <v>0</v>
      </c>
      <c r="L9" s="11"/>
      <c r="M9" s="11"/>
      <c r="N9" s="11"/>
      <c r="O9" s="11"/>
      <c r="P9" s="33"/>
      <c r="Q9" s="38"/>
      <c r="R9" s="14"/>
      <c r="S9" s="11"/>
      <c r="T9" s="11"/>
      <c r="U9" s="14"/>
      <c r="V9" s="15"/>
      <c r="W9" s="15"/>
      <c r="X9" s="15"/>
      <c r="Y9" s="28"/>
      <c r="Z9" s="3"/>
      <c r="AA9" s="3"/>
      <c r="AB9" s="3"/>
      <c r="AC9" s="3"/>
    </row>
    <row r="10" spans="1:29" ht="15.95" customHeight="1">
      <c r="A10" s="11">
        <v>6</v>
      </c>
      <c r="B10" s="14"/>
      <c r="C10" s="11"/>
      <c r="D10" s="14"/>
      <c r="E10" s="14"/>
      <c r="F10" s="91"/>
      <c r="G10" s="92"/>
      <c r="H10" s="11"/>
      <c r="I10" s="31">
        <f t="shared" si="0"/>
        <v>0</v>
      </c>
      <c r="J10" s="11"/>
      <c r="K10" s="31">
        <f t="shared" si="1"/>
        <v>0</v>
      </c>
      <c r="L10" s="11"/>
      <c r="M10" s="11"/>
      <c r="N10" s="11"/>
      <c r="O10" s="11"/>
      <c r="P10" s="33"/>
      <c r="Q10" s="38"/>
      <c r="R10" s="14"/>
      <c r="S10" s="11"/>
      <c r="T10" s="11"/>
      <c r="U10" s="14"/>
      <c r="V10" s="15"/>
      <c r="W10" s="15"/>
      <c r="X10" s="15"/>
      <c r="Y10" s="28"/>
      <c r="Z10" s="3"/>
      <c r="AA10" s="3"/>
      <c r="AB10" s="3"/>
      <c r="AC10" s="3"/>
    </row>
    <row r="11" spans="1:29" ht="15.95" customHeight="1">
      <c r="A11" s="11">
        <v>7</v>
      </c>
      <c r="B11" s="14"/>
      <c r="C11" s="11"/>
      <c r="D11" s="14"/>
      <c r="E11" s="14"/>
      <c r="F11" s="91"/>
      <c r="G11" s="92"/>
      <c r="H11" s="11"/>
      <c r="I11" s="31">
        <f t="shared" si="0"/>
        <v>0</v>
      </c>
      <c r="J11" s="11"/>
      <c r="K11" s="31">
        <f t="shared" si="1"/>
        <v>0</v>
      </c>
      <c r="L11" s="11"/>
      <c r="M11" s="11"/>
      <c r="N11" s="11"/>
      <c r="O11" s="11"/>
      <c r="P11" s="33"/>
      <c r="Q11" s="38"/>
      <c r="R11" s="14"/>
      <c r="S11" s="11"/>
      <c r="T11" s="11"/>
      <c r="U11" s="14"/>
      <c r="V11" s="15"/>
      <c r="W11" s="15"/>
      <c r="X11" s="15"/>
      <c r="Y11" s="28"/>
      <c r="Z11" s="3"/>
      <c r="AA11" s="3"/>
      <c r="AB11" s="3"/>
      <c r="AC11" s="3"/>
    </row>
    <row r="12" spans="1:29" ht="15.95" customHeight="1">
      <c r="A12" s="11">
        <v>8</v>
      </c>
      <c r="B12" s="14"/>
      <c r="C12" s="11"/>
      <c r="D12" s="14"/>
      <c r="E12" s="14"/>
      <c r="F12" s="91"/>
      <c r="G12" s="92"/>
      <c r="H12" s="11"/>
      <c r="I12" s="31">
        <f t="shared" si="0"/>
        <v>0</v>
      </c>
      <c r="J12" s="11"/>
      <c r="K12" s="31">
        <f t="shared" si="1"/>
        <v>0</v>
      </c>
      <c r="L12" s="11"/>
      <c r="M12" s="11"/>
      <c r="N12" s="11"/>
      <c r="O12" s="11"/>
      <c r="P12" s="33"/>
      <c r="Q12" s="38"/>
      <c r="R12" s="14"/>
      <c r="S12" s="11"/>
      <c r="T12" s="11"/>
      <c r="U12" s="14"/>
      <c r="V12" s="15"/>
      <c r="W12" s="15"/>
      <c r="X12" s="15"/>
      <c r="Y12" s="28"/>
      <c r="Z12" s="3"/>
      <c r="AA12" s="3"/>
      <c r="AB12" s="3"/>
      <c r="AC12" s="3"/>
    </row>
    <row r="13" spans="1:29" ht="15.95" customHeight="1">
      <c r="A13" s="11">
        <v>9</v>
      </c>
      <c r="B13" s="14"/>
      <c r="C13" s="11"/>
      <c r="D13" s="14"/>
      <c r="E13" s="14"/>
      <c r="F13" s="91"/>
      <c r="G13" s="92"/>
      <c r="H13" s="11"/>
      <c r="I13" s="31">
        <f t="shared" si="0"/>
        <v>0</v>
      </c>
      <c r="J13" s="11"/>
      <c r="K13" s="31">
        <f t="shared" si="1"/>
        <v>0</v>
      </c>
      <c r="L13" s="11"/>
      <c r="M13" s="11"/>
      <c r="N13" s="11"/>
      <c r="O13" s="11"/>
      <c r="P13" s="33"/>
      <c r="Q13" s="38"/>
      <c r="R13" s="14"/>
      <c r="S13" s="11"/>
      <c r="T13" s="11"/>
      <c r="U13" s="14"/>
      <c r="V13" s="15"/>
      <c r="W13" s="15"/>
      <c r="X13" s="15"/>
      <c r="Y13" s="28"/>
      <c r="Z13" s="3"/>
      <c r="AA13" s="3"/>
      <c r="AB13" s="3"/>
      <c r="AC13" s="3"/>
    </row>
    <row r="14" spans="1:29" ht="15.95" customHeight="1">
      <c r="A14" s="11">
        <v>10</v>
      </c>
      <c r="B14" s="14"/>
      <c r="C14" s="11"/>
      <c r="D14" s="14"/>
      <c r="E14" s="14"/>
      <c r="F14" s="91"/>
      <c r="G14" s="92"/>
      <c r="H14" s="11"/>
      <c r="I14" s="31">
        <f t="shared" si="0"/>
        <v>0</v>
      </c>
      <c r="J14" s="11"/>
      <c r="K14" s="31">
        <f t="shared" si="1"/>
        <v>0</v>
      </c>
      <c r="L14" s="11"/>
      <c r="M14" s="11"/>
      <c r="N14" s="11"/>
      <c r="O14" s="11"/>
      <c r="P14" s="33"/>
      <c r="Q14" s="38"/>
      <c r="R14" s="14"/>
      <c r="S14" s="11"/>
      <c r="T14" s="11"/>
      <c r="U14" s="14"/>
      <c r="V14" s="15"/>
      <c r="W14" s="15"/>
      <c r="X14" s="15"/>
      <c r="Y14" s="28"/>
      <c r="Z14" s="3"/>
      <c r="AA14" s="3"/>
      <c r="AB14" s="3"/>
      <c r="AC14" s="3"/>
    </row>
    <row r="15" spans="1:29" ht="15.95" customHeight="1">
      <c r="A15" s="11">
        <v>11</v>
      </c>
      <c r="B15" s="14"/>
      <c r="C15" s="11"/>
      <c r="D15" s="14"/>
      <c r="E15" s="14"/>
      <c r="F15" s="91"/>
      <c r="G15" s="92"/>
      <c r="H15" s="11"/>
      <c r="I15" s="31">
        <f t="shared" si="0"/>
        <v>0</v>
      </c>
      <c r="J15" s="11"/>
      <c r="K15" s="31">
        <f t="shared" si="1"/>
        <v>0</v>
      </c>
      <c r="L15" s="11"/>
      <c r="M15" s="11"/>
      <c r="N15" s="11"/>
      <c r="O15" s="11"/>
      <c r="P15" s="33"/>
      <c r="Q15" s="38"/>
      <c r="R15" s="14"/>
      <c r="S15" s="11"/>
      <c r="T15" s="11"/>
      <c r="U15" s="14"/>
      <c r="V15" s="15"/>
      <c r="W15" s="15"/>
      <c r="X15" s="15"/>
      <c r="Y15" s="28"/>
      <c r="Z15" s="3"/>
      <c r="AA15" s="3"/>
      <c r="AB15" s="3"/>
      <c r="AC15" s="3"/>
    </row>
    <row r="16" spans="1:29" ht="15.95" customHeight="1">
      <c r="A16" s="11">
        <v>12</v>
      </c>
      <c r="B16" s="14"/>
      <c r="C16" s="11"/>
      <c r="D16" s="14"/>
      <c r="E16" s="14"/>
      <c r="F16" s="91"/>
      <c r="G16" s="92"/>
      <c r="H16" s="11"/>
      <c r="I16" s="31">
        <f t="shared" si="0"/>
        <v>0</v>
      </c>
      <c r="J16" s="11"/>
      <c r="K16" s="31">
        <f t="shared" si="1"/>
        <v>0</v>
      </c>
      <c r="L16" s="11"/>
      <c r="M16" s="11"/>
      <c r="N16" s="11"/>
      <c r="O16" s="11"/>
      <c r="P16" s="33"/>
      <c r="Q16" s="38"/>
      <c r="R16" s="14"/>
      <c r="S16" s="11"/>
      <c r="T16" s="11"/>
      <c r="U16" s="14"/>
      <c r="V16" s="15"/>
      <c r="W16" s="15"/>
      <c r="X16" s="15"/>
      <c r="Y16" s="28"/>
      <c r="Z16" s="3"/>
      <c r="AA16" s="3"/>
      <c r="AB16" s="3"/>
      <c r="AC16" s="3"/>
    </row>
    <row r="17" spans="1:29" ht="15.95" customHeight="1">
      <c r="A17" s="11">
        <v>13</v>
      </c>
      <c r="B17" s="14"/>
      <c r="C17" s="11"/>
      <c r="D17" s="14"/>
      <c r="E17" s="14"/>
      <c r="F17" s="91"/>
      <c r="G17" s="92"/>
      <c r="H17" s="11"/>
      <c r="I17" s="31">
        <f t="shared" si="0"/>
        <v>0</v>
      </c>
      <c r="J17" s="11"/>
      <c r="K17" s="31">
        <f t="shared" si="1"/>
        <v>0</v>
      </c>
      <c r="L17" s="11"/>
      <c r="M17" s="11"/>
      <c r="N17" s="11"/>
      <c r="O17" s="11"/>
      <c r="P17" s="33"/>
      <c r="Q17" s="38"/>
      <c r="R17" s="14"/>
      <c r="S17" s="11"/>
      <c r="T17" s="11"/>
      <c r="U17" s="14"/>
      <c r="V17" s="15"/>
      <c r="W17" s="15"/>
      <c r="X17" s="15"/>
      <c r="Y17" s="28"/>
      <c r="Z17" s="3"/>
      <c r="AA17" s="3"/>
      <c r="AB17" s="3"/>
      <c r="AC17" s="3"/>
    </row>
    <row r="18" spans="1:29" ht="15.95" customHeight="1">
      <c r="A18" s="11">
        <v>14</v>
      </c>
      <c r="B18" s="14"/>
      <c r="C18" s="11"/>
      <c r="D18" s="14"/>
      <c r="E18" s="14"/>
      <c r="F18" s="91"/>
      <c r="G18" s="92"/>
      <c r="H18" s="11"/>
      <c r="I18" s="31">
        <f t="shared" si="0"/>
        <v>0</v>
      </c>
      <c r="J18" s="11"/>
      <c r="K18" s="31">
        <f t="shared" si="1"/>
        <v>0</v>
      </c>
      <c r="L18" s="11"/>
      <c r="M18" s="11"/>
      <c r="N18" s="11"/>
      <c r="O18" s="11"/>
      <c r="P18" s="33"/>
      <c r="Q18" s="38"/>
      <c r="R18" s="14"/>
      <c r="S18" s="11"/>
      <c r="T18" s="11"/>
      <c r="U18" s="14"/>
      <c r="V18" s="15"/>
      <c r="W18" s="15"/>
      <c r="X18" s="15"/>
      <c r="Y18" s="28"/>
      <c r="Z18" s="3"/>
      <c r="AA18" s="3"/>
      <c r="AB18" s="3"/>
      <c r="AC18" s="3"/>
    </row>
    <row r="19" spans="1:29" ht="15.95" customHeight="1">
      <c r="A19" s="11">
        <v>15</v>
      </c>
      <c r="B19" s="14"/>
      <c r="C19" s="11"/>
      <c r="D19" s="14"/>
      <c r="E19" s="14"/>
      <c r="F19" s="91"/>
      <c r="G19" s="92"/>
      <c r="H19" s="11"/>
      <c r="I19" s="31">
        <f t="shared" si="0"/>
        <v>0</v>
      </c>
      <c r="J19" s="11"/>
      <c r="K19" s="31">
        <f t="shared" si="1"/>
        <v>0</v>
      </c>
      <c r="L19" s="11"/>
      <c r="M19" s="11"/>
      <c r="N19" s="11"/>
      <c r="O19" s="11"/>
      <c r="P19" s="33"/>
      <c r="Q19" s="38"/>
      <c r="R19" s="14"/>
      <c r="S19" s="11"/>
      <c r="T19" s="11"/>
      <c r="U19" s="14"/>
      <c r="V19" s="15"/>
      <c r="W19" s="15"/>
      <c r="X19" s="15"/>
      <c r="Y19" s="28"/>
      <c r="Z19" s="3"/>
      <c r="AA19" s="3"/>
      <c r="AB19" s="3"/>
      <c r="AC19" s="3"/>
    </row>
    <row r="20" spans="1:29" ht="15.95" customHeight="1">
      <c r="A20" s="11">
        <v>16</v>
      </c>
      <c r="B20" s="14"/>
      <c r="C20" s="11"/>
      <c r="D20" s="14"/>
      <c r="E20" s="14"/>
      <c r="F20" s="91"/>
      <c r="G20" s="92"/>
      <c r="H20" s="11"/>
      <c r="I20" s="31">
        <f t="shared" si="0"/>
        <v>0</v>
      </c>
      <c r="J20" s="11"/>
      <c r="K20" s="31">
        <f t="shared" si="1"/>
        <v>0</v>
      </c>
      <c r="L20" s="11"/>
      <c r="M20" s="11"/>
      <c r="N20" s="11"/>
      <c r="O20" s="11"/>
      <c r="P20" s="33"/>
      <c r="Q20" s="38"/>
      <c r="R20" s="14"/>
      <c r="S20" s="11"/>
      <c r="T20" s="11"/>
      <c r="U20" s="14"/>
      <c r="V20" s="15"/>
      <c r="W20" s="15"/>
      <c r="X20" s="15"/>
      <c r="Y20" s="28"/>
      <c r="Z20" s="3"/>
      <c r="AA20" s="3"/>
      <c r="AB20" s="3"/>
      <c r="AC20" s="3"/>
    </row>
    <row r="21" spans="1:29" ht="15.95" customHeight="1">
      <c r="A21" s="11">
        <v>17</v>
      </c>
      <c r="B21" s="14"/>
      <c r="C21" s="11"/>
      <c r="D21" s="14"/>
      <c r="E21" s="14"/>
      <c r="F21" s="91"/>
      <c r="G21" s="92"/>
      <c r="H21" s="11"/>
      <c r="I21" s="31">
        <f t="shared" si="0"/>
        <v>0</v>
      </c>
      <c r="J21" s="11"/>
      <c r="K21" s="31">
        <f t="shared" si="1"/>
        <v>0</v>
      </c>
      <c r="L21" s="11"/>
      <c r="M21" s="11"/>
      <c r="N21" s="11"/>
      <c r="O21" s="11"/>
      <c r="P21" s="33"/>
      <c r="Q21" s="38"/>
      <c r="R21" s="14"/>
      <c r="S21" s="11"/>
      <c r="T21" s="11"/>
      <c r="U21" s="14"/>
      <c r="V21" s="15"/>
      <c r="W21" s="15"/>
      <c r="X21" s="15"/>
      <c r="Y21" s="28"/>
      <c r="Z21" s="3"/>
      <c r="AA21" s="3"/>
      <c r="AB21" s="3"/>
      <c r="AC21" s="3"/>
    </row>
    <row r="22" spans="1:29" ht="15.95" customHeight="1">
      <c r="A22" s="11">
        <v>18</v>
      </c>
      <c r="B22" s="14"/>
      <c r="C22" s="11"/>
      <c r="D22" s="14"/>
      <c r="E22" s="14"/>
      <c r="F22" s="91"/>
      <c r="G22" s="92"/>
      <c r="H22" s="11"/>
      <c r="I22" s="31">
        <f t="shared" si="0"/>
        <v>0</v>
      </c>
      <c r="J22" s="11"/>
      <c r="K22" s="31">
        <f t="shared" si="1"/>
        <v>0</v>
      </c>
      <c r="L22" s="11"/>
      <c r="M22" s="11"/>
      <c r="N22" s="11"/>
      <c r="O22" s="11"/>
      <c r="P22" s="33"/>
      <c r="Q22" s="38"/>
      <c r="R22" s="14"/>
      <c r="S22" s="11"/>
      <c r="T22" s="11"/>
      <c r="U22" s="14"/>
      <c r="V22" s="15"/>
      <c r="W22" s="15"/>
      <c r="X22" s="15"/>
      <c r="Y22" s="28"/>
      <c r="Z22" s="3"/>
      <c r="AA22" s="3"/>
      <c r="AB22" s="3"/>
      <c r="AC22" s="3"/>
    </row>
    <row r="23" spans="1:29" ht="15.95" customHeight="1">
      <c r="A23" s="11">
        <v>19</v>
      </c>
      <c r="B23" s="14"/>
      <c r="C23" s="11"/>
      <c r="D23" s="14"/>
      <c r="E23" s="14"/>
      <c r="F23" s="91"/>
      <c r="G23" s="92"/>
      <c r="H23" s="11"/>
      <c r="I23" s="31">
        <f t="shared" si="0"/>
        <v>0</v>
      </c>
      <c r="J23" s="11"/>
      <c r="K23" s="31">
        <f t="shared" si="1"/>
        <v>0</v>
      </c>
      <c r="L23" s="11"/>
      <c r="M23" s="11"/>
      <c r="N23" s="11"/>
      <c r="O23" s="11"/>
      <c r="P23" s="33"/>
      <c r="Q23" s="38"/>
      <c r="R23" s="14"/>
      <c r="S23" s="11"/>
      <c r="T23" s="11"/>
      <c r="U23" s="14"/>
      <c r="V23" s="15"/>
      <c r="W23" s="15"/>
      <c r="X23" s="15"/>
      <c r="Y23" s="28"/>
      <c r="Z23" s="3"/>
      <c r="AA23" s="3"/>
      <c r="AB23" s="3"/>
      <c r="AC23" s="3"/>
    </row>
    <row r="24" spans="1:29" ht="15.95" customHeight="1">
      <c r="A24" s="11">
        <v>20</v>
      </c>
      <c r="B24" s="14"/>
      <c r="C24" s="11"/>
      <c r="D24" s="14"/>
      <c r="E24" s="14"/>
      <c r="F24" s="91"/>
      <c r="G24" s="92"/>
      <c r="H24" s="11"/>
      <c r="I24" s="31">
        <f t="shared" si="0"/>
        <v>0</v>
      </c>
      <c r="J24" s="11"/>
      <c r="K24" s="31">
        <f t="shared" si="1"/>
        <v>0</v>
      </c>
      <c r="L24" s="11"/>
      <c r="M24" s="11"/>
      <c r="N24" s="11"/>
      <c r="O24" s="11"/>
      <c r="P24" s="33"/>
      <c r="Q24" s="38"/>
      <c r="R24" s="14"/>
      <c r="S24" s="11"/>
      <c r="T24" s="11"/>
      <c r="U24" s="14"/>
      <c r="V24" s="15"/>
      <c r="W24" s="15"/>
      <c r="X24" s="15"/>
      <c r="Y24" s="28"/>
      <c r="Z24" s="3"/>
      <c r="AA24" s="3"/>
      <c r="AB24" s="3"/>
      <c r="AC24" s="3"/>
    </row>
    <row r="25" spans="1:29" ht="15.95" customHeight="1">
      <c r="A25" s="11">
        <v>21</v>
      </c>
      <c r="B25" s="14"/>
      <c r="C25" s="11"/>
      <c r="D25" s="14"/>
      <c r="E25" s="14"/>
      <c r="F25" s="91"/>
      <c r="G25" s="92"/>
      <c r="H25" s="11"/>
      <c r="I25" s="31">
        <f t="shared" si="0"/>
        <v>0</v>
      </c>
      <c r="J25" s="11"/>
      <c r="K25" s="31">
        <f t="shared" si="1"/>
        <v>0</v>
      </c>
      <c r="L25" s="11"/>
      <c r="M25" s="11"/>
      <c r="N25" s="11"/>
      <c r="O25" s="11"/>
      <c r="P25" s="33"/>
      <c r="Q25" s="38"/>
      <c r="R25" s="14"/>
      <c r="S25" s="11"/>
      <c r="T25" s="11"/>
      <c r="U25" s="14"/>
      <c r="V25" s="15"/>
      <c r="W25" s="15"/>
      <c r="X25" s="15"/>
      <c r="Y25" s="28"/>
      <c r="Z25" s="3"/>
      <c r="AA25" s="3"/>
      <c r="AB25" s="3"/>
      <c r="AC25" s="3"/>
    </row>
    <row r="26" spans="1:29" ht="15.95" customHeight="1">
      <c r="A26" s="11">
        <v>22</v>
      </c>
      <c r="B26" s="14"/>
      <c r="C26" s="11"/>
      <c r="D26" s="14"/>
      <c r="E26" s="14"/>
      <c r="F26" s="91"/>
      <c r="G26" s="92"/>
      <c r="H26" s="11"/>
      <c r="I26" s="31">
        <f t="shared" si="0"/>
        <v>0</v>
      </c>
      <c r="J26" s="11"/>
      <c r="K26" s="31">
        <f t="shared" si="1"/>
        <v>0</v>
      </c>
      <c r="L26" s="11"/>
      <c r="M26" s="11"/>
      <c r="N26" s="11"/>
      <c r="O26" s="11"/>
      <c r="P26" s="33"/>
      <c r="Q26" s="38"/>
      <c r="R26" s="14"/>
      <c r="S26" s="11"/>
      <c r="T26" s="11"/>
      <c r="U26" s="14"/>
      <c r="V26" s="15"/>
      <c r="W26" s="15"/>
      <c r="X26" s="15"/>
      <c r="Y26" s="28"/>
      <c r="Z26" s="3"/>
      <c r="AA26" s="3"/>
      <c r="AB26" s="3"/>
      <c r="AC26" s="3"/>
    </row>
    <row r="27" spans="1:29" ht="15.95" customHeight="1">
      <c r="A27" s="11">
        <v>23</v>
      </c>
      <c r="B27" s="14"/>
      <c r="C27" s="11"/>
      <c r="D27" s="14"/>
      <c r="E27" s="14"/>
      <c r="F27" s="91"/>
      <c r="G27" s="92"/>
      <c r="H27" s="11"/>
      <c r="I27" s="31">
        <f t="shared" si="0"/>
        <v>0</v>
      </c>
      <c r="J27" s="11"/>
      <c r="K27" s="31">
        <f t="shared" si="1"/>
        <v>0</v>
      </c>
      <c r="L27" s="11"/>
      <c r="M27" s="11"/>
      <c r="N27" s="11"/>
      <c r="O27" s="11"/>
      <c r="P27" s="33"/>
      <c r="Q27" s="38"/>
      <c r="R27" s="14"/>
      <c r="S27" s="11"/>
      <c r="T27" s="11"/>
      <c r="U27" s="14"/>
      <c r="V27" s="15"/>
      <c r="W27" s="15"/>
      <c r="X27" s="15"/>
      <c r="Y27" s="28"/>
      <c r="Z27" s="3"/>
      <c r="AA27" s="3"/>
      <c r="AB27" s="3"/>
      <c r="AC27" s="3"/>
    </row>
    <row r="28" spans="1:29" ht="15.95" customHeight="1">
      <c r="A28" s="11">
        <v>24</v>
      </c>
      <c r="B28" s="14"/>
      <c r="C28" s="11"/>
      <c r="D28" s="14"/>
      <c r="E28" s="14"/>
      <c r="F28" s="91"/>
      <c r="G28" s="92"/>
      <c r="H28" s="11"/>
      <c r="I28" s="31">
        <f t="shared" si="0"/>
        <v>0</v>
      </c>
      <c r="J28" s="11"/>
      <c r="K28" s="31">
        <f t="shared" si="1"/>
        <v>0</v>
      </c>
      <c r="L28" s="11"/>
      <c r="M28" s="11"/>
      <c r="N28" s="11"/>
      <c r="O28" s="11"/>
      <c r="P28" s="33"/>
      <c r="Q28" s="38"/>
      <c r="R28" s="14"/>
      <c r="S28" s="11"/>
      <c r="T28" s="11"/>
      <c r="U28" s="14"/>
      <c r="V28" s="15"/>
      <c r="W28" s="15"/>
      <c r="X28" s="15"/>
      <c r="Y28" s="28"/>
      <c r="Z28" s="3"/>
      <c r="AA28" s="3"/>
      <c r="AB28" s="3"/>
      <c r="AC28" s="3"/>
    </row>
    <row r="29" spans="1:29" ht="15.95" customHeight="1">
      <c r="A29" s="11">
        <v>25</v>
      </c>
      <c r="B29" s="14"/>
      <c r="C29" s="11"/>
      <c r="D29" s="14"/>
      <c r="E29" s="14"/>
      <c r="F29" s="91"/>
      <c r="G29" s="92"/>
      <c r="H29" s="11"/>
      <c r="I29" s="31">
        <f t="shared" si="0"/>
        <v>0</v>
      </c>
      <c r="J29" s="11"/>
      <c r="K29" s="31">
        <f t="shared" si="1"/>
        <v>0</v>
      </c>
      <c r="L29" s="11"/>
      <c r="M29" s="11"/>
      <c r="N29" s="11"/>
      <c r="O29" s="11"/>
      <c r="P29" s="33"/>
      <c r="Q29" s="38"/>
      <c r="R29" s="14"/>
      <c r="S29" s="11"/>
      <c r="T29" s="11"/>
      <c r="U29" s="14"/>
      <c r="V29" s="15"/>
      <c r="W29" s="15"/>
      <c r="X29" s="15"/>
      <c r="Y29" s="28"/>
      <c r="Z29" s="3"/>
      <c r="AA29" s="3"/>
      <c r="AB29" s="3"/>
      <c r="AC29" s="3"/>
    </row>
    <row r="30" spans="1:29" ht="15.95" customHeight="1">
      <c r="A30" s="11">
        <v>26</v>
      </c>
      <c r="B30" s="14"/>
      <c r="C30" s="11"/>
      <c r="D30" s="14"/>
      <c r="E30" s="14"/>
      <c r="F30" s="91"/>
      <c r="G30" s="92"/>
      <c r="H30" s="11"/>
      <c r="I30" s="31">
        <f t="shared" si="0"/>
        <v>0</v>
      </c>
      <c r="J30" s="11"/>
      <c r="K30" s="31">
        <f t="shared" si="1"/>
        <v>0</v>
      </c>
      <c r="L30" s="11"/>
      <c r="M30" s="11"/>
      <c r="N30" s="11"/>
      <c r="O30" s="11"/>
      <c r="P30" s="33"/>
      <c r="Q30" s="38"/>
      <c r="R30" s="14"/>
      <c r="S30" s="11"/>
      <c r="T30" s="11"/>
      <c r="U30" s="14"/>
      <c r="V30" s="15"/>
      <c r="W30" s="15"/>
      <c r="X30" s="15"/>
      <c r="Y30" s="28"/>
      <c r="Z30" s="3"/>
      <c r="AA30" s="3"/>
      <c r="AB30" s="3"/>
      <c r="AC30" s="3"/>
    </row>
    <row r="31" spans="1:29" ht="15.95" customHeight="1">
      <c r="A31" s="11">
        <v>27</v>
      </c>
      <c r="B31" s="14"/>
      <c r="C31" s="11"/>
      <c r="D31" s="14"/>
      <c r="E31" s="14"/>
      <c r="F31" s="91"/>
      <c r="G31" s="92"/>
      <c r="H31" s="11"/>
      <c r="I31" s="31">
        <f t="shared" si="0"/>
        <v>0</v>
      </c>
      <c r="J31" s="11"/>
      <c r="K31" s="31">
        <f t="shared" si="1"/>
        <v>0</v>
      </c>
      <c r="L31" s="11"/>
      <c r="M31" s="11"/>
      <c r="N31" s="11"/>
      <c r="O31" s="11"/>
      <c r="P31" s="33"/>
      <c r="Q31" s="38"/>
      <c r="R31" s="14"/>
      <c r="S31" s="11"/>
      <c r="T31" s="11"/>
      <c r="U31" s="14"/>
      <c r="V31" s="15"/>
      <c r="W31" s="15"/>
      <c r="X31" s="15"/>
      <c r="Y31" s="28"/>
      <c r="Z31" s="3"/>
      <c r="AA31" s="3"/>
      <c r="AB31" s="3"/>
      <c r="AC31" s="3"/>
    </row>
    <row r="32" spans="1:29" ht="15.95" customHeight="1">
      <c r="A32" s="11">
        <v>28</v>
      </c>
      <c r="B32" s="14"/>
      <c r="C32" s="11"/>
      <c r="D32" s="14"/>
      <c r="E32" s="14"/>
      <c r="F32" s="91"/>
      <c r="G32" s="92"/>
      <c r="H32" s="11"/>
      <c r="I32" s="31">
        <f t="shared" si="0"/>
        <v>0</v>
      </c>
      <c r="J32" s="11"/>
      <c r="K32" s="31">
        <f t="shared" si="1"/>
        <v>0</v>
      </c>
      <c r="L32" s="11"/>
      <c r="M32" s="11"/>
      <c r="N32" s="11"/>
      <c r="O32" s="11"/>
      <c r="P32" s="33"/>
      <c r="Q32" s="38"/>
      <c r="R32" s="14"/>
      <c r="S32" s="11"/>
      <c r="T32" s="11"/>
      <c r="U32" s="14"/>
      <c r="V32" s="15"/>
      <c r="W32" s="15"/>
      <c r="X32" s="15"/>
      <c r="Y32" s="28"/>
      <c r="Z32" s="3"/>
      <c r="AA32" s="3"/>
      <c r="AB32" s="3"/>
      <c r="AC32" s="3"/>
    </row>
    <row r="33" spans="1:29" ht="15.95" customHeight="1">
      <c r="A33" s="11">
        <v>29</v>
      </c>
      <c r="B33" s="14"/>
      <c r="C33" s="11"/>
      <c r="D33" s="14"/>
      <c r="E33" s="14"/>
      <c r="F33" s="91"/>
      <c r="G33" s="92"/>
      <c r="H33" s="11"/>
      <c r="I33" s="31">
        <f t="shared" si="0"/>
        <v>0</v>
      </c>
      <c r="J33" s="11"/>
      <c r="K33" s="31">
        <f t="shared" si="1"/>
        <v>0</v>
      </c>
      <c r="L33" s="11"/>
      <c r="M33" s="11"/>
      <c r="N33" s="11"/>
      <c r="O33" s="11"/>
      <c r="P33" s="33"/>
      <c r="Q33" s="38"/>
      <c r="R33" s="14"/>
      <c r="S33" s="11"/>
      <c r="T33" s="11"/>
      <c r="U33" s="14"/>
      <c r="V33" s="15"/>
      <c r="W33" s="15"/>
      <c r="X33" s="15"/>
      <c r="Y33" s="28"/>
      <c r="Z33" s="3"/>
      <c r="AA33" s="3"/>
      <c r="AB33" s="3"/>
      <c r="AC33" s="3"/>
    </row>
    <row r="34" spans="1:29" ht="34.700000000000003" customHeight="1">
      <c r="A34" s="93" t="s">
        <v>90</v>
      </c>
      <c r="B34" s="94"/>
      <c r="C34" s="95"/>
      <c r="D34" s="95"/>
      <c r="E34" s="95"/>
      <c r="F34" s="96"/>
      <c r="G34" s="41">
        <f>SUM(G5:G33)</f>
        <v>0</v>
      </c>
      <c r="H34" s="11">
        <f>SUM(H5:H33)</f>
        <v>0</v>
      </c>
      <c r="I34" s="31">
        <f>SUM(I5:I33)</f>
        <v>0</v>
      </c>
      <c r="J34" s="11">
        <f>SUM(J5:J33)</f>
        <v>0</v>
      </c>
      <c r="K34" s="31">
        <f>SUM(K5:K33)</f>
        <v>0</v>
      </c>
      <c r="L34" s="11"/>
      <c r="M34" s="11"/>
      <c r="N34" s="11"/>
      <c r="O34" s="42"/>
      <c r="P34" s="38">
        <f>SUM(P5:P33)</f>
        <v>0</v>
      </c>
      <c r="Q34" s="11"/>
      <c r="R34" s="11"/>
      <c r="S34" s="11"/>
      <c r="T34" s="11"/>
      <c r="U34" s="11"/>
      <c r="V34" s="11"/>
      <c r="W34" s="11"/>
      <c r="X34" s="11"/>
      <c r="Y34" s="52"/>
      <c r="Z34" s="53"/>
      <c r="AA34" s="53"/>
      <c r="AB34" s="53"/>
      <c r="AC34" s="53"/>
    </row>
    <row r="35" spans="1:29" ht="15.95" customHeight="1">
      <c r="A35" s="97" t="s">
        <v>203</v>
      </c>
      <c r="B35" s="44"/>
      <c r="C35" s="44"/>
      <c r="D35" s="98"/>
      <c r="E35" s="98"/>
      <c r="F35" s="98"/>
      <c r="G35" s="98"/>
      <c r="H35" s="98"/>
      <c r="I35" s="98"/>
      <c r="J35" s="98"/>
      <c r="K35" s="98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4"/>
      <c r="Z35" s="4"/>
      <c r="AA35" s="4"/>
      <c r="AB35" s="4"/>
      <c r="AC35" s="4"/>
    </row>
  </sheetData>
  <mergeCells count="24">
    <mergeCell ref="W3:W4"/>
    <mergeCell ref="L3:L4"/>
    <mergeCell ref="N3:N4"/>
    <mergeCell ref="X3:X4"/>
    <mergeCell ref="A3:A4"/>
    <mergeCell ref="G3:G4"/>
    <mergeCell ref="H3:H4"/>
    <mergeCell ref="I3:I4"/>
    <mergeCell ref="J3:J4"/>
    <mergeCell ref="K3:K4"/>
    <mergeCell ref="M3:M4"/>
    <mergeCell ref="B3:B4"/>
    <mergeCell ref="C3:C4"/>
    <mergeCell ref="D3:D4"/>
    <mergeCell ref="R3:R4"/>
    <mergeCell ref="S3:S4"/>
    <mergeCell ref="T3:T4"/>
    <mergeCell ref="U3:U4"/>
    <mergeCell ref="V3:V4"/>
    <mergeCell ref="E3:E4"/>
    <mergeCell ref="F3:F4"/>
    <mergeCell ref="O3:O4"/>
    <mergeCell ref="P3:P4"/>
    <mergeCell ref="Q3:Q4"/>
  </mergeCells>
  <phoneticPr fontId="16" type="noConversion"/>
  <conditionalFormatting sqref="P3:P4 O34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"/>
  <sheetViews>
    <sheetView showGridLines="0" workbookViewId="0"/>
  </sheetViews>
  <sheetFormatPr defaultColWidth="8.7109375" defaultRowHeight="15" customHeight="1"/>
  <cols>
    <col min="1" max="1" width="29.42578125" style="100" customWidth="1"/>
    <col min="2" max="256" width="8.7109375" style="100" customWidth="1"/>
  </cols>
  <sheetData>
    <row r="1" spans="1:5" ht="15.95" customHeight="1">
      <c r="A1" s="101" t="s">
        <v>58</v>
      </c>
      <c r="B1" s="4"/>
      <c r="C1" s="4"/>
      <c r="D1" s="4"/>
      <c r="E1" s="4"/>
    </row>
    <row r="2" spans="1:5" ht="15.95" customHeight="1">
      <c r="A2" s="2" t="s">
        <v>204</v>
      </c>
      <c r="B2" s="4"/>
      <c r="C2" s="4"/>
      <c r="D2" s="4"/>
      <c r="E2" s="4"/>
    </row>
    <row r="3" spans="1:5" ht="15.95" customHeight="1">
      <c r="A3" s="2" t="s">
        <v>101</v>
      </c>
      <c r="B3" s="4"/>
      <c r="C3" s="4"/>
      <c r="D3" s="4"/>
      <c r="E3" s="4"/>
    </row>
    <row r="4" spans="1:5" ht="15.95" customHeight="1">
      <c r="A4" s="2" t="s">
        <v>205</v>
      </c>
      <c r="B4" s="4"/>
      <c r="C4" s="4"/>
      <c r="D4" s="4"/>
      <c r="E4" s="4"/>
    </row>
    <row r="5" spans="1:5" ht="15.95" customHeight="1">
      <c r="A5" s="2" t="s">
        <v>206</v>
      </c>
      <c r="B5" s="4"/>
      <c r="C5" s="4"/>
      <c r="D5" s="4"/>
      <c r="E5" s="4"/>
    </row>
    <row r="6" spans="1:5" ht="15.95" customHeight="1">
      <c r="A6" s="2" t="s">
        <v>207</v>
      </c>
      <c r="B6" s="4"/>
      <c r="C6" s="4"/>
      <c r="D6" s="4"/>
      <c r="E6" s="4"/>
    </row>
    <row r="7" spans="1:5" ht="15.95" customHeight="1">
      <c r="A7" s="2" t="s">
        <v>208</v>
      </c>
      <c r="B7" s="4"/>
      <c r="C7" s="4"/>
      <c r="D7" s="4"/>
      <c r="E7" s="4"/>
    </row>
    <row r="8" spans="1:5" ht="15.95" customHeight="1">
      <c r="A8" s="2" t="s">
        <v>130</v>
      </c>
      <c r="B8" s="4"/>
      <c r="C8" s="4"/>
      <c r="D8" s="4"/>
      <c r="E8" s="4"/>
    </row>
    <row r="9" spans="1:5" ht="15.95" customHeight="1">
      <c r="A9" s="2" t="s">
        <v>107</v>
      </c>
      <c r="B9" s="4"/>
      <c r="C9" s="4"/>
      <c r="D9" s="4"/>
      <c r="E9" s="4"/>
    </row>
    <row r="10" spans="1:5" ht="15.95" customHeight="1">
      <c r="A10" s="2" t="s">
        <v>76</v>
      </c>
      <c r="B10" s="4"/>
      <c r="C10" s="4"/>
      <c r="D10" s="4"/>
      <c r="E10" s="4"/>
    </row>
    <row r="11" spans="1:5" ht="15.95" customHeight="1">
      <c r="A11" s="2" t="s">
        <v>160</v>
      </c>
      <c r="B11" s="4"/>
      <c r="C11" s="4"/>
      <c r="D11" s="4"/>
      <c r="E11" s="4"/>
    </row>
    <row r="12" spans="1:5" ht="15.95" customHeight="1">
      <c r="A12" s="2" t="s">
        <v>209</v>
      </c>
      <c r="B12" s="4"/>
      <c r="C12" s="4"/>
      <c r="D12" s="4"/>
      <c r="E12" s="4"/>
    </row>
    <row r="13" spans="1:5" ht="15.95" customHeight="1">
      <c r="A13" s="3"/>
      <c r="B13" s="4"/>
      <c r="C13" s="4"/>
      <c r="D13" s="4"/>
      <c r="E13" s="4"/>
    </row>
  </sheetData>
  <phoneticPr fontId="16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填表说明</vt:lpstr>
      <vt:lpstr>汇总表</vt:lpstr>
      <vt:lpstr>绿地社区在执行合同</vt:lpstr>
      <vt:lpstr>凤城巷社区在执行合同</vt:lpstr>
      <vt:lpstr>变更及已到期合同</vt:lpstr>
      <vt:lpstr>绿地社区意向合同</vt:lpstr>
      <vt:lpstr>参数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</cp:lastModifiedBy>
  <dcterms:modified xsi:type="dcterms:W3CDTF">2016-12-01T09:24:20Z</dcterms:modified>
</cp:coreProperties>
</file>