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tada" sheetId="1" r:id="rId4"/>
    <sheet state="visible" name="Identificación y Evaluación" sheetId="2" r:id="rId5"/>
    <sheet state="visible" name="Resumen" sheetId="3" r:id="rId6"/>
    <sheet state="visible" name="Análisis" sheetId="4" r:id="rId7"/>
  </sheets>
  <definedNames>
    <definedName hidden="1" localSheetId="3" name="_xlnm._FilterDatabase">'Análisis'!$A$1:$F$480</definedName>
  </definedNames>
  <calcPr/>
  <extLst>
    <ext uri="GoogleSheetsCustomDataVersion2">
      <go:sheetsCustomData xmlns:go="http://customooxmlschemas.google.com/" r:id="rId8" roundtripDataChecksum="WJ8nxACgRImsAjhjo7bL2rLNkjNLWtmRWYOqS9XF+Rs="/>
    </ext>
  </extLst>
</workbook>
</file>

<file path=xl/sharedStrings.xml><?xml version="1.0" encoding="utf-8"?>
<sst xmlns="http://schemas.openxmlformats.org/spreadsheetml/2006/main" count="351" uniqueCount="150">
  <si>
    <t>Gestión de Riesgos</t>
  </si>
  <si>
    <t>Anexo 1. Identificación, Evaluación y Análisis</t>
  </si>
  <si>
    <t>KIUSH</t>
  </si>
  <si>
    <t>Iteración N° 1, Fase 1</t>
  </si>
  <si>
    <t xml:space="preserve">Yield Yielders - Bahamonde Yohana, </t>
  </si>
  <si>
    <t>Chuchuy José Martín, Gleadell Carla</t>
  </si>
  <si>
    <t>Compromiso del Cliente</t>
  </si>
  <si>
    <t>Puntos</t>
  </si>
  <si>
    <t>¿Analizar?</t>
  </si>
  <si>
    <t>Dado que el cliente esta enterado de como sera la solucion, podria ocurrir mala-interpretaciones , lo que produciria un debate entre el cliente, que no era el sistema que esperaba.</t>
  </si>
  <si>
    <t>Si</t>
  </si>
  <si>
    <t>La mayoria</t>
  </si>
  <si>
    <t>Algo</t>
  </si>
  <si>
    <t>Nada</t>
  </si>
  <si>
    <t>El cliente entiende la importancia del proyecto</t>
  </si>
  <si>
    <t>No</t>
  </si>
  <si>
    <t>El cliente es capaz de involucrarse cuando sea necesario en el proyecto</t>
  </si>
  <si>
    <t>Muchos</t>
  </si>
  <si>
    <t>Algunos</t>
  </si>
  <si>
    <t>El equipo del cliente tiene experiencia con proyectos similares</t>
  </si>
  <si>
    <t>Alguna</t>
  </si>
  <si>
    <t>Muy poca</t>
  </si>
  <si>
    <t>Dinámica de cambios alta por parte del cliente</t>
  </si>
  <si>
    <t>Baja</t>
  </si>
  <si>
    <t>Media</t>
  </si>
  <si>
    <t>Alta</t>
  </si>
  <si>
    <t>Muy baja</t>
  </si>
  <si>
    <t>Dado que el cliente  conoce y entiende perfectamente nuestra propuesta, podria ocurrir que no sea el sistema como él esperaba, lo que conduciria volver a realizar entrevistas y un retraso en el proceso de desarrollo del software.</t>
  </si>
  <si>
    <t>N° de preguntas respondidas / Puntuación Total</t>
  </si>
  <si>
    <t>Puntos Posibles</t>
  </si>
  <si>
    <t>Impacto (5=Más Alto, 1=Más Bajo)</t>
  </si>
  <si>
    <t>Rating (Puntuación/Puntos Posibles)*Impacto</t>
  </si>
  <si>
    <t>Comentarios:</t>
  </si>
  <si>
    <t>Definición del Cliente</t>
  </si>
  <si>
    <t>Dado que nuestra propuesta cubre todas las especificaciones y requerimientos del cliente, podria ocurrir que en el momento que se vaya desarrollando el sistema, surgan nuevos requerimiento, lo que produciria un cambio en todas las documentaciones previamente terminadas y entregadas.</t>
  </si>
  <si>
    <t xml:space="preserve">Algo </t>
  </si>
  <si>
    <t>Dado que los requerimientos del cliente están entendidos y documentados, podria ocurrir que luego el cliente cambie los requerimientos, lo que conduciria un retraso en la planificacion y en los tiempos de entrega.</t>
  </si>
  <si>
    <t>Los objetivos del proyecto están definidos y son claros</t>
  </si>
  <si>
    <t>El proyecto esta alineado con la definicion de meta de la Universidad</t>
  </si>
  <si>
    <t>Dada la propuesta del sistema podria ocurrir cambios en las operaciones diarias y procesos del area de extension, lo que conduciria a tener dificultades al cliente, de poder acostumbrarse al sistema.</t>
  </si>
  <si>
    <t>Es necesaria la traducción a varios idiomas</t>
  </si>
  <si>
    <t>Todas las fases del proyecto han sido adecuadamente definidas</t>
  </si>
  <si>
    <t>Algunas</t>
  </si>
  <si>
    <t>Dado los cambios de autoridades de la unpa podria ocurrir incertidumbre en el proyecto, lo que conduciria a que el proyecto no se realice.</t>
  </si>
  <si>
    <t>Cronograma</t>
  </si>
  <si>
    <t>Dado que el tiempo planificado es realista, podria ocurrir un amontonamiento de documentos, que produciria un tiempo muy ajustado para poder desarrollar la documentacion en el tiempo definido.</t>
  </si>
  <si>
    <t>Dado que no se ha realizado una estimacion del tamaño y del tiempo que llevara el trabajo, podria ocurrir un nuevo requerimiento no contemplado, lo que produciria un retraso en el desarrollo de la especificacion de requerimientos de software.</t>
  </si>
  <si>
    <t xml:space="preserve">Dado que se ha realizado el plan de iteracion con los tiempos acordados, podria ocurrir un contratiempo en el desarrollo de la documentacion, lo que conduciria volver a re-definir las fechas del plan. </t>
  </si>
  <si>
    <t>Dado que el equipo de desarrollo no tiene experiencia, podria ocurrir que cada documentacion que se entregue, presente dependencias entre ellas, lo que produciria un retraso en el desarrollo del proyecto y en la planificacion.</t>
  </si>
  <si>
    <t>Dado que se han considerado las limitaciones de las fechas, podria ocurrir que se junten con otros documentos atrasados, lo que produciria un tiempo ajustado para lograr cumplir con la planificacion.</t>
  </si>
  <si>
    <t>Todas las documentaciones entregables han sido definidos</t>
  </si>
  <si>
    <t>El cronograma cuenta con un detalle suficiente para llevar un estricto control de los entregables</t>
  </si>
  <si>
    <t>Se han considerado herramientas que permitan el seguimiento y control del cronograma?</t>
  </si>
  <si>
    <t>Experiencia y Capacidad</t>
  </si>
  <si>
    <t>Dado que la solución propuesta no ha sido implementada anteriormente, podria ocurrir problemas inoportunos desconocidos, lo que produciria un daño con la planificacion y con el desarrollo del sistema.</t>
  </si>
  <si>
    <t>Si- Muchas veces</t>
  </si>
  <si>
    <t>Si- una o dos veces</t>
  </si>
  <si>
    <t>Proyectos similares están en progreso</t>
  </si>
  <si>
    <t>Dado que disponemos de miembros del equipo de desarrollo, con los conocimientos basicos, debido a sus experiencias laborales y sus estudios de la carrera, podria ocurrir mas de una solucion,lo que produciria un debate entre los miembros.</t>
  </si>
  <si>
    <t>Limitado</t>
  </si>
  <si>
    <t>¿Disponemos de consultores con conocimiento del desarrollo de proyectos dentro de nuestro equipo de proyecto?</t>
  </si>
  <si>
    <t>Dado que el equipo de proyecto no tiene conocimientos en el desarrollo de soluciones, podria ocurrir un evento inesperado en el desarrollo, lo que produciria un problema para el equipo, donde pone a prueba sus capacidades para enfrentar estos casos.</t>
  </si>
  <si>
    <t>¿Tenemos la capacidad suficiente para llevar a cabo el proyecto?</t>
  </si>
  <si>
    <t>Disponemos del hardaware adecuado para desarrollo y pruebas</t>
  </si>
  <si>
    <t>Todo el equipamiento y herramientas necesarias están disponibles para el desarrollo</t>
  </si>
  <si>
    <t>La mayoria, algunos ya se ordenaron</t>
  </si>
  <si>
    <t>Algunos, la mayoria ya fueron ordenados</t>
  </si>
  <si>
    <t>Los recursos que serán necesarios están libres de compromisos de otros proyectos</t>
  </si>
  <si>
    <t>Dado que el equipo de desarrollo no tiene experiencia en el lenguaje de programacion PHP, podría ocurrir errores en el desarrollo y estilos de codificación, lo que conduciría a demoras en la entrega del producto.</t>
  </si>
  <si>
    <t>Dado que algunos de los integrantes del equipo de desarrollo tienen un trabajo,que cumplen 8 horas de jornada, podria ocurrir que baje la velocidad de producir documentacion, lo que produciria un retraso en los tiempo de entrega.</t>
  </si>
  <si>
    <t xml:space="preserve">Existen integrantes del equipo de desarrollo que tienen un trabajo, lo cual cumplen 8 horas de jornada, bajara la velocidad de producir documentacion </t>
  </si>
  <si>
    <t xml:space="preserve">
Dada la falta de experiencia del equipo utilizando Git-Hub, podria ocurrir una mala gestión de control de versiones, lo que produciría pérdida de versiones anteriores por lo tanto pérdida de calidad
</t>
  </si>
  <si>
    <t>si</t>
  </si>
  <si>
    <t>Dado el retraso con la implementación y la falta de experiencia de los desarrolladores en el manejo de BD, podría ocurrir un retraso en la implementación del sistema KIUSH con UARG Flow, lo que produciría retrasos en el desarrollo del prototipo.</t>
  </si>
  <si>
    <t>Duración y Tamaño</t>
  </si>
  <si>
    <t>¿Cuánto tiempo llevará a nuestro equipo de desarrollo finalizar el proyecto?</t>
  </si>
  <si>
    <t>6 meses</t>
  </si>
  <si>
    <t>1-2 años</t>
  </si>
  <si>
    <t>Mas de 2 años</t>
  </si>
  <si>
    <t>¿Cuál es el tamaño máximo estimado del grupo de proyecto (tanto del cliente como el equipo de desarrollo)?</t>
  </si>
  <si>
    <t>&lt;5 personas</t>
  </si>
  <si>
    <t>&lt;10 personas</t>
  </si>
  <si>
    <t>&lt;15 personas</t>
  </si>
  <si>
    <t>&gt;=15 personas</t>
  </si>
  <si>
    <t>Dado que se conoce otras areas involucradas, como apoyo, para trabajar con el area de extension, podria ocurrir cambios en la forma  de presentacion de los datos (menu), lo que produciria diferencias entre si.</t>
  </si>
  <si>
    <t>1 area</t>
  </si>
  <si>
    <t>2 areas</t>
  </si>
  <si>
    <t>3 areas</t>
  </si>
  <si>
    <t>4 o mas areas</t>
  </si>
  <si>
    <t>¿Cuántas Areas del cliente deben funcionar juntos en el proyecto?</t>
  </si>
  <si>
    <t>1</t>
  </si>
  <si>
    <t>2</t>
  </si>
  <si>
    <t>3</t>
  </si>
  <si>
    <t>4 o mas</t>
  </si>
  <si>
    <t>Dado que el area de extension trabaja estrechamente en conjunto con otras areas de la universidad, podria ocurrir nuevos roles de usurios que utilizarian el nuevo sistema, lo que produciria una nueva definicion de actores del diagrama de casos de uso, si no se llega a entender bien su desempeño que tiene dentro de esa area.</t>
  </si>
  <si>
    <t>1 persona</t>
  </si>
  <si>
    <t>2 personas</t>
  </si>
  <si>
    <t>3 personas</t>
  </si>
  <si>
    <t>&gt;3 personas</t>
  </si>
  <si>
    <t>Legal y Contractual</t>
  </si>
  <si>
    <t>Se están usando términos y condiciones estándares en el desarrollo definido por la universidad</t>
  </si>
  <si>
    <t>Si estamos usando nuevas tecnologías, ¿Estamos infringiendo alguna patente?</t>
  </si>
  <si>
    <t>¿Disponemos de todas las aprobaciones y permisos? (de las autoridades academicas)</t>
  </si>
  <si>
    <t>Pueden producirse intercambio de información confidencial entre equipos de desarrollo diferentes</t>
  </si>
  <si>
    <t>Dado los cambios en la normativa 242 podria ocurrir que no se utilicen los formularios de inscripcion, lo que conduciria a que no se pueda realizar la inscripcion.</t>
  </si>
  <si>
    <t>Tecnología</t>
  </si>
  <si>
    <t>El sistema Universitario puede cubrir el alcance con las tecnologías actualmente existentes?</t>
  </si>
  <si>
    <t>Con algunas futuras</t>
  </si>
  <si>
    <t>¿Se usarán nuevos productos en el proyecto?</t>
  </si>
  <si>
    <t>Podemos cumplir con todos los requisitos estándar?</t>
  </si>
  <si>
    <t>¿Tenemos acceso al código fuente del software de terceros en caso de fallo?</t>
  </si>
  <si>
    <t>No se sabe</t>
  </si>
  <si>
    <t>Si se incorpora software de terceros en la solución, ¿estamos seguros de que podemos adaptarlo con las necesidades?</t>
  </si>
  <si>
    <t>Toda la universidad hace uso de las herramientas de Google</t>
  </si>
  <si>
    <t>Dado que el desarrollo del nuevo sistema, tendra que estar familiarizado con aplicaciones de terceros de otros proyectos, podria ocurrir dificultades de comprension del lenguaje, lo que produciria un retraso en los tiempos planificados y arriesgando tambien que con una modificacion, deje de funcionar el sistema UARG-Flow.</t>
  </si>
  <si>
    <t xml:space="preserve">Si </t>
  </si>
  <si>
    <t>Dado el avance tecnológico se puede cambiar la tecnología de desarrollo durante el proyecto y afectar lo antes desarrollado</t>
  </si>
  <si>
    <t xml:space="preserve">No </t>
  </si>
  <si>
    <t>Poco</t>
  </si>
  <si>
    <t>Mucho</t>
  </si>
  <si>
    <t>Dado que no se conoce el tamaño de la base de datos, podria ocurrir problemas en la interaccion con la bd cuya funcionalidad no ha sido probada, lo que conduciria a no contar con una bd disponible para almacenar datos valiosos para los clientes.</t>
  </si>
  <si>
    <t>Dado que el producto debe interactuar con sistemas externos que no se conocen, podria ocurrir problemas de integracion con otros sistemas, lo que conduciria a poner en riesgo la seguridad de la informacion.</t>
  </si>
  <si>
    <t>Dificultades al incorporar UARGFlow en la instalacion de los equipos</t>
  </si>
  <si>
    <t>Algunas veces</t>
  </si>
  <si>
    <t>Complejidad</t>
  </si>
  <si>
    <t>Dado que al redactar los documentos solicitados es complejo, podria ocurrir un retraso en los tiempos de entregar, por no tener terminado la documentacion anterior, lo que produciria un retraso en la planificacion.</t>
  </si>
  <si>
    <t>Poca</t>
  </si>
  <si>
    <t>¿La solución requerida se adecua a uno o más de las areas de interés de nuestra Universidad?</t>
  </si>
  <si>
    <t>¿Cuál es el nivel de compromiso de la Universidad con las tecnologías emergentes empleadas en el proyecto?</t>
  </si>
  <si>
    <t>Muy alto</t>
  </si>
  <si>
    <t>Alto</t>
  </si>
  <si>
    <t>Medio</t>
  </si>
  <si>
    <t>Bajo/ Desconocido</t>
  </si>
  <si>
    <t>Dado que el soporte de sistemas de la UNPA-UARG involucra a muchas areas de la Universidad, podria ocurrir que intenten adaptar o solucionar los problemas a futuro del software a desarrollar, lo que produciria un cambio en el software.</t>
  </si>
  <si>
    <t>Aspectos Financieros</t>
  </si>
  <si>
    <t>Subcontratistas</t>
  </si>
  <si>
    <t>Resumen de Riesgos</t>
  </si>
  <si>
    <t>Impacto</t>
  </si>
  <si>
    <t>Peso</t>
  </si>
  <si>
    <t># Preguntas</t>
  </si>
  <si>
    <t>Ptos. Posibles</t>
  </si>
  <si>
    <t>Ptos.</t>
  </si>
  <si>
    <t>Rating</t>
  </si>
  <si>
    <t>Porcentaje</t>
  </si>
  <si>
    <t>Puntuación Riesgos</t>
  </si>
  <si>
    <t>Ref.</t>
  </si>
  <si>
    <t>Categoría</t>
  </si>
  <si>
    <t>Riesgo</t>
  </si>
  <si>
    <t>Probabilidad</t>
  </si>
  <si>
    <t>Factor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</si>
</sst>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R\K##"/>
  </numFmts>
  <fonts count="11">
    <font>
      <sz val="11.0"/>
      <color theme="1"/>
      <name val="Calibri"/>
      <scheme val="minor"/>
    </font>
    <font>
      <sz val="11.0"/>
      <color theme="1"/>
      <name val="Calibri"/>
    </font>
    <font>
      <sz val="36.0"/>
      <color theme="1"/>
      <name val="Cambria"/>
    </font>
    <font>
      <sz val="20.0"/>
      <color theme="1"/>
      <name val="Cambria"/>
    </font>
    <font>
      <sz val="18.0"/>
      <color theme="1"/>
      <name val="Cambria"/>
    </font>
    <font>
      <b/>
      <sz val="12.0"/>
      <color theme="0"/>
      <name val="Calibri"/>
    </font>
    <font/>
    <font>
      <sz val="11.0"/>
      <color rgb="FF000000"/>
      <name val="Calibri"/>
    </font>
    <font>
      <b/>
      <sz val="11.0"/>
      <color rgb="FFFF0000"/>
      <name val="Calibri"/>
    </font>
    <font>
      <b/>
      <sz val="12.0"/>
      <color theme="1"/>
      <name val="Calibri"/>
    </font>
    <font>
      <b/>
      <sz val="11.0"/>
      <color theme="1"/>
      <name val="Calibri"/>
    </font>
  </fonts>
  <fills count="5">
    <fill>
      <patternFill patternType="none"/>
    </fill>
    <fill>
      <patternFill patternType="lightGray"/>
    </fill>
    <fill>
      <patternFill patternType="solid">
        <fgColor theme="0"/>
        <bgColor theme="0"/>
      </patternFill>
    </fill>
    <fill>
      <patternFill patternType="solid">
        <fgColor rgb="FF95B3D7"/>
        <bgColor rgb="FF95B3D7"/>
      </patternFill>
    </fill>
    <fill>
      <patternFill patternType="solid">
        <fgColor rgb="FFFFFFFF"/>
        <bgColor rgb="FFFFFFFF"/>
      </patternFill>
    </fill>
  </fills>
  <borders count="25">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top/>
      <bottom/>
    </border>
    <border>
      <top/>
      <bottom/>
    </border>
    <border>
      <right/>
      <top/>
      <bottom/>
    </border>
    <border>
      <left style="thin">
        <color rgb="FF000000"/>
      </left>
    </border>
    <border>
      <right style="thin">
        <color rgb="FF000000"/>
      </right>
    </border>
    <border>
      <left style="thin">
        <color rgb="FF000000"/>
      </left>
      <bottom style="thin">
        <color rgb="FF000000"/>
      </bottom>
    </border>
    <border>
      <left style="thin">
        <color rgb="FF000000"/>
      </left>
      <top style="thin">
        <color rgb="FF000000"/>
      </top>
      <bottom/>
    </border>
    <border>
      <right style="thin">
        <color rgb="FF000000"/>
      </right>
      <top style="thin">
        <color rgb="FF000000"/>
      </top>
      <bottom/>
    </border>
    <border>
      <left style="thin">
        <color rgb="FF000000"/>
      </left>
      <right style="thin">
        <color rgb="FF000000"/>
      </right>
      <top style="thin">
        <color rgb="FF000000"/>
      </top>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0" fillId="0" fontId="4" numFmtId="0" xfId="0" applyFont="1"/>
    <xf borderId="0" fillId="0" fontId="1" numFmtId="0" xfId="0" applyFont="1"/>
    <xf borderId="0" fillId="0" fontId="1" numFmtId="0" xfId="0" applyAlignment="1" applyFont="1">
      <alignment horizontal="center" shrinkToFit="0" vertical="center" wrapText="1"/>
    </xf>
    <xf borderId="0" fillId="0" fontId="1" numFmtId="0" xfId="0" applyAlignment="1" applyFont="1">
      <alignment horizontal="center"/>
    </xf>
    <xf borderId="2" fillId="3" fontId="5" numFmtId="0" xfId="0" applyAlignment="1" applyBorder="1" applyFill="1" applyFont="1">
      <alignment horizontal="center" shrinkToFit="0" vertical="center" wrapText="1"/>
    </xf>
    <xf borderId="3" fillId="0" fontId="6" numFmtId="0" xfId="0" applyBorder="1" applyFont="1"/>
    <xf borderId="4" fillId="3" fontId="5" numFmtId="0" xfId="0" applyAlignment="1" applyBorder="1" applyFont="1">
      <alignment horizontal="center"/>
    </xf>
    <xf borderId="5" fillId="3" fontId="5" numFmtId="0" xfId="0" applyAlignment="1" applyBorder="1" applyFont="1">
      <alignment horizontal="center"/>
    </xf>
    <xf borderId="6" fillId="3" fontId="5" numFmtId="0" xfId="0" applyAlignment="1" applyBorder="1" applyFont="1">
      <alignment horizontal="center"/>
    </xf>
    <xf borderId="2" fillId="0" fontId="7" numFmtId="0" xfId="0" applyAlignment="1" applyBorder="1" applyFont="1">
      <alignment horizontal="center" shrinkToFit="0" vertical="center" wrapText="1"/>
    </xf>
    <xf borderId="3" fillId="0" fontId="7" numFmtId="0" xfId="0" applyAlignment="1" applyBorder="1" applyFont="1">
      <alignment horizontal="center"/>
    </xf>
    <xf borderId="7" fillId="0" fontId="7" numFmtId="0" xfId="0" applyAlignment="1" applyBorder="1" applyFont="1">
      <alignment horizontal="center"/>
    </xf>
    <xf borderId="4" fillId="0" fontId="7" numFmtId="0" xfId="0" applyAlignment="1" applyBorder="1" applyFont="1">
      <alignment horizontal="center"/>
    </xf>
    <xf borderId="4" fillId="0" fontId="8" numFmtId="0" xfId="0" applyAlignment="1" applyBorder="1" applyFont="1">
      <alignment horizontal="center"/>
    </xf>
    <xf borderId="8" fillId="0" fontId="7" numFmtId="0" xfId="0" applyAlignment="1" applyBorder="1" applyFont="1">
      <alignment horizontal="center"/>
    </xf>
    <xf borderId="9" fillId="0" fontId="7" numFmtId="0" xfId="0" applyAlignment="1" applyBorder="1" applyFont="1">
      <alignment horizontal="center"/>
    </xf>
    <xf borderId="10" fillId="0" fontId="7" numFmtId="0" xfId="0" applyAlignment="1" applyBorder="1" applyFont="1">
      <alignment horizontal="center"/>
    </xf>
    <xf borderId="2" fillId="0" fontId="1" numFmtId="0" xfId="0" applyAlignment="1" applyBorder="1" applyFont="1">
      <alignment horizontal="center" shrinkToFit="0" vertical="center" wrapText="1"/>
    </xf>
    <xf borderId="3" fillId="0" fontId="1" numFmtId="0" xfId="0" applyBorder="1" applyFont="1"/>
    <xf borderId="4" fillId="0" fontId="1" numFmtId="0" xfId="0" applyAlignment="1" applyBorder="1" applyFont="1">
      <alignment horizontal="center"/>
    </xf>
    <xf borderId="2" fillId="0" fontId="1" numFmtId="0" xfId="0" applyAlignment="1" applyBorder="1" applyFont="1">
      <alignment horizontal="center"/>
    </xf>
    <xf borderId="3" fillId="0" fontId="1" numFmtId="0" xfId="0" applyAlignment="1" applyBorder="1" applyFont="1">
      <alignment horizontal="center"/>
    </xf>
    <xf borderId="11" fillId="3" fontId="5" numFmtId="0" xfId="0" applyAlignment="1" applyBorder="1" applyFont="1">
      <alignment horizontal="center" shrinkToFit="0" vertical="center" wrapText="1"/>
    </xf>
    <xf borderId="12" fillId="3" fontId="9" numFmtId="0" xfId="0" applyAlignment="1" applyBorder="1" applyFont="1">
      <alignment horizontal="center" shrinkToFit="0" vertical="center" wrapText="1"/>
    </xf>
    <xf borderId="12" fillId="3" fontId="9" numFmtId="0" xfId="0" applyAlignment="1" applyBorder="1" applyFont="1">
      <alignment horizontal="center"/>
    </xf>
    <xf borderId="1" fillId="3" fontId="9" numFmtId="0" xfId="0" applyAlignment="1" applyBorder="1" applyFont="1">
      <alignment horizontal="center"/>
    </xf>
    <xf borderId="12" fillId="3" fontId="5" numFmtId="0" xfId="0" applyAlignment="1" applyBorder="1" applyFont="1">
      <alignment horizontal="center"/>
    </xf>
    <xf borderId="13" fillId="3" fontId="5" numFmtId="0" xfId="0" applyAlignment="1" applyBorder="1" applyFont="1">
      <alignment horizontal="center"/>
    </xf>
    <xf borderId="12" fillId="2" fontId="1" numFmtId="0" xfId="0" applyAlignment="1" applyBorder="1" applyFont="1">
      <alignment horizontal="center"/>
    </xf>
    <xf borderId="14" fillId="2" fontId="9" numFmtId="0" xfId="0" applyAlignment="1" applyBorder="1" applyFont="1">
      <alignment horizontal="center" shrinkToFit="0" vertical="center" wrapText="1"/>
    </xf>
    <xf borderId="1" fillId="2" fontId="9" numFmtId="0" xfId="0" applyAlignment="1" applyBorder="1" applyFont="1">
      <alignment horizontal="center" shrinkToFit="0" vertical="center" wrapText="1"/>
    </xf>
    <xf borderId="1" fillId="2" fontId="9" numFmtId="0" xfId="0" applyAlignment="1" applyBorder="1" applyFont="1">
      <alignment horizontal="center"/>
    </xf>
    <xf borderId="15" fillId="2" fontId="9" numFmtId="0" xfId="0" applyAlignment="1" applyBorder="1" applyFont="1">
      <alignment horizontal="center"/>
    </xf>
    <xf borderId="1" fillId="2" fontId="1" numFmtId="0" xfId="0" applyAlignment="1" applyBorder="1" applyFont="1">
      <alignment horizontal="center"/>
    </xf>
    <xf borderId="14" fillId="3" fontId="5" numFmtId="0" xfId="0" applyAlignment="1" applyBorder="1" applyFont="1">
      <alignment horizontal="center" shrinkToFit="0" vertical="center" wrapText="1"/>
    </xf>
    <xf borderId="1" fillId="3" fontId="9" numFmtId="0" xfId="0" applyAlignment="1" applyBorder="1" applyFont="1">
      <alignment horizontal="center" shrinkToFit="0" vertical="center" wrapText="1"/>
    </xf>
    <xf borderId="15" fillId="3" fontId="5" numFmtId="0" xfId="0" applyAlignment="1" applyBorder="1" applyFont="1">
      <alignment horizontal="center"/>
    </xf>
    <xf borderId="16" fillId="2" fontId="9" numFmtId="0" xfId="0" applyAlignment="1" applyBorder="1" applyFont="1">
      <alignment horizontal="center" shrinkToFit="0" vertical="center" wrapText="1"/>
    </xf>
    <xf borderId="17" fillId="0" fontId="6" numFmtId="0" xfId="0" applyBorder="1" applyFont="1"/>
    <xf borderId="18" fillId="0" fontId="6" numFmtId="0" xfId="0" applyBorder="1" applyFont="1"/>
    <xf borderId="15" fillId="2" fontId="9" numFmtId="164" xfId="0" applyAlignment="1" applyBorder="1" applyFont="1" applyNumberFormat="1">
      <alignment horizontal="center"/>
    </xf>
    <xf borderId="15" fillId="3" fontId="9" numFmtId="0" xfId="0" applyAlignment="1" applyBorder="1" applyFont="1">
      <alignment horizontal="center"/>
    </xf>
    <xf borderId="1" fillId="2" fontId="5" numFmtId="0" xfId="0" applyAlignment="1" applyBorder="1" applyFont="1">
      <alignment horizontal="center"/>
    </xf>
    <xf borderId="19" fillId="0" fontId="1" numFmtId="0" xfId="0" applyAlignment="1" applyBorder="1" applyFont="1">
      <alignment horizontal="center" shrinkToFit="0" vertical="center" wrapText="1"/>
    </xf>
    <xf borderId="20" fillId="0" fontId="6" numFmtId="0" xfId="0" applyBorder="1" applyFont="1"/>
    <xf borderId="19" fillId="0" fontId="6" numFmtId="0" xfId="0" applyBorder="1" applyFont="1"/>
    <xf borderId="21" fillId="0" fontId="6" numFmtId="0" xfId="0" applyBorder="1" applyFont="1"/>
    <xf borderId="9" fillId="0" fontId="6" numFmtId="0" xfId="0" applyBorder="1" applyFont="1"/>
    <xf borderId="8" fillId="0" fontId="6" numFmtId="0" xfId="0" applyBorder="1" applyFont="1"/>
    <xf borderId="4" fillId="0" fontId="8" numFmtId="0" xfId="0" applyAlignment="1" applyBorder="1" applyFont="1">
      <alignment horizontal="center" shrinkToFit="0" wrapText="1"/>
    </xf>
    <xf borderId="0" fillId="0" fontId="1" numFmtId="0" xfId="0" applyAlignment="1" applyFont="1">
      <alignment shrinkToFit="0" wrapText="1"/>
    </xf>
    <xf borderId="10" fillId="0" fontId="7" numFmtId="0" xfId="0" applyAlignment="1" applyBorder="1" applyFont="1">
      <alignment horizontal="center" shrinkToFit="0" wrapText="1"/>
    </xf>
    <xf borderId="4" fillId="0" fontId="1" numFmtId="0" xfId="0" applyAlignment="1" applyBorder="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shrinkToFit="0" wrapText="1"/>
    </xf>
    <xf borderId="8" fillId="0" fontId="1" numFmtId="0" xfId="0" applyAlignment="1" applyBorder="1" applyFont="1">
      <alignment horizontal="center"/>
    </xf>
    <xf borderId="9" fillId="0" fontId="1" numFmtId="0" xfId="0" applyAlignment="1" applyBorder="1" applyFont="1">
      <alignment horizontal="center"/>
    </xf>
    <xf borderId="10" fillId="0" fontId="1" numFmtId="0" xfId="0" applyAlignment="1" applyBorder="1" applyFont="1">
      <alignment horizontal="center"/>
    </xf>
    <xf borderId="7" fillId="0" fontId="1" numFmtId="0" xfId="0" applyAlignment="1" applyBorder="1" applyFont="1">
      <alignment horizontal="center"/>
    </xf>
    <xf borderId="9" fillId="0" fontId="1" numFmtId="0" xfId="0" applyAlignment="1" applyBorder="1" applyFont="1">
      <alignment horizontal="center" vertical="center"/>
    </xf>
    <xf borderId="10" fillId="0" fontId="1" numFmtId="0" xfId="0" applyAlignment="1" applyBorder="1" applyFont="1">
      <alignment horizontal="center" vertical="center"/>
    </xf>
    <xf borderId="2" fillId="4" fontId="1" numFmtId="0" xfId="0" applyAlignment="1" applyBorder="1" applyFill="1" applyFont="1">
      <alignment horizontal="center" shrinkToFit="0" vertical="center" wrapText="1"/>
    </xf>
    <xf borderId="3" fillId="0" fontId="7" numFmtId="49" xfId="0" applyAlignment="1" applyBorder="1" applyFont="1" applyNumberFormat="1">
      <alignment horizontal="center"/>
    </xf>
    <xf borderId="7" fillId="0" fontId="7" numFmtId="49" xfId="0" applyAlignment="1" applyBorder="1" applyFont="1" applyNumberFormat="1">
      <alignment horizontal="center"/>
    </xf>
    <xf borderId="4" fillId="0" fontId="7" numFmtId="49" xfId="0" applyAlignment="1" applyBorder="1" applyFont="1" applyNumberFormat="1">
      <alignment horizontal="center"/>
    </xf>
    <xf borderId="8" fillId="0" fontId="7" numFmtId="49" xfId="0" applyAlignment="1" applyBorder="1" applyFont="1" applyNumberFormat="1">
      <alignment horizontal="center"/>
    </xf>
    <xf borderId="9" fillId="0" fontId="7" numFmtId="49" xfId="0" applyAlignment="1" applyBorder="1" applyFont="1" applyNumberFormat="1">
      <alignment horizontal="center"/>
    </xf>
    <xf borderId="10" fillId="0" fontId="7" numFmtId="49" xfId="0" applyAlignment="1" applyBorder="1" applyFont="1" applyNumberFormat="1">
      <alignment horizontal="center"/>
    </xf>
    <xf borderId="4" fillId="0" fontId="1" numFmtId="49" xfId="0" applyAlignment="1" applyBorder="1" applyFont="1" applyNumberFormat="1">
      <alignment horizontal="center" shrinkToFit="0" wrapText="1"/>
    </xf>
    <xf borderId="2" fillId="0" fontId="1" numFmtId="49" xfId="0" applyAlignment="1" applyBorder="1" applyFont="1" applyNumberFormat="1">
      <alignment horizontal="center" shrinkToFit="0" wrapText="1"/>
    </xf>
    <xf borderId="3" fillId="0" fontId="1" numFmtId="49" xfId="0" applyAlignment="1" applyBorder="1" applyFont="1" applyNumberFormat="1">
      <alignment horizontal="center" shrinkToFit="0" wrapText="1"/>
    </xf>
    <xf borderId="0" fillId="0" fontId="1" numFmtId="0" xfId="0" applyAlignment="1" applyFont="1">
      <alignment shrinkToFit="0" vertical="center" wrapText="1"/>
    </xf>
    <xf borderId="1" fillId="4" fontId="7" numFmtId="0" xfId="0" applyAlignment="1" applyBorder="1" applyFont="1">
      <alignment horizontal="center" shrinkToFit="0" vertical="center" wrapText="1"/>
    </xf>
    <xf borderId="8" fillId="0" fontId="7" numFmtId="0" xfId="0" applyAlignment="1" applyBorder="1" applyFont="1">
      <alignment horizontal="center" shrinkToFit="0" vertical="center" wrapText="1"/>
    </xf>
    <xf borderId="0" fillId="0" fontId="1" numFmtId="0" xfId="0" applyAlignment="1" applyFont="1">
      <alignment horizontal="center" shrinkToFit="0" wrapText="1"/>
    </xf>
    <xf borderId="22" fillId="3" fontId="5" numFmtId="0" xfId="0" applyAlignment="1" applyBorder="1" applyFont="1">
      <alignment horizontal="center" shrinkToFit="0" vertical="center" wrapText="1"/>
    </xf>
    <xf borderId="23" fillId="0" fontId="6" numFmtId="0" xfId="0" applyBorder="1" applyFont="1"/>
    <xf borderId="24" fillId="3" fontId="5" numFmtId="0" xfId="0" applyAlignment="1" applyBorder="1" applyFont="1">
      <alignment horizontal="center"/>
    </xf>
    <xf borderId="11" fillId="3" fontId="5" numFmtId="0" xfId="0" applyAlignment="1" applyBorder="1" applyFont="1">
      <alignment horizontal="center"/>
    </xf>
    <xf borderId="1" fillId="3" fontId="5" numFmtId="0" xfId="0" applyAlignment="1" applyBorder="1" applyFont="1">
      <alignment horizontal="center"/>
    </xf>
    <xf borderId="15" fillId="3" fontId="5" numFmtId="0" xfId="0" applyBorder="1" applyFont="1"/>
    <xf borderId="14" fillId="3" fontId="5" numFmtId="0" xfId="0" applyBorder="1" applyFont="1"/>
    <xf borderId="4" fillId="3" fontId="5" numFmtId="0" xfId="0" applyBorder="1" applyFont="1"/>
    <xf borderId="1" fillId="3" fontId="5" numFmtId="0" xfId="0" applyAlignment="1" applyBorder="1" applyFont="1">
      <alignment shrinkToFit="0" wrapText="1"/>
    </xf>
    <xf borderId="1" fillId="3" fontId="5" numFmtId="0" xfId="0" applyBorder="1" applyFont="1"/>
    <xf borderId="0" fillId="0" fontId="5" numFmtId="0" xfId="0" applyAlignment="1" applyFont="1">
      <alignment shrinkToFit="0" wrapText="1"/>
    </xf>
    <xf borderId="4" fillId="0" fontId="1" numFmtId="0" xfId="0" applyBorder="1" applyFont="1"/>
    <xf borderId="4" fillId="0" fontId="1" numFmtId="10" xfId="0" applyBorder="1" applyFont="1" applyNumberFormat="1"/>
    <xf borderId="4" fillId="0" fontId="1" numFmtId="2" xfId="0" applyBorder="1" applyFont="1" applyNumberFormat="1"/>
    <xf borderId="2" fillId="0" fontId="1" numFmtId="0" xfId="0" applyBorder="1" applyFont="1"/>
    <xf borderId="4" fillId="3" fontId="5" numFmtId="9" xfId="0" applyBorder="1" applyFont="1" applyNumberFormat="1"/>
    <xf borderId="5" fillId="3" fontId="5" numFmtId="0" xfId="0" applyBorder="1" applyFont="1"/>
    <xf borderId="6" fillId="3" fontId="5" numFmtId="0" xfId="0" applyBorder="1" applyFont="1"/>
    <xf borderId="4" fillId="3" fontId="5" numFmtId="2" xfId="0" applyBorder="1" applyFont="1" applyNumberFormat="1"/>
    <xf borderId="4" fillId="3" fontId="5" numFmtId="10" xfId="0" applyBorder="1" applyFont="1" applyNumberFormat="1"/>
    <xf borderId="0" fillId="0" fontId="1" numFmtId="10" xfId="0" applyFont="1" applyNumberFormat="1"/>
    <xf borderId="0" fillId="0" fontId="10" numFmtId="0" xfId="0" applyFont="1"/>
    <xf borderId="0" fillId="0" fontId="10" numFmtId="10" xfId="0" applyFont="1" applyNumberFormat="1"/>
    <xf borderId="4" fillId="3" fontId="5" numFmtId="9" xfId="0" applyAlignment="1" applyBorder="1" applyFont="1" applyNumberFormat="1">
      <alignment horizontal="center"/>
    </xf>
    <xf borderId="4" fillId="3" fontId="5" numFmtId="1" xfId="0" applyAlignment="1" applyBorder="1" applyFont="1" applyNumberFormat="1">
      <alignment horizontal="center"/>
    </xf>
    <xf borderId="4" fillId="0" fontId="1" numFmtId="165" xfId="0" applyBorder="1" applyFont="1" applyNumberFormat="1"/>
    <xf borderId="4" fillId="0" fontId="1" numFmtId="9" xfId="0" applyBorder="1" applyFont="1" applyNumberFormat="1"/>
    <xf borderId="4" fillId="0" fontId="1" numFmtId="1" xfId="0" applyBorder="1" applyFont="1" applyNumberFormat="1"/>
    <xf borderId="4" fillId="0" fontId="1" numFmtId="0" xfId="0" applyAlignment="1" applyBorder="1" applyFont="1">
      <alignment horizontal="left" shrinkToFit="0" vertical="center" wrapText="1"/>
    </xf>
    <xf borderId="4" fillId="0" fontId="1" numFmtId="9" xfId="0" applyAlignment="1" applyBorder="1" applyFont="1" applyNumberFormat="1">
      <alignment readingOrder="0"/>
    </xf>
    <xf borderId="4" fillId="0" fontId="1" numFmtId="0" xfId="0" applyAlignment="1" applyBorder="1" applyFont="1">
      <alignment shrinkToFit="0" wrapText="1"/>
    </xf>
    <xf borderId="4" fillId="0" fontId="1" numFmtId="165" xfId="0" applyAlignment="1" applyBorder="1" applyFont="1" applyNumberFormat="1">
      <alignment horizontal="center" vertical="center"/>
    </xf>
    <xf borderId="4" fillId="4" fontId="1" numFmtId="0" xfId="0" applyAlignment="1" applyBorder="1" applyFont="1">
      <alignment horizontal="left" shrinkToFit="0" vertical="center" wrapText="1"/>
    </xf>
    <xf borderId="0" fillId="0" fontId="1" numFmtId="9" xfId="0" applyFont="1" applyNumberFormat="1"/>
    <xf borderId="0" fillId="0" fontId="1"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45</xdr:row>
      <xdr:rowOff>0</xdr:rowOff>
    </xdr:from>
    <xdr:ext cx="5762625" cy="876300"/>
    <xdr:sp>
      <xdr:nvSpPr>
        <xdr:cNvPr id="3" name="Shape 3"/>
        <xdr:cNvSpPr/>
      </xdr:nvSpPr>
      <xdr:spPr>
        <a:xfrm>
          <a:off x="2469450" y="3346613"/>
          <a:ext cx="5753100" cy="866775"/>
        </a:xfrm>
        <a:prstGeom prst="rect">
          <a:avLst/>
        </a:prstGeom>
        <a:solidFill>
          <a:srgbClr val="10207A"/>
        </a:solidFill>
        <a:ln cap="flat" cmpd="sng" w="9525">
          <a:solidFill>
            <a:srgbClr val="31849B"/>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0</xdr:col>
      <xdr:colOff>0</xdr:colOff>
      <xdr:row>0</xdr:row>
      <xdr:rowOff>0</xdr:rowOff>
    </xdr:from>
    <xdr:ext cx="5753100" cy="876300"/>
    <xdr:sp>
      <xdr:nvSpPr>
        <xdr:cNvPr id="4" name="Shape 4"/>
        <xdr:cNvSpPr/>
      </xdr:nvSpPr>
      <xdr:spPr>
        <a:xfrm>
          <a:off x="2474213" y="3346613"/>
          <a:ext cx="5743575" cy="866775"/>
        </a:xfrm>
        <a:prstGeom prst="rect">
          <a:avLst/>
        </a:prstGeom>
        <a:solidFill>
          <a:srgbClr val="10207A"/>
        </a:solidFill>
        <a:ln cap="flat" cmpd="sng" w="9525">
          <a:solidFill>
            <a:srgbClr val="31849B"/>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0</xdr:col>
      <xdr:colOff>19050</xdr:colOff>
      <xdr:row>0</xdr:row>
      <xdr:rowOff>0</xdr:rowOff>
    </xdr:from>
    <xdr:ext cx="123825" cy="10877550"/>
    <xdr:sp>
      <xdr:nvSpPr>
        <xdr:cNvPr id="5" name="Shape 5"/>
        <xdr:cNvSpPr/>
      </xdr:nvSpPr>
      <xdr:spPr>
        <a:xfrm>
          <a:off x="5288850" y="0"/>
          <a:ext cx="114300" cy="7560000"/>
        </a:xfrm>
        <a:prstGeom prst="rect">
          <a:avLst/>
        </a:prstGeom>
        <a:solidFill>
          <a:srgbClr val="FFFFFF"/>
        </a:solidFill>
        <a:ln cap="flat" cmpd="sng" w="9525">
          <a:solidFill>
            <a:srgbClr val="31849B"/>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7</xdr:col>
      <xdr:colOff>1047750</xdr:colOff>
      <xdr:row>0</xdr:row>
      <xdr:rowOff>0</xdr:rowOff>
    </xdr:from>
    <xdr:ext cx="133350" cy="10877550"/>
    <xdr:sp>
      <xdr:nvSpPr>
        <xdr:cNvPr id="6" name="Shape 6"/>
        <xdr:cNvSpPr/>
      </xdr:nvSpPr>
      <xdr:spPr>
        <a:xfrm>
          <a:off x="5284088" y="0"/>
          <a:ext cx="123825" cy="7560000"/>
        </a:xfrm>
        <a:prstGeom prst="rect">
          <a:avLst/>
        </a:prstGeom>
        <a:solidFill>
          <a:srgbClr val="FFFFFF"/>
        </a:solidFill>
        <a:ln cap="flat" cmpd="sng" w="9525">
          <a:solidFill>
            <a:srgbClr val="31849B"/>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5</xdr:col>
      <xdr:colOff>304800</xdr:colOff>
      <xdr:row>35</xdr:row>
      <xdr:rowOff>180975</xdr:rowOff>
    </xdr:from>
    <xdr:ext cx="1619250" cy="16383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457200</xdr:colOff>
      <xdr:row>37</xdr:row>
      <xdr:rowOff>133350</xdr:rowOff>
    </xdr:from>
    <xdr:ext cx="3009900" cy="8382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12.29"/>
    <col customWidth="1" min="3" max="4" width="10.0"/>
    <col customWidth="1" min="5" max="5" width="11.43"/>
    <col customWidth="1" min="6" max="6" width="7.29"/>
    <col customWidth="1" min="7" max="7" width="8.14"/>
    <col customWidth="1" min="8" max="8" width="16.57"/>
  </cols>
  <sheetData>
    <row r="1">
      <c r="A1" s="1"/>
      <c r="B1" s="1"/>
      <c r="C1" s="1"/>
      <c r="D1" s="1"/>
      <c r="E1" s="1"/>
      <c r="F1" s="1"/>
      <c r="G1" s="1"/>
      <c r="H1" s="1"/>
    </row>
    <row r="2">
      <c r="A2" s="1"/>
      <c r="B2" s="1"/>
      <c r="C2" s="1"/>
      <c r="D2" s="1"/>
      <c r="E2" s="1"/>
      <c r="F2" s="1"/>
      <c r="G2" s="1"/>
      <c r="H2" s="1"/>
    </row>
    <row r="3">
      <c r="A3" s="1"/>
      <c r="B3" s="1"/>
      <c r="C3" s="1"/>
      <c r="D3" s="1"/>
      <c r="E3" s="1"/>
      <c r="F3" s="1"/>
      <c r="G3" s="1"/>
      <c r="H3" s="1"/>
    </row>
    <row r="4">
      <c r="A4" s="1"/>
      <c r="B4" s="1"/>
      <c r="C4" s="1"/>
      <c r="D4" s="1"/>
      <c r="E4" s="1"/>
      <c r="F4" s="1"/>
      <c r="G4" s="1"/>
      <c r="H4" s="1"/>
    </row>
    <row r="5">
      <c r="A5" s="1"/>
      <c r="B5" s="1"/>
      <c r="C5" s="1"/>
      <c r="D5" s="1"/>
      <c r="E5" s="1"/>
      <c r="F5" s="1"/>
      <c r="G5" s="1"/>
      <c r="H5" s="1"/>
    </row>
    <row r="6">
      <c r="A6" s="1"/>
      <c r="B6" s="1"/>
      <c r="C6" s="1"/>
      <c r="D6" s="1"/>
      <c r="E6" s="1"/>
      <c r="F6" s="1"/>
      <c r="G6" s="1"/>
      <c r="H6" s="1"/>
    </row>
    <row r="7">
      <c r="A7" s="1"/>
      <c r="B7" s="1"/>
      <c r="C7" s="1"/>
      <c r="D7" s="1"/>
      <c r="E7" s="1"/>
      <c r="F7" s="1"/>
      <c r="G7" s="1"/>
      <c r="H7" s="1"/>
    </row>
    <row r="8" ht="45.0" customHeight="1">
      <c r="A8" s="1"/>
      <c r="B8" s="2" t="s">
        <v>0</v>
      </c>
      <c r="C8" s="1"/>
      <c r="D8" s="1"/>
      <c r="E8" s="1"/>
      <c r="F8" s="1"/>
      <c r="G8" s="1"/>
      <c r="H8" s="1"/>
    </row>
    <row r="9" ht="25.5" customHeight="1">
      <c r="A9" s="1"/>
      <c r="B9" s="3" t="s">
        <v>1</v>
      </c>
      <c r="C9" s="1"/>
      <c r="D9" s="1"/>
      <c r="E9" s="1"/>
      <c r="F9" s="1"/>
      <c r="G9" s="1"/>
      <c r="H9" s="1"/>
    </row>
    <row r="10" ht="25.5" customHeight="1">
      <c r="A10" s="1"/>
      <c r="B10" s="3"/>
      <c r="C10" s="1"/>
      <c r="D10" s="1"/>
      <c r="E10" s="1"/>
      <c r="F10" s="1"/>
      <c r="G10" s="1"/>
      <c r="H10" s="1"/>
    </row>
    <row r="11" ht="22.5" customHeight="1">
      <c r="A11" s="1"/>
      <c r="B11" s="4" t="s">
        <v>2</v>
      </c>
      <c r="C11" s="1"/>
      <c r="D11" s="1"/>
      <c r="E11" s="1"/>
      <c r="F11" s="1"/>
      <c r="G11" s="1"/>
      <c r="H11" s="1"/>
    </row>
    <row r="12" ht="22.5" customHeight="1">
      <c r="A12" s="1"/>
      <c r="B12" s="5" t="s">
        <v>3</v>
      </c>
      <c r="C12" s="1"/>
      <c r="D12" s="1"/>
      <c r="E12" s="1"/>
      <c r="F12" s="1"/>
      <c r="G12" s="1"/>
      <c r="H12" s="1"/>
    </row>
    <row r="13" ht="22.5" customHeight="1">
      <c r="A13" s="1"/>
      <c r="B13" s="4" t="s">
        <v>4</v>
      </c>
      <c r="C13" s="1"/>
      <c r="D13" s="1"/>
      <c r="E13" s="1"/>
      <c r="F13" s="1"/>
      <c r="G13" s="1"/>
      <c r="H13" s="1"/>
    </row>
    <row r="14" ht="22.5" customHeight="1">
      <c r="A14" s="1"/>
      <c r="B14" s="4" t="s">
        <v>5</v>
      </c>
      <c r="C14" s="1"/>
      <c r="D14" s="1"/>
      <c r="E14" s="1"/>
      <c r="F14" s="1"/>
      <c r="G14" s="1"/>
      <c r="H14" s="1"/>
    </row>
    <row r="15">
      <c r="A15" s="1"/>
      <c r="B15" s="1"/>
      <c r="C15" s="1"/>
      <c r="D15" s="1"/>
      <c r="E15" s="1"/>
      <c r="F15" s="1"/>
      <c r="G15" s="1"/>
      <c r="H15" s="1"/>
    </row>
    <row r="16">
      <c r="A16" s="1"/>
      <c r="B16" s="1"/>
      <c r="C16" s="1"/>
      <c r="D16" s="1"/>
      <c r="E16" s="1"/>
      <c r="F16" s="1"/>
      <c r="G16" s="1"/>
      <c r="H16" s="1"/>
    </row>
    <row r="17">
      <c r="A17" s="1"/>
      <c r="B17" s="1"/>
      <c r="C17" s="1"/>
      <c r="D17" s="1"/>
      <c r="E17" s="1"/>
      <c r="F17" s="1"/>
      <c r="G17" s="1"/>
      <c r="H17" s="1"/>
    </row>
    <row r="18">
      <c r="A18" s="1"/>
      <c r="B18" s="1"/>
      <c r="C18" s="1"/>
      <c r="D18" s="1"/>
      <c r="E18" s="1"/>
      <c r="F18" s="1"/>
      <c r="G18" s="1"/>
      <c r="H18" s="1"/>
    </row>
    <row r="19">
      <c r="A19" s="1"/>
      <c r="B19" s="1"/>
      <c r="C19" s="1"/>
      <c r="D19" s="1"/>
      <c r="E19" s="1"/>
      <c r="F19" s="1"/>
      <c r="G19" s="1"/>
      <c r="H19" s="1"/>
    </row>
    <row r="20">
      <c r="A20" s="1"/>
      <c r="B20" s="1"/>
      <c r="C20" s="1"/>
      <c r="D20" s="1"/>
      <c r="E20" s="1"/>
      <c r="F20" s="1"/>
      <c r="G20" s="1"/>
      <c r="H20" s="1"/>
    </row>
    <row r="21" ht="15.75" customHeight="1">
      <c r="A21" s="1"/>
      <c r="B21" s="1"/>
      <c r="C21" s="1"/>
      <c r="D21" s="1"/>
      <c r="E21" s="1"/>
      <c r="F21" s="1"/>
      <c r="G21" s="1"/>
      <c r="H21" s="1"/>
    </row>
    <row r="22" ht="15.75" customHeight="1">
      <c r="A22" s="1"/>
      <c r="B22" s="1"/>
      <c r="C22" s="1"/>
      <c r="D22" s="1"/>
      <c r="E22" s="1"/>
      <c r="F22" s="1"/>
      <c r="G22" s="1"/>
      <c r="H22" s="1"/>
    </row>
    <row r="23" ht="15.75" customHeight="1">
      <c r="A23" s="1"/>
      <c r="B23" s="1"/>
      <c r="C23" s="1"/>
      <c r="D23" s="1"/>
      <c r="E23" s="1"/>
      <c r="F23" s="1"/>
      <c r="G23" s="1"/>
      <c r="H23" s="1"/>
    </row>
    <row r="24" ht="15.75" customHeight="1">
      <c r="A24" s="1"/>
      <c r="B24" s="1"/>
      <c r="C24" s="1"/>
      <c r="D24" s="1"/>
      <c r="E24" s="1"/>
      <c r="F24" s="1"/>
      <c r="G24" s="1"/>
      <c r="H24" s="1"/>
    </row>
    <row r="25" ht="15.75" customHeight="1">
      <c r="A25" s="1"/>
      <c r="B25" s="1"/>
      <c r="C25" s="1"/>
      <c r="D25" s="1"/>
      <c r="E25" s="1"/>
      <c r="F25" s="1"/>
      <c r="G25" s="1"/>
      <c r="H25" s="1"/>
    </row>
    <row r="26" ht="15.75" customHeight="1">
      <c r="A26" s="1"/>
      <c r="B26" s="1"/>
      <c r="C26" s="1"/>
      <c r="D26" s="1"/>
      <c r="E26" s="1"/>
      <c r="F26" s="1"/>
      <c r="G26" s="1"/>
      <c r="H26" s="1"/>
    </row>
    <row r="27" ht="15.75" customHeight="1">
      <c r="A27" s="1"/>
      <c r="B27" s="1"/>
      <c r="C27" s="1"/>
      <c r="D27" s="1"/>
      <c r="E27" s="1"/>
      <c r="F27" s="1"/>
      <c r="G27" s="1"/>
      <c r="H27" s="1"/>
    </row>
    <row r="28" ht="15.75" customHeight="1">
      <c r="A28" s="1"/>
      <c r="B28" s="1"/>
      <c r="C28" s="1"/>
      <c r="D28" s="1"/>
      <c r="E28" s="1"/>
      <c r="F28" s="1"/>
      <c r="G28" s="1"/>
      <c r="H28" s="1"/>
    </row>
    <row r="29" ht="15.75" customHeight="1">
      <c r="A29" s="1"/>
      <c r="B29" s="1"/>
      <c r="C29" s="1"/>
      <c r="D29" s="1"/>
      <c r="E29" s="1"/>
      <c r="F29" s="1"/>
      <c r="G29" s="1"/>
      <c r="H29" s="1"/>
    </row>
    <row r="30" ht="15.75" customHeight="1">
      <c r="A30" s="1"/>
      <c r="B30" s="1"/>
      <c r="C30" s="1"/>
      <c r="D30" s="1"/>
      <c r="E30" s="1"/>
      <c r="F30" s="1"/>
      <c r="G30" s="1"/>
      <c r="H30" s="1"/>
    </row>
    <row r="31" ht="15.75" customHeight="1">
      <c r="A31" s="1"/>
      <c r="B31" s="1"/>
      <c r="C31" s="1"/>
      <c r="D31" s="1"/>
      <c r="E31" s="1"/>
      <c r="F31" s="1"/>
      <c r="G31" s="1"/>
      <c r="H31" s="1"/>
    </row>
    <row r="32" ht="15.75" customHeight="1">
      <c r="A32" s="1"/>
      <c r="B32" s="1"/>
      <c r="C32" s="1"/>
      <c r="D32" s="1"/>
      <c r="E32" s="1"/>
      <c r="F32" s="1"/>
      <c r="G32" s="1"/>
      <c r="H32" s="1"/>
    </row>
    <row r="33" ht="15.75" customHeight="1">
      <c r="A33" s="1"/>
      <c r="B33" s="1"/>
      <c r="C33" s="1"/>
      <c r="D33" s="1"/>
      <c r="E33" s="1"/>
      <c r="F33" s="1"/>
      <c r="G33" s="1"/>
      <c r="H33" s="1"/>
    </row>
    <row r="34" ht="15.75" customHeight="1">
      <c r="A34" s="1"/>
      <c r="B34" s="1"/>
      <c r="C34" s="1"/>
      <c r="D34" s="1"/>
      <c r="E34" s="1"/>
      <c r="F34" s="1"/>
      <c r="G34" s="1"/>
      <c r="H34" s="1"/>
    </row>
    <row r="35" ht="15.75" customHeight="1">
      <c r="A35" s="1"/>
      <c r="B35" s="1"/>
      <c r="C35" s="1"/>
      <c r="D35" s="1"/>
      <c r="E35" s="1"/>
      <c r="F35" s="1"/>
      <c r="G35" s="1"/>
      <c r="H35" s="1"/>
    </row>
    <row r="36" ht="15.75" customHeight="1">
      <c r="A36" s="1"/>
      <c r="B36" s="1"/>
      <c r="C36" s="1"/>
      <c r="D36" s="1"/>
      <c r="E36" s="1"/>
      <c r="F36" s="1"/>
      <c r="G36" s="1"/>
      <c r="H36" s="1"/>
    </row>
    <row r="37" ht="15.75" customHeight="1">
      <c r="A37" s="1"/>
      <c r="B37" s="1"/>
      <c r="C37" s="1"/>
      <c r="D37" s="1"/>
      <c r="E37" s="1"/>
      <c r="F37" s="1"/>
      <c r="G37" s="1"/>
      <c r="H37" s="1"/>
    </row>
    <row r="38" ht="15.75" customHeight="1">
      <c r="A38" s="1"/>
      <c r="B38" s="1"/>
      <c r="C38" s="1"/>
      <c r="D38" s="1"/>
      <c r="E38" s="1"/>
      <c r="F38" s="1"/>
      <c r="G38" s="1"/>
      <c r="H38" s="1"/>
    </row>
    <row r="39" ht="15.75" customHeight="1">
      <c r="A39" s="1"/>
      <c r="B39" s="1"/>
      <c r="C39" s="1"/>
      <c r="D39" s="1"/>
      <c r="E39" s="1"/>
      <c r="F39" s="1"/>
      <c r="G39" s="1"/>
      <c r="H39" s="1"/>
    </row>
    <row r="40" ht="15.75" customHeight="1">
      <c r="A40" s="1"/>
      <c r="B40" s="1"/>
      <c r="C40" s="1"/>
      <c r="D40" s="1"/>
      <c r="E40" s="1"/>
      <c r="F40" s="1"/>
      <c r="G40" s="1"/>
      <c r="H40" s="1"/>
    </row>
    <row r="41" ht="15.75" customHeight="1">
      <c r="A41" s="1"/>
      <c r="B41" s="1"/>
      <c r="C41" s="1"/>
      <c r="D41" s="1"/>
      <c r="E41" s="1"/>
      <c r="F41" s="1"/>
      <c r="G41" s="1"/>
      <c r="H41" s="1"/>
    </row>
    <row r="42" ht="15.75" customHeight="1">
      <c r="A42" s="1"/>
      <c r="B42" s="1"/>
      <c r="C42" s="1"/>
      <c r="D42" s="1"/>
      <c r="E42" s="1"/>
      <c r="F42" s="1"/>
      <c r="G42" s="1"/>
      <c r="H42" s="1"/>
    </row>
    <row r="43" ht="15.75" customHeight="1">
      <c r="A43" s="1"/>
      <c r="B43" s="1"/>
      <c r="C43" s="1"/>
      <c r="D43" s="1"/>
      <c r="E43" s="1"/>
      <c r="F43" s="1"/>
      <c r="G43" s="1"/>
      <c r="H43" s="1"/>
    </row>
    <row r="44" ht="15.75" customHeight="1">
      <c r="A44" s="1"/>
      <c r="B44" s="1"/>
      <c r="C44" s="1"/>
      <c r="D44" s="1"/>
      <c r="E44" s="1"/>
      <c r="F44" s="1"/>
      <c r="G44" s="1"/>
      <c r="H44" s="1"/>
    </row>
    <row r="45" ht="15.75" customHeight="1">
      <c r="A45" s="1"/>
      <c r="B45" s="1"/>
      <c r="C45" s="1"/>
      <c r="D45" s="1"/>
      <c r="E45" s="1"/>
      <c r="F45" s="1"/>
      <c r="G45" s="1"/>
      <c r="H45" s="1"/>
    </row>
    <row r="46" ht="15.75" customHeight="1">
      <c r="A46" s="1"/>
      <c r="B46" s="1"/>
      <c r="C46" s="1"/>
      <c r="D46" s="1"/>
      <c r="E46" s="1"/>
      <c r="F46" s="1"/>
      <c r="G46" s="1"/>
      <c r="H46" s="1"/>
    </row>
    <row r="47" ht="15.75" customHeight="1">
      <c r="A47" s="1"/>
      <c r="B47" s="1"/>
      <c r="C47" s="1"/>
      <c r="D47" s="1"/>
      <c r="E47" s="1"/>
      <c r="F47" s="1"/>
      <c r="G47" s="1"/>
      <c r="H47" s="1"/>
    </row>
    <row r="48" ht="15.75" customHeight="1">
      <c r="A48" s="1"/>
      <c r="B48" s="1"/>
      <c r="C48" s="1"/>
      <c r="D48" s="1"/>
      <c r="E48" s="1"/>
      <c r="F48" s="1"/>
      <c r="G48" s="1"/>
      <c r="H48" s="1"/>
    </row>
    <row r="49" ht="15.75" customHeight="1">
      <c r="A49" s="1"/>
      <c r="B49" s="1"/>
      <c r="C49" s="1"/>
      <c r="D49" s="1"/>
      <c r="E49" s="1"/>
      <c r="F49" s="1"/>
      <c r="G49" s="1"/>
      <c r="H49" s="1"/>
    </row>
    <row r="50" ht="15.75" customHeight="1">
      <c r="A50" s="1"/>
      <c r="B50" s="1"/>
      <c r="C50" s="1"/>
      <c r="D50" s="1"/>
      <c r="E50" s="1"/>
      <c r="F50" s="1"/>
      <c r="G50" s="1"/>
      <c r="H50" s="1"/>
    </row>
    <row r="51" ht="15.75" customHeight="1">
      <c r="A51" s="6"/>
      <c r="B51" s="6"/>
      <c r="C51" s="6"/>
      <c r="D51" s="6"/>
      <c r="E51" s="6"/>
      <c r="F51" s="6"/>
      <c r="G51" s="6"/>
      <c r="H51" s="6"/>
    </row>
    <row r="52" ht="15.75" customHeight="1">
      <c r="A52" s="6"/>
      <c r="B52" s="6"/>
      <c r="C52" s="6"/>
      <c r="D52" s="6"/>
      <c r="E52" s="6"/>
      <c r="F52" s="6"/>
      <c r="G52" s="6"/>
      <c r="H52" s="6"/>
    </row>
    <row r="53" ht="15.75" customHeight="1">
      <c r="A53" s="6"/>
      <c r="B53" s="6"/>
      <c r="C53" s="6"/>
      <c r="D53" s="6"/>
      <c r="E53" s="6"/>
      <c r="F53" s="6"/>
      <c r="G53" s="6"/>
      <c r="H53" s="6"/>
    </row>
    <row r="54" ht="15.75" customHeight="1">
      <c r="A54" s="6"/>
      <c r="B54" s="6"/>
      <c r="C54" s="6"/>
      <c r="D54" s="6"/>
      <c r="E54" s="6"/>
      <c r="F54" s="6"/>
      <c r="G54" s="6"/>
      <c r="H54" s="6"/>
    </row>
    <row r="55" ht="15.75" customHeight="1">
      <c r="A55" s="6"/>
      <c r="B55" s="6"/>
      <c r="C55" s="6"/>
      <c r="D55" s="6"/>
      <c r="E55" s="6"/>
      <c r="F55" s="6"/>
      <c r="G55" s="6"/>
      <c r="H55" s="6"/>
    </row>
    <row r="56" ht="15.75" customHeight="1">
      <c r="A56" s="6"/>
      <c r="B56" s="6"/>
      <c r="C56" s="6"/>
      <c r="D56" s="6"/>
      <c r="E56" s="6"/>
      <c r="F56" s="6"/>
      <c r="G56" s="6"/>
      <c r="H56" s="6"/>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17.43"/>
    <col customWidth="1" min="3" max="3" width="9.57"/>
    <col customWidth="1" min="4" max="4" width="16.43"/>
    <col customWidth="1" min="5" max="5" width="16.0"/>
    <col customWidth="1" min="6" max="6" width="10.0"/>
    <col customWidth="1" min="7" max="7" width="7.86"/>
    <col customWidth="1" min="8" max="26" width="10.0"/>
  </cols>
  <sheetData>
    <row r="1">
      <c r="A1" s="7"/>
      <c r="B1" s="7"/>
      <c r="C1" s="8"/>
      <c r="D1" s="8"/>
      <c r="E1" s="8"/>
      <c r="F1" s="8"/>
      <c r="G1" s="8"/>
      <c r="H1" s="8"/>
    </row>
    <row r="2" ht="15.75" customHeight="1">
      <c r="A2" s="9" t="s">
        <v>6</v>
      </c>
      <c r="B2" s="10"/>
      <c r="C2" s="11">
        <v>0.0</v>
      </c>
      <c r="D2" s="12">
        <v>1.0</v>
      </c>
      <c r="E2" s="11">
        <v>2.0</v>
      </c>
      <c r="F2" s="13">
        <v>3.0</v>
      </c>
      <c r="G2" s="11" t="s">
        <v>7</v>
      </c>
      <c r="H2" s="11" t="s">
        <v>8</v>
      </c>
    </row>
    <row r="3" ht="38.25" customHeight="1">
      <c r="A3" s="14" t="s">
        <v>9</v>
      </c>
      <c r="B3" s="10"/>
      <c r="C3" s="15" t="s">
        <v>10</v>
      </c>
      <c r="D3" s="16" t="s">
        <v>11</v>
      </c>
      <c r="E3" s="17" t="s">
        <v>12</v>
      </c>
      <c r="F3" s="15" t="s">
        <v>13</v>
      </c>
      <c r="G3" s="15">
        <v>2.0</v>
      </c>
      <c r="H3" s="18" t="str">
        <f t="shared" ref="H3:H18" si="1">IF(G3&gt;=2,"SI","")</f>
        <v>SI</v>
      </c>
    </row>
    <row r="4" ht="44.25" customHeight="1">
      <c r="A4" s="14" t="s">
        <v>14</v>
      </c>
      <c r="B4" s="10"/>
      <c r="C4" s="19" t="s">
        <v>10</v>
      </c>
      <c r="D4" s="20"/>
      <c r="E4" s="21"/>
      <c r="F4" s="19" t="s">
        <v>15</v>
      </c>
      <c r="G4" s="19">
        <v>0.0</v>
      </c>
      <c r="H4" s="18" t="str">
        <f t="shared" si="1"/>
        <v/>
      </c>
    </row>
    <row r="5" ht="64.5" customHeight="1">
      <c r="A5" s="14" t="s">
        <v>16</v>
      </c>
      <c r="B5" s="10"/>
      <c r="C5" s="19" t="s">
        <v>10</v>
      </c>
      <c r="D5" s="20" t="s">
        <v>17</v>
      </c>
      <c r="E5" s="21" t="s">
        <v>18</v>
      </c>
      <c r="F5" s="19" t="s">
        <v>15</v>
      </c>
      <c r="G5" s="19">
        <v>1.0</v>
      </c>
      <c r="H5" s="18" t="str">
        <f t="shared" si="1"/>
        <v/>
      </c>
    </row>
    <row r="6" ht="44.25" customHeight="1">
      <c r="A6" s="14" t="s">
        <v>19</v>
      </c>
      <c r="B6" s="10"/>
      <c r="C6" s="19" t="s">
        <v>10</v>
      </c>
      <c r="D6" s="20" t="s">
        <v>20</v>
      </c>
      <c r="E6" s="21" t="s">
        <v>21</v>
      </c>
      <c r="F6" s="19" t="s">
        <v>15</v>
      </c>
      <c r="G6" s="19">
        <v>1.0</v>
      </c>
      <c r="H6" s="18" t="str">
        <f t="shared" si="1"/>
        <v/>
      </c>
    </row>
    <row r="7" ht="30.75" customHeight="1">
      <c r="A7" s="14" t="s">
        <v>22</v>
      </c>
      <c r="B7" s="10"/>
      <c r="C7" s="19" t="s">
        <v>23</v>
      </c>
      <c r="D7" s="20" t="s">
        <v>24</v>
      </c>
      <c r="E7" s="21" t="s">
        <v>25</v>
      </c>
      <c r="F7" s="19" t="s">
        <v>26</v>
      </c>
      <c r="G7" s="19">
        <v>0.0</v>
      </c>
      <c r="H7" s="18" t="str">
        <f t="shared" si="1"/>
        <v/>
      </c>
    </row>
    <row r="8" ht="48.75" customHeight="1">
      <c r="A8" s="14" t="s">
        <v>27</v>
      </c>
      <c r="B8" s="10"/>
      <c r="C8" s="19" t="s">
        <v>10</v>
      </c>
      <c r="D8" s="20" t="s">
        <v>11</v>
      </c>
      <c r="E8" s="21" t="s">
        <v>12</v>
      </c>
      <c r="F8" s="19" t="s">
        <v>15</v>
      </c>
      <c r="G8" s="19">
        <v>2.0</v>
      </c>
      <c r="H8" s="18" t="str">
        <f t="shared" si="1"/>
        <v>SI</v>
      </c>
    </row>
    <row r="9" ht="50.25" customHeight="1">
      <c r="A9" s="14"/>
      <c r="B9" s="10"/>
      <c r="C9" s="19"/>
      <c r="D9" s="20"/>
      <c r="E9" s="21"/>
      <c r="F9" s="19"/>
      <c r="G9" s="19"/>
      <c r="H9" s="18" t="str">
        <f t="shared" si="1"/>
        <v/>
      </c>
    </row>
    <row r="10" ht="33.75" customHeight="1">
      <c r="A10" s="14"/>
      <c r="B10" s="10"/>
      <c r="C10" s="19"/>
      <c r="D10" s="20"/>
      <c r="E10" s="21"/>
      <c r="F10" s="19"/>
      <c r="G10" s="19"/>
      <c r="H10" s="18" t="str">
        <f t="shared" si="1"/>
        <v/>
      </c>
    </row>
    <row r="11" ht="48.75" customHeight="1">
      <c r="A11" s="14"/>
      <c r="B11" s="10"/>
      <c r="C11" s="19"/>
      <c r="D11" s="20"/>
      <c r="E11" s="21"/>
      <c r="F11" s="19"/>
      <c r="G11" s="19"/>
      <c r="H11" s="18" t="str">
        <f t="shared" si="1"/>
        <v/>
      </c>
    </row>
    <row r="12" ht="63.75" customHeight="1">
      <c r="A12" s="14"/>
      <c r="B12" s="10"/>
      <c r="C12" s="19"/>
      <c r="D12" s="20"/>
      <c r="E12" s="21"/>
      <c r="F12" s="19"/>
      <c r="G12" s="19"/>
      <c r="H12" s="18" t="str">
        <f t="shared" si="1"/>
        <v/>
      </c>
    </row>
    <row r="13" ht="48.0" customHeight="1">
      <c r="A13" s="14"/>
      <c r="B13" s="10"/>
      <c r="C13" s="19"/>
      <c r="D13" s="20"/>
      <c r="E13" s="21"/>
      <c r="F13" s="19"/>
      <c r="G13" s="19"/>
      <c r="H13" s="18" t="str">
        <f t="shared" si="1"/>
        <v/>
      </c>
    </row>
    <row r="14" ht="73.5" customHeight="1">
      <c r="A14" s="14"/>
      <c r="B14" s="10"/>
      <c r="C14" s="19"/>
      <c r="D14" s="20"/>
      <c r="E14" s="21"/>
      <c r="F14" s="19"/>
      <c r="G14" s="19"/>
      <c r="H14" s="18" t="str">
        <f t="shared" si="1"/>
        <v/>
      </c>
    </row>
    <row r="15" ht="12.75" customHeight="1">
      <c r="A15" s="22"/>
      <c r="B15" s="10"/>
      <c r="C15" s="23"/>
      <c r="D15" s="23"/>
      <c r="E15" s="23"/>
      <c r="F15" s="23"/>
      <c r="G15" s="23"/>
      <c r="H15" s="23" t="str">
        <f t="shared" si="1"/>
        <v/>
      </c>
      <c r="J15" s="6"/>
      <c r="K15" s="6"/>
      <c r="L15" s="6"/>
      <c r="M15" s="6"/>
      <c r="N15" s="6"/>
      <c r="O15" s="6"/>
      <c r="P15" s="6"/>
      <c r="Q15" s="6"/>
      <c r="R15" s="6"/>
      <c r="S15" s="6"/>
      <c r="T15" s="6"/>
      <c r="U15" s="6"/>
      <c r="V15" s="6"/>
      <c r="W15" s="6"/>
      <c r="X15" s="6"/>
      <c r="Y15" s="6"/>
      <c r="Z15" s="6"/>
    </row>
    <row r="16" ht="12.75" customHeight="1">
      <c r="A16" s="22"/>
      <c r="B16" s="10"/>
      <c r="C16" s="24"/>
      <c r="D16" s="25"/>
      <c r="E16" s="24"/>
      <c r="F16" s="26"/>
      <c r="G16" s="24"/>
      <c r="H16" s="18" t="str">
        <f t="shared" si="1"/>
        <v/>
      </c>
    </row>
    <row r="17" ht="12.75" customHeight="1">
      <c r="A17" s="22"/>
      <c r="B17" s="10"/>
      <c r="C17" s="23"/>
      <c r="D17" s="23"/>
      <c r="E17" s="23"/>
      <c r="F17" s="23"/>
      <c r="G17" s="23"/>
      <c r="H17" s="18" t="str">
        <f t="shared" si="1"/>
        <v/>
      </c>
      <c r="J17" s="6"/>
      <c r="K17" s="6"/>
      <c r="L17" s="6"/>
      <c r="M17" s="6"/>
      <c r="N17" s="6"/>
      <c r="O17" s="6"/>
      <c r="P17" s="6"/>
      <c r="Q17" s="6"/>
      <c r="R17" s="6"/>
      <c r="S17" s="6"/>
      <c r="T17" s="6"/>
      <c r="U17" s="6"/>
      <c r="V17" s="6"/>
      <c r="W17" s="6"/>
      <c r="X17" s="6"/>
      <c r="Y17" s="6"/>
      <c r="Z17" s="6"/>
    </row>
    <row r="18" ht="12.75" customHeight="1">
      <c r="A18" s="22"/>
      <c r="B18" s="10"/>
      <c r="C18" s="24"/>
      <c r="D18" s="25"/>
      <c r="E18" s="24"/>
      <c r="F18" s="26"/>
      <c r="G18" s="24"/>
      <c r="H18" s="18" t="str">
        <f t="shared" si="1"/>
        <v/>
      </c>
    </row>
    <row r="19" ht="15.75" customHeight="1">
      <c r="A19" s="27" t="s">
        <v>28</v>
      </c>
      <c r="B19" s="28"/>
      <c r="C19" s="29"/>
      <c r="D19" s="29"/>
      <c r="E19" s="30"/>
      <c r="F19" s="31">
        <f>COUNTA(A3:B18)</f>
        <v>6</v>
      </c>
      <c r="G19" s="32">
        <f>SUM(G3:G18)</f>
        <v>6</v>
      </c>
      <c r="H19" s="33"/>
    </row>
    <row r="20" ht="15.75" customHeight="1">
      <c r="A20" s="34" t="s">
        <v>29</v>
      </c>
      <c r="B20" s="35"/>
      <c r="C20" s="36"/>
      <c r="D20" s="36"/>
      <c r="E20" s="36"/>
      <c r="F20" s="36"/>
      <c r="G20" s="37">
        <f>3*F19</f>
        <v>18</v>
      </c>
      <c r="H20" s="38"/>
    </row>
    <row r="21" ht="15.75" customHeight="1">
      <c r="A21" s="39" t="s">
        <v>30</v>
      </c>
      <c r="B21" s="40"/>
      <c r="C21" s="30"/>
      <c r="D21" s="30"/>
      <c r="E21" s="30"/>
      <c r="F21" s="30"/>
      <c r="G21" s="41">
        <v>5.0</v>
      </c>
      <c r="H21" s="38"/>
    </row>
    <row r="22" ht="15.75" customHeight="1">
      <c r="A22" s="42" t="s">
        <v>31</v>
      </c>
      <c r="B22" s="43"/>
      <c r="C22" s="43"/>
      <c r="D22" s="43"/>
      <c r="E22" s="43"/>
      <c r="F22" s="44"/>
      <c r="G22" s="45">
        <f>G19/G20*G21</f>
        <v>1.666666667</v>
      </c>
      <c r="H22" s="38"/>
    </row>
    <row r="23" ht="15.75" customHeight="1">
      <c r="A23" s="39" t="s">
        <v>32</v>
      </c>
      <c r="B23" s="40"/>
      <c r="C23" s="30"/>
      <c r="D23" s="30"/>
      <c r="E23" s="30"/>
      <c r="F23" s="30"/>
      <c r="G23" s="46"/>
      <c r="H23" s="47"/>
    </row>
    <row r="24" ht="15.75" customHeight="1">
      <c r="A24" s="48"/>
      <c r="G24" s="49"/>
      <c r="H24" s="38"/>
    </row>
    <row r="25" ht="15.75" customHeight="1">
      <c r="A25" s="50"/>
      <c r="G25" s="49"/>
      <c r="H25" s="38"/>
    </row>
    <row r="26" ht="15.75" customHeight="1">
      <c r="A26" s="51"/>
      <c r="B26" s="52"/>
      <c r="C26" s="52"/>
      <c r="D26" s="52"/>
      <c r="E26" s="52"/>
      <c r="F26" s="52"/>
      <c r="G26" s="53"/>
      <c r="H26" s="38"/>
    </row>
    <row r="27" ht="15.75" customHeight="1">
      <c r="A27" s="9" t="s">
        <v>33</v>
      </c>
      <c r="B27" s="10"/>
      <c r="C27" s="11">
        <v>0.0</v>
      </c>
      <c r="D27" s="12">
        <v>1.0</v>
      </c>
      <c r="E27" s="11">
        <v>2.0</v>
      </c>
      <c r="F27" s="13">
        <v>3.0</v>
      </c>
      <c r="G27" s="11" t="s">
        <v>7</v>
      </c>
      <c r="H27" s="11" t="s">
        <v>8</v>
      </c>
    </row>
    <row r="28" ht="44.25" customHeight="1">
      <c r="A28" s="14" t="s">
        <v>34</v>
      </c>
      <c r="B28" s="10"/>
      <c r="C28" s="15" t="s">
        <v>10</v>
      </c>
      <c r="D28" s="16" t="s">
        <v>11</v>
      </c>
      <c r="E28" s="17" t="s">
        <v>35</v>
      </c>
      <c r="F28" s="15" t="s">
        <v>15</v>
      </c>
      <c r="G28" s="15">
        <v>2.0</v>
      </c>
      <c r="H28" s="54" t="str">
        <f t="shared" ref="H28:H48" si="2">IF(G28&gt;=2,"SI","")</f>
        <v>SI</v>
      </c>
      <c r="I28" s="55"/>
      <c r="J28" s="55"/>
      <c r="K28" s="55"/>
      <c r="L28" s="55"/>
      <c r="M28" s="55"/>
      <c r="N28" s="55"/>
      <c r="O28" s="55"/>
      <c r="P28" s="55"/>
      <c r="Q28" s="55"/>
      <c r="R28" s="55"/>
      <c r="S28" s="55"/>
      <c r="T28" s="55"/>
      <c r="U28" s="55"/>
      <c r="V28" s="55"/>
      <c r="W28" s="55"/>
      <c r="X28" s="55"/>
      <c r="Y28" s="55"/>
      <c r="Z28" s="55"/>
    </row>
    <row r="29" ht="44.25" customHeight="1">
      <c r="A29" s="14" t="s">
        <v>36</v>
      </c>
      <c r="B29" s="10"/>
      <c r="C29" s="19" t="s">
        <v>10</v>
      </c>
      <c r="D29" s="20" t="s">
        <v>11</v>
      </c>
      <c r="E29" s="56" t="s">
        <v>35</v>
      </c>
      <c r="F29" s="19" t="s">
        <v>15</v>
      </c>
      <c r="G29" s="19">
        <v>2.0</v>
      </c>
      <c r="H29" s="54" t="str">
        <f t="shared" si="2"/>
        <v>SI</v>
      </c>
      <c r="I29" s="55"/>
      <c r="J29" s="55"/>
      <c r="K29" s="55"/>
      <c r="L29" s="55"/>
      <c r="M29" s="55"/>
      <c r="N29" s="55"/>
      <c r="O29" s="55"/>
      <c r="P29" s="55"/>
      <c r="Q29" s="55"/>
      <c r="R29" s="55"/>
      <c r="S29" s="55"/>
      <c r="T29" s="55"/>
      <c r="U29" s="55"/>
      <c r="V29" s="55"/>
      <c r="W29" s="55"/>
      <c r="X29" s="55"/>
      <c r="Y29" s="55"/>
      <c r="Z29" s="55"/>
    </row>
    <row r="30" ht="71.25" customHeight="1">
      <c r="A30" s="14" t="s">
        <v>37</v>
      </c>
      <c r="B30" s="10"/>
      <c r="C30" s="19" t="s">
        <v>10</v>
      </c>
      <c r="D30" s="20" t="s">
        <v>11</v>
      </c>
      <c r="E30" s="21" t="s">
        <v>35</v>
      </c>
      <c r="F30" s="19" t="s">
        <v>15</v>
      </c>
      <c r="G30" s="19">
        <v>0.0</v>
      </c>
      <c r="H30" s="54" t="str">
        <f t="shared" si="2"/>
        <v/>
      </c>
      <c r="I30" s="55"/>
      <c r="J30" s="55"/>
      <c r="K30" s="55"/>
      <c r="L30" s="55"/>
      <c r="M30" s="55"/>
      <c r="N30" s="55"/>
      <c r="O30" s="55"/>
      <c r="P30" s="55"/>
      <c r="Q30" s="55"/>
      <c r="R30" s="55"/>
      <c r="S30" s="55"/>
      <c r="T30" s="55"/>
      <c r="U30" s="55"/>
      <c r="V30" s="55"/>
      <c r="W30" s="55"/>
      <c r="X30" s="55"/>
      <c r="Y30" s="55"/>
      <c r="Z30" s="55"/>
    </row>
    <row r="31" ht="60.0" customHeight="1">
      <c r="A31" s="14" t="s">
        <v>38</v>
      </c>
      <c r="B31" s="10"/>
      <c r="C31" s="19" t="s">
        <v>10</v>
      </c>
      <c r="D31" s="20" t="s">
        <v>11</v>
      </c>
      <c r="E31" s="21" t="s">
        <v>35</v>
      </c>
      <c r="F31" s="19" t="s">
        <v>15</v>
      </c>
      <c r="G31" s="19">
        <v>0.0</v>
      </c>
      <c r="H31" s="54" t="str">
        <f t="shared" si="2"/>
        <v/>
      </c>
      <c r="I31" s="55"/>
      <c r="J31" s="55"/>
      <c r="K31" s="55"/>
      <c r="L31" s="55"/>
      <c r="M31" s="55"/>
      <c r="N31" s="55"/>
      <c r="O31" s="55"/>
      <c r="P31" s="55"/>
      <c r="Q31" s="55"/>
      <c r="R31" s="55"/>
      <c r="S31" s="55"/>
      <c r="T31" s="55"/>
      <c r="U31" s="55"/>
      <c r="V31" s="55"/>
      <c r="W31" s="55"/>
      <c r="X31" s="55"/>
      <c r="Y31" s="55"/>
      <c r="Z31" s="55"/>
    </row>
    <row r="32" ht="46.5" customHeight="1">
      <c r="A32" s="14" t="s">
        <v>39</v>
      </c>
      <c r="B32" s="10"/>
      <c r="C32" s="19" t="s">
        <v>15</v>
      </c>
      <c r="D32" s="20" t="s">
        <v>12</v>
      </c>
      <c r="E32" s="21" t="s">
        <v>17</v>
      </c>
      <c r="F32" s="19" t="s">
        <v>10</v>
      </c>
      <c r="G32" s="19">
        <v>2.0</v>
      </c>
      <c r="H32" s="54" t="str">
        <f t="shared" si="2"/>
        <v>SI</v>
      </c>
      <c r="I32" s="55"/>
      <c r="J32" s="55"/>
      <c r="K32" s="55"/>
      <c r="L32" s="55"/>
      <c r="M32" s="55"/>
      <c r="N32" s="55"/>
      <c r="O32" s="55"/>
      <c r="P32" s="55"/>
      <c r="Q32" s="55"/>
      <c r="R32" s="55"/>
      <c r="S32" s="55"/>
      <c r="T32" s="55"/>
      <c r="U32" s="55"/>
      <c r="V32" s="55"/>
      <c r="W32" s="55"/>
      <c r="X32" s="55"/>
      <c r="Y32" s="55"/>
      <c r="Z32" s="55"/>
    </row>
    <row r="33" ht="41.25" customHeight="1">
      <c r="A33" s="14" t="s">
        <v>40</v>
      </c>
      <c r="B33" s="10"/>
      <c r="C33" s="19" t="s">
        <v>15</v>
      </c>
      <c r="D33" s="20"/>
      <c r="E33" s="21"/>
      <c r="F33" s="19" t="s">
        <v>10</v>
      </c>
      <c r="G33" s="19">
        <v>0.0</v>
      </c>
      <c r="H33" s="54" t="str">
        <f t="shared" si="2"/>
        <v/>
      </c>
      <c r="I33" s="55"/>
      <c r="J33" s="55"/>
      <c r="K33" s="55"/>
      <c r="L33" s="55"/>
      <c r="M33" s="55"/>
      <c r="N33" s="55"/>
      <c r="O33" s="55"/>
      <c r="P33" s="55"/>
      <c r="Q33" s="55"/>
      <c r="R33" s="55"/>
      <c r="S33" s="55"/>
      <c r="T33" s="55"/>
      <c r="U33" s="55"/>
      <c r="V33" s="55"/>
      <c r="W33" s="55"/>
      <c r="X33" s="55"/>
      <c r="Y33" s="55"/>
      <c r="Z33" s="55"/>
    </row>
    <row r="34" ht="30.0" customHeight="1">
      <c r="A34" s="14" t="s">
        <v>41</v>
      </c>
      <c r="B34" s="10"/>
      <c r="C34" s="19" t="s">
        <v>10</v>
      </c>
      <c r="D34" s="20" t="s">
        <v>11</v>
      </c>
      <c r="E34" s="21" t="s">
        <v>42</v>
      </c>
      <c r="F34" s="19" t="s">
        <v>15</v>
      </c>
      <c r="G34" s="19">
        <v>0.0</v>
      </c>
      <c r="H34" s="54" t="str">
        <f t="shared" si="2"/>
        <v/>
      </c>
      <c r="I34" s="55"/>
      <c r="J34" s="55"/>
      <c r="K34" s="55"/>
      <c r="L34" s="55"/>
      <c r="M34" s="55"/>
      <c r="N34" s="55"/>
      <c r="O34" s="55"/>
      <c r="P34" s="55"/>
      <c r="Q34" s="55"/>
      <c r="R34" s="55"/>
      <c r="S34" s="55"/>
      <c r="T34" s="55"/>
      <c r="U34" s="55"/>
      <c r="V34" s="55"/>
      <c r="W34" s="55"/>
      <c r="X34" s="55"/>
      <c r="Y34" s="55"/>
      <c r="Z34" s="55"/>
    </row>
    <row r="35" ht="66.75" customHeight="1">
      <c r="A35" s="14" t="s">
        <v>43</v>
      </c>
      <c r="B35" s="10"/>
      <c r="C35" s="19" t="s">
        <v>15</v>
      </c>
      <c r="D35" s="20" t="s">
        <v>42</v>
      </c>
      <c r="E35" s="21" t="s">
        <v>11</v>
      </c>
      <c r="F35" s="19" t="s">
        <v>10</v>
      </c>
      <c r="G35" s="19">
        <v>2.0</v>
      </c>
      <c r="H35" s="54" t="str">
        <f t="shared" si="2"/>
        <v>SI</v>
      </c>
      <c r="I35" s="55"/>
      <c r="J35" s="55"/>
      <c r="K35" s="55"/>
      <c r="L35" s="55"/>
      <c r="M35" s="55"/>
      <c r="N35" s="55"/>
      <c r="O35" s="55"/>
      <c r="P35" s="55"/>
      <c r="Q35" s="55"/>
      <c r="R35" s="55"/>
      <c r="S35" s="55"/>
      <c r="T35" s="55"/>
      <c r="U35" s="55"/>
      <c r="V35" s="55"/>
      <c r="W35" s="55"/>
      <c r="X35" s="55"/>
      <c r="Y35" s="55"/>
      <c r="Z35" s="55"/>
    </row>
    <row r="36" ht="34.5" customHeight="1">
      <c r="A36" s="14"/>
      <c r="B36" s="10"/>
      <c r="C36" s="19"/>
      <c r="D36" s="20"/>
      <c r="E36" s="21"/>
      <c r="F36" s="19"/>
      <c r="G36" s="19"/>
      <c r="H36" s="54" t="str">
        <f t="shared" si="2"/>
        <v/>
      </c>
      <c r="I36" s="55"/>
      <c r="J36" s="55"/>
      <c r="K36" s="55"/>
      <c r="L36" s="55"/>
      <c r="M36" s="55"/>
      <c r="N36" s="55"/>
      <c r="O36" s="55"/>
      <c r="P36" s="55"/>
      <c r="Q36" s="55"/>
      <c r="R36" s="55"/>
      <c r="S36" s="55"/>
      <c r="T36" s="55"/>
      <c r="U36" s="55"/>
      <c r="V36" s="55"/>
      <c r="W36" s="55"/>
      <c r="X36" s="55"/>
      <c r="Y36" s="55"/>
      <c r="Z36" s="55"/>
    </row>
    <row r="37" ht="55.5" customHeight="1">
      <c r="A37" s="14"/>
      <c r="B37" s="10"/>
      <c r="C37" s="19"/>
      <c r="D37" s="20"/>
      <c r="E37" s="21"/>
      <c r="F37" s="19"/>
      <c r="G37" s="19"/>
      <c r="H37" s="54" t="str">
        <f t="shared" si="2"/>
        <v/>
      </c>
      <c r="I37" s="55"/>
      <c r="J37" s="55"/>
      <c r="K37" s="55"/>
      <c r="L37" s="55"/>
      <c r="M37" s="55"/>
      <c r="N37" s="55"/>
      <c r="O37" s="55"/>
      <c r="P37" s="55"/>
      <c r="Q37" s="55"/>
      <c r="R37" s="55"/>
      <c r="S37" s="55"/>
      <c r="T37" s="55"/>
      <c r="U37" s="55"/>
      <c r="V37" s="55"/>
      <c r="W37" s="55"/>
      <c r="X37" s="55"/>
      <c r="Y37" s="55"/>
      <c r="Z37" s="55"/>
    </row>
    <row r="38" ht="30.0" customHeight="1">
      <c r="A38" s="22"/>
      <c r="B38" s="10"/>
      <c r="C38" s="57"/>
      <c r="D38" s="58"/>
      <c r="E38" s="57"/>
      <c r="F38" s="59"/>
      <c r="G38" s="57"/>
      <c r="H38" s="54" t="str">
        <f t="shared" si="2"/>
        <v/>
      </c>
      <c r="I38" s="55"/>
      <c r="J38" s="55"/>
      <c r="K38" s="55"/>
      <c r="L38" s="55"/>
      <c r="M38" s="55"/>
      <c r="N38" s="55"/>
      <c r="O38" s="55"/>
      <c r="P38" s="55"/>
      <c r="Q38" s="55"/>
      <c r="R38" s="55"/>
      <c r="S38" s="55"/>
      <c r="T38" s="55"/>
      <c r="U38" s="55"/>
      <c r="V38" s="55"/>
      <c r="W38" s="55"/>
      <c r="X38" s="55"/>
      <c r="Y38" s="55"/>
      <c r="Z38" s="55"/>
    </row>
    <row r="39" ht="48.75" customHeight="1">
      <c r="A39" s="22"/>
      <c r="B39" s="10"/>
      <c r="C39" s="57"/>
      <c r="D39" s="58"/>
      <c r="E39" s="57"/>
      <c r="F39" s="59"/>
      <c r="G39" s="57"/>
      <c r="H39" s="54" t="str">
        <f t="shared" si="2"/>
        <v/>
      </c>
      <c r="I39" s="55"/>
      <c r="J39" s="55"/>
      <c r="K39" s="55"/>
      <c r="L39" s="55"/>
      <c r="M39" s="55"/>
      <c r="N39" s="55"/>
      <c r="O39" s="55"/>
      <c r="P39" s="55"/>
      <c r="Q39" s="55"/>
      <c r="R39" s="55"/>
      <c r="S39" s="55"/>
      <c r="T39" s="55"/>
      <c r="U39" s="55"/>
      <c r="V39" s="55"/>
      <c r="W39" s="55"/>
      <c r="X39" s="55"/>
      <c r="Y39" s="55"/>
      <c r="Z39" s="55"/>
    </row>
    <row r="40" ht="32.25" customHeight="1">
      <c r="A40" s="22"/>
      <c r="B40" s="10"/>
      <c r="C40" s="57"/>
      <c r="D40" s="58"/>
      <c r="E40" s="57"/>
      <c r="F40" s="59"/>
      <c r="G40" s="57"/>
      <c r="H40" s="54" t="str">
        <f t="shared" si="2"/>
        <v/>
      </c>
      <c r="I40" s="55"/>
      <c r="J40" s="55"/>
      <c r="K40" s="55"/>
      <c r="L40" s="55"/>
      <c r="M40" s="55"/>
      <c r="N40" s="55"/>
      <c r="O40" s="55"/>
      <c r="P40" s="55"/>
      <c r="Q40" s="55"/>
      <c r="R40" s="55"/>
      <c r="S40" s="55"/>
      <c r="T40" s="55"/>
      <c r="U40" s="55"/>
      <c r="V40" s="55"/>
      <c r="W40" s="55"/>
      <c r="X40" s="55"/>
      <c r="Y40" s="55"/>
      <c r="Z40" s="55"/>
    </row>
    <row r="41" ht="15.75" customHeight="1">
      <c r="A41" s="22"/>
      <c r="B41" s="10"/>
      <c r="C41" s="24"/>
      <c r="D41" s="25"/>
      <c r="E41" s="24"/>
      <c r="F41" s="26"/>
      <c r="G41" s="24"/>
      <c r="H41" s="18" t="str">
        <f t="shared" si="2"/>
        <v/>
      </c>
      <c r="I41" s="55"/>
    </row>
    <row r="42" ht="15.75" customHeight="1">
      <c r="A42" s="22"/>
      <c r="B42" s="10"/>
      <c r="C42" s="24"/>
      <c r="D42" s="25"/>
      <c r="E42" s="24"/>
      <c r="F42" s="26"/>
      <c r="G42" s="24"/>
      <c r="H42" s="18" t="str">
        <f t="shared" si="2"/>
        <v/>
      </c>
      <c r="I42" s="55"/>
    </row>
    <row r="43" ht="15.75" customHeight="1">
      <c r="A43" s="22"/>
      <c r="B43" s="10"/>
      <c r="C43" s="24"/>
      <c r="D43" s="25"/>
      <c r="E43" s="24"/>
      <c r="F43" s="26"/>
      <c r="G43" s="24"/>
      <c r="H43" s="18" t="str">
        <f t="shared" si="2"/>
        <v/>
      </c>
      <c r="I43" s="55"/>
    </row>
    <row r="44" ht="15.75" customHeight="1">
      <c r="A44" s="22"/>
      <c r="B44" s="10"/>
      <c r="C44" s="24"/>
      <c r="D44" s="25"/>
      <c r="E44" s="24"/>
      <c r="F44" s="26"/>
      <c r="G44" s="24"/>
      <c r="H44" s="18" t="str">
        <f t="shared" si="2"/>
        <v/>
      </c>
      <c r="I44" s="55"/>
    </row>
    <row r="45" ht="15.75" customHeight="1">
      <c r="A45" s="22"/>
      <c r="B45" s="10"/>
      <c r="C45" s="24"/>
      <c r="D45" s="25"/>
      <c r="E45" s="24"/>
      <c r="F45" s="26"/>
      <c r="G45" s="24"/>
      <c r="H45" s="18" t="str">
        <f t="shared" si="2"/>
        <v/>
      </c>
      <c r="I45" s="55"/>
    </row>
    <row r="46" ht="15.75" customHeight="1">
      <c r="A46" s="22"/>
      <c r="B46" s="10"/>
      <c r="C46" s="24"/>
      <c r="D46" s="25"/>
      <c r="E46" s="24"/>
      <c r="F46" s="26"/>
      <c r="G46" s="24"/>
      <c r="H46" s="18" t="str">
        <f t="shared" si="2"/>
        <v/>
      </c>
      <c r="I46" s="55"/>
    </row>
    <row r="47" ht="15.75" customHeight="1">
      <c r="A47" s="22"/>
      <c r="B47" s="10"/>
      <c r="C47" s="24"/>
      <c r="D47" s="25"/>
      <c r="E47" s="24"/>
      <c r="F47" s="26"/>
      <c r="G47" s="24"/>
      <c r="H47" s="18" t="str">
        <f t="shared" si="2"/>
        <v/>
      </c>
      <c r="I47" s="55"/>
    </row>
    <row r="48" ht="15.75" customHeight="1">
      <c r="A48" s="22"/>
      <c r="B48" s="10"/>
      <c r="C48" s="24"/>
      <c r="D48" s="25"/>
      <c r="E48" s="24"/>
      <c r="F48" s="26"/>
      <c r="G48" s="24"/>
      <c r="H48" s="18" t="str">
        <f t="shared" si="2"/>
        <v/>
      </c>
      <c r="I48" s="55"/>
    </row>
    <row r="49" ht="15.75" customHeight="1">
      <c r="A49" s="27" t="s">
        <v>28</v>
      </c>
      <c r="B49" s="28"/>
      <c r="C49" s="29"/>
      <c r="D49" s="29"/>
      <c r="E49" s="30"/>
      <c r="F49" s="31">
        <f>COUNTA(A28:B48)</f>
        <v>8</v>
      </c>
      <c r="G49" s="32">
        <f>SUM(G28:G48)</f>
        <v>8</v>
      </c>
      <c r="H49" s="33"/>
      <c r="I49" s="55"/>
    </row>
    <row r="50" ht="15.75" customHeight="1">
      <c r="A50" s="34" t="s">
        <v>29</v>
      </c>
      <c r="B50" s="35"/>
      <c r="C50" s="36"/>
      <c r="D50" s="36"/>
      <c r="E50" s="36"/>
      <c r="F50" s="36"/>
      <c r="G50" s="37">
        <f>3*F49</f>
        <v>24</v>
      </c>
      <c r="H50" s="38"/>
      <c r="I50" s="55"/>
    </row>
    <row r="51" ht="15.75" customHeight="1">
      <c r="A51" s="39" t="s">
        <v>30</v>
      </c>
      <c r="B51" s="40"/>
      <c r="C51" s="30"/>
      <c r="D51" s="30"/>
      <c r="E51" s="30"/>
      <c r="F51" s="30"/>
      <c r="G51" s="41">
        <v>5.0</v>
      </c>
      <c r="H51" s="38"/>
      <c r="I51" s="55"/>
    </row>
    <row r="52" ht="15.75" customHeight="1">
      <c r="A52" s="42" t="s">
        <v>31</v>
      </c>
      <c r="B52" s="43"/>
      <c r="C52" s="43"/>
      <c r="D52" s="43"/>
      <c r="E52" s="43"/>
      <c r="F52" s="44"/>
      <c r="G52" s="45">
        <f>G49/G50*G51</f>
        <v>1.666666667</v>
      </c>
      <c r="H52" s="38"/>
      <c r="I52" s="55"/>
    </row>
    <row r="53" ht="15.75" customHeight="1">
      <c r="A53" s="39" t="s">
        <v>32</v>
      </c>
      <c r="B53" s="40"/>
      <c r="C53" s="30"/>
      <c r="D53" s="30"/>
      <c r="E53" s="30"/>
      <c r="F53" s="30"/>
      <c r="G53" s="46"/>
      <c r="H53" s="47"/>
      <c r="I53" s="55"/>
    </row>
    <row r="54" ht="15.75" customHeight="1">
      <c r="A54" s="48"/>
      <c r="G54" s="49"/>
      <c r="H54" s="38"/>
    </row>
    <row r="55" ht="15.75" customHeight="1">
      <c r="A55" s="50"/>
      <c r="G55" s="49"/>
      <c r="H55" s="38"/>
    </row>
    <row r="56" ht="15.75" customHeight="1">
      <c r="A56" s="51"/>
      <c r="B56" s="52"/>
      <c r="C56" s="52"/>
      <c r="D56" s="52"/>
      <c r="E56" s="52"/>
      <c r="F56" s="52"/>
      <c r="G56" s="53"/>
      <c r="H56" s="38"/>
    </row>
    <row r="57" ht="15.75" customHeight="1">
      <c r="A57" s="9" t="s">
        <v>44</v>
      </c>
      <c r="B57" s="10"/>
      <c r="C57" s="11">
        <v>0.0</v>
      </c>
      <c r="D57" s="12">
        <v>1.0</v>
      </c>
      <c r="E57" s="11">
        <v>2.0</v>
      </c>
      <c r="F57" s="13">
        <v>3.0</v>
      </c>
      <c r="G57" s="11" t="s">
        <v>7</v>
      </c>
      <c r="H57" s="11" t="s">
        <v>8</v>
      </c>
    </row>
    <row r="58" ht="47.25" customHeight="1">
      <c r="A58" s="14" t="s">
        <v>45</v>
      </c>
      <c r="B58" s="10"/>
      <c r="C58" s="15" t="s">
        <v>10</v>
      </c>
      <c r="D58" s="16" t="s">
        <v>11</v>
      </c>
      <c r="E58" s="17" t="s">
        <v>12</v>
      </c>
      <c r="F58" s="15" t="s">
        <v>15</v>
      </c>
      <c r="G58" s="15">
        <v>2.0</v>
      </c>
      <c r="H58" s="54" t="str">
        <f t="shared" ref="H58:H77" si="3">IF(G58&gt;=2,"SI","")</f>
        <v>SI</v>
      </c>
      <c r="I58" s="55"/>
      <c r="J58" s="55"/>
      <c r="K58" s="55"/>
      <c r="L58" s="55"/>
      <c r="M58" s="55"/>
      <c r="N58" s="55"/>
      <c r="O58" s="55"/>
      <c r="P58" s="55"/>
      <c r="Q58" s="55"/>
      <c r="R58" s="55"/>
      <c r="S58" s="55"/>
      <c r="T58" s="55"/>
      <c r="U58" s="55"/>
      <c r="V58" s="55"/>
      <c r="W58" s="55"/>
      <c r="X58" s="55"/>
      <c r="Y58" s="55"/>
      <c r="Z58" s="55"/>
    </row>
    <row r="59" ht="68.25" customHeight="1">
      <c r="A59" s="14" t="s">
        <v>46</v>
      </c>
      <c r="B59" s="10"/>
      <c r="C59" s="19" t="s">
        <v>15</v>
      </c>
      <c r="D59" s="20" t="s">
        <v>12</v>
      </c>
      <c r="E59" s="21" t="s">
        <v>11</v>
      </c>
      <c r="F59" s="19" t="s">
        <v>10</v>
      </c>
      <c r="G59" s="19">
        <v>3.0</v>
      </c>
      <c r="H59" s="54" t="str">
        <f t="shared" si="3"/>
        <v>SI</v>
      </c>
      <c r="I59" s="55"/>
      <c r="J59" s="55"/>
      <c r="K59" s="55"/>
      <c r="L59" s="55"/>
      <c r="M59" s="55"/>
      <c r="N59" s="55"/>
      <c r="O59" s="55"/>
      <c r="P59" s="55"/>
      <c r="Q59" s="55"/>
      <c r="R59" s="55"/>
      <c r="S59" s="55"/>
      <c r="T59" s="55"/>
      <c r="U59" s="55"/>
      <c r="V59" s="55"/>
      <c r="W59" s="55"/>
      <c r="X59" s="55"/>
      <c r="Y59" s="55"/>
      <c r="Z59" s="55"/>
    </row>
    <row r="60" ht="47.25" customHeight="1">
      <c r="A60" s="14" t="s">
        <v>47</v>
      </c>
      <c r="B60" s="10"/>
      <c r="C60" s="19" t="s">
        <v>10</v>
      </c>
      <c r="D60" s="20" t="s">
        <v>11</v>
      </c>
      <c r="E60" s="21" t="s">
        <v>12</v>
      </c>
      <c r="F60" s="19" t="s">
        <v>15</v>
      </c>
      <c r="G60" s="19">
        <v>2.0</v>
      </c>
      <c r="H60" s="54" t="str">
        <f t="shared" si="3"/>
        <v>SI</v>
      </c>
      <c r="I60" s="55"/>
      <c r="J60" s="55"/>
      <c r="K60" s="55"/>
      <c r="L60" s="55"/>
      <c r="M60" s="55"/>
      <c r="N60" s="55"/>
      <c r="O60" s="55"/>
      <c r="P60" s="55"/>
      <c r="Q60" s="55"/>
      <c r="R60" s="55"/>
      <c r="S60" s="55"/>
      <c r="T60" s="55"/>
      <c r="U60" s="55"/>
      <c r="V60" s="55"/>
      <c r="W60" s="55"/>
      <c r="X60" s="55"/>
      <c r="Y60" s="55"/>
      <c r="Z60" s="55"/>
    </row>
    <row r="61" ht="36.0" customHeight="1">
      <c r="A61" s="14" t="s">
        <v>48</v>
      </c>
      <c r="B61" s="10"/>
      <c r="C61" s="19" t="s">
        <v>10</v>
      </c>
      <c r="D61" s="20" t="s">
        <v>11</v>
      </c>
      <c r="E61" s="21" t="s">
        <v>12</v>
      </c>
      <c r="F61" s="19" t="s">
        <v>15</v>
      </c>
      <c r="G61" s="19">
        <v>2.0</v>
      </c>
      <c r="H61" s="54" t="str">
        <f t="shared" si="3"/>
        <v>SI</v>
      </c>
      <c r="I61" s="55"/>
      <c r="J61" s="55"/>
      <c r="K61" s="55"/>
      <c r="L61" s="55"/>
      <c r="M61" s="55"/>
      <c r="N61" s="55"/>
      <c r="O61" s="55"/>
      <c r="P61" s="55"/>
      <c r="Q61" s="55"/>
      <c r="R61" s="55"/>
      <c r="S61" s="55"/>
      <c r="T61" s="55"/>
      <c r="U61" s="55"/>
      <c r="V61" s="55"/>
      <c r="W61" s="55"/>
      <c r="X61" s="55"/>
      <c r="Y61" s="55"/>
      <c r="Z61" s="55"/>
    </row>
    <row r="62" ht="30.0" customHeight="1">
      <c r="A62" s="14" t="s">
        <v>49</v>
      </c>
      <c r="B62" s="10"/>
      <c r="C62" s="19" t="s">
        <v>10</v>
      </c>
      <c r="D62" s="20" t="s">
        <v>11</v>
      </c>
      <c r="E62" s="21" t="s">
        <v>12</v>
      </c>
      <c r="F62" s="19" t="s">
        <v>15</v>
      </c>
      <c r="G62" s="19">
        <v>2.0</v>
      </c>
      <c r="H62" s="54" t="str">
        <f t="shared" si="3"/>
        <v>SI</v>
      </c>
      <c r="I62" s="55"/>
      <c r="J62" s="55"/>
      <c r="K62" s="55"/>
      <c r="L62" s="55"/>
      <c r="M62" s="55"/>
      <c r="N62" s="55"/>
      <c r="O62" s="55"/>
      <c r="P62" s="55"/>
      <c r="Q62" s="55"/>
      <c r="R62" s="55"/>
      <c r="S62" s="55"/>
      <c r="T62" s="55"/>
      <c r="U62" s="55"/>
      <c r="V62" s="55"/>
      <c r="W62" s="55"/>
      <c r="X62" s="55"/>
      <c r="Y62" s="55"/>
      <c r="Z62" s="55"/>
    </row>
    <row r="63" ht="30.0" customHeight="1">
      <c r="A63" s="14" t="s">
        <v>50</v>
      </c>
      <c r="B63" s="10"/>
      <c r="C63" s="19" t="s">
        <v>10</v>
      </c>
      <c r="D63" s="20" t="s">
        <v>11</v>
      </c>
      <c r="E63" s="21" t="s">
        <v>12</v>
      </c>
      <c r="F63" s="19" t="s">
        <v>15</v>
      </c>
      <c r="G63" s="19">
        <v>1.0</v>
      </c>
      <c r="H63" s="54" t="str">
        <f t="shared" si="3"/>
        <v/>
      </c>
      <c r="I63" s="55"/>
      <c r="J63" s="55"/>
      <c r="K63" s="55"/>
      <c r="L63" s="55"/>
      <c r="M63" s="55"/>
      <c r="N63" s="55"/>
      <c r="O63" s="55"/>
      <c r="P63" s="55"/>
      <c r="Q63" s="55"/>
      <c r="R63" s="55"/>
      <c r="S63" s="55"/>
      <c r="T63" s="55"/>
      <c r="U63" s="55"/>
      <c r="V63" s="55"/>
      <c r="W63" s="55"/>
      <c r="X63" s="55"/>
      <c r="Y63" s="55"/>
      <c r="Z63" s="55"/>
    </row>
    <row r="64" ht="68.25" customHeight="1">
      <c r="A64" s="14" t="s">
        <v>51</v>
      </c>
      <c r="B64" s="10"/>
      <c r="C64" s="19" t="s">
        <v>10</v>
      </c>
      <c r="D64" s="20"/>
      <c r="E64" s="21"/>
      <c r="F64" s="19" t="s">
        <v>15</v>
      </c>
      <c r="G64" s="19">
        <v>0.0</v>
      </c>
      <c r="H64" s="54" t="str">
        <f t="shared" si="3"/>
        <v/>
      </c>
      <c r="I64" s="55"/>
      <c r="J64" s="55"/>
      <c r="K64" s="55"/>
      <c r="L64" s="55"/>
      <c r="M64" s="55"/>
      <c r="N64" s="55"/>
      <c r="O64" s="55"/>
      <c r="P64" s="55"/>
      <c r="Q64" s="55"/>
      <c r="R64" s="55"/>
      <c r="S64" s="55"/>
      <c r="T64" s="55"/>
      <c r="U64" s="55"/>
      <c r="V64" s="55"/>
      <c r="W64" s="55"/>
      <c r="X64" s="55"/>
      <c r="Y64" s="55"/>
      <c r="Z64" s="55"/>
    </row>
    <row r="65" ht="94.5" customHeight="1">
      <c r="A65" s="14" t="s">
        <v>52</v>
      </c>
      <c r="B65" s="10"/>
      <c r="C65" s="19" t="s">
        <v>10</v>
      </c>
      <c r="D65" s="20"/>
      <c r="E65" s="21"/>
      <c r="F65" s="19" t="s">
        <v>15</v>
      </c>
      <c r="G65" s="19">
        <v>0.0</v>
      </c>
      <c r="H65" s="54" t="str">
        <f t="shared" si="3"/>
        <v/>
      </c>
      <c r="I65" s="55"/>
      <c r="J65" s="55"/>
      <c r="K65" s="55"/>
      <c r="L65" s="55"/>
      <c r="M65" s="55"/>
      <c r="N65" s="55"/>
      <c r="O65" s="55"/>
      <c r="P65" s="55"/>
      <c r="Q65" s="55"/>
      <c r="R65" s="55"/>
      <c r="S65" s="55"/>
      <c r="T65" s="55"/>
      <c r="U65" s="55"/>
      <c r="V65" s="55"/>
      <c r="W65" s="55"/>
      <c r="X65" s="55"/>
      <c r="Y65" s="55"/>
      <c r="Z65" s="55"/>
    </row>
    <row r="66" ht="31.5" customHeight="1">
      <c r="A66" s="14"/>
      <c r="B66" s="10"/>
      <c r="C66" s="19"/>
      <c r="D66" s="20"/>
      <c r="E66" s="21"/>
      <c r="F66" s="19"/>
      <c r="G66" s="19"/>
      <c r="H66" s="54" t="str">
        <f t="shared" si="3"/>
        <v/>
      </c>
      <c r="I66" s="55"/>
      <c r="J66" s="55"/>
      <c r="K66" s="55"/>
      <c r="L66" s="55"/>
      <c r="M66" s="55"/>
      <c r="N66" s="55"/>
      <c r="O66" s="55"/>
      <c r="P66" s="55"/>
      <c r="Q66" s="55"/>
      <c r="R66" s="55"/>
      <c r="S66" s="55"/>
      <c r="T66" s="55"/>
      <c r="U66" s="55"/>
      <c r="V66" s="55"/>
      <c r="W66" s="55"/>
      <c r="X66" s="55"/>
      <c r="Y66" s="55"/>
      <c r="Z66" s="55"/>
    </row>
    <row r="67" ht="54.75" customHeight="1">
      <c r="A67" s="14"/>
      <c r="B67" s="10"/>
      <c r="C67" s="19"/>
      <c r="D67" s="20"/>
      <c r="E67" s="21"/>
      <c r="F67" s="19"/>
      <c r="G67" s="19"/>
      <c r="H67" s="54" t="str">
        <f t="shared" si="3"/>
        <v/>
      </c>
      <c r="I67" s="55"/>
      <c r="J67" s="55"/>
      <c r="K67" s="55"/>
      <c r="L67" s="55"/>
      <c r="M67" s="55"/>
      <c r="N67" s="55"/>
      <c r="O67" s="55"/>
      <c r="P67" s="55"/>
      <c r="Q67" s="55"/>
      <c r="R67" s="55"/>
      <c r="S67" s="55"/>
      <c r="T67" s="55"/>
      <c r="U67" s="55"/>
      <c r="V67" s="55"/>
      <c r="W67" s="55"/>
      <c r="X67" s="55"/>
      <c r="Y67" s="55"/>
      <c r="Z67" s="55"/>
    </row>
    <row r="68" ht="15.75" customHeight="1">
      <c r="A68" s="14"/>
      <c r="B68" s="10"/>
      <c r="C68" s="19"/>
      <c r="D68" s="20"/>
      <c r="E68" s="21"/>
      <c r="F68" s="19"/>
      <c r="G68" s="19"/>
      <c r="H68" s="18" t="str">
        <f t="shared" si="3"/>
        <v/>
      </c>
    </row>
    <row r="69" ht="30.0" customHeight="1">
      <c r="A69" s="22"/>
      <c r="B69" s="10"/>
      <c r="C69" s="60"/>
      <c r="D69" s="61"/>
      <c r="E69" s="62"/>
      <c r="F69" s="60"/>
      <c r="G69" s="60"/>
      <c r="H69" s="54" t="str">
        <f t="shared" si="3"/>
        <v/>
      </c>
      <c r="I69" s="55"/>
      <c r="J69" s="55"/>
      <c r="K69" s="55"/>
      <c r="L69" s="55"/>
      <c r="M69" s="55"/>
      <c r="N69" s="55"/>
      <c r="O69" s="55"/>
      <c r="P69" s="55"/>
      <c r="Q69" s="55"/>
      <c r="R69" s="55"/>
      <c r="S69" s="55"/>
      <c r="T69" s="55"/>
      <c r="U69" s="55"/>
      <c r="V69" s="55"/>
      <c r="W69" s="55"/>
      <c r="X69" s="55"/>
      <c r="Y69" s="55"/>
      <c r="Z69" s="55"/>
    </row>
    <row r="70" ht="77.25" customHeight="1">
      <c r="A70" s="22"/>
      <c r="B70" s="10"/>
      <c r="C70" s="60"/>
      <c r="D70" s="61"/>
      <c r="E70" s="62"/>
      <c r="F70" s="60"/>
      <c r="G70" s="60"/>
      <c r="H70" s="54" t="str">
        <f t="shared" si="3"/>
        <v/>
      </c>
      <c r="I70" s="55"/>
      <c r="J70" s="55"/>
      <c r="K70" s="55"/>
      <c r="L70" s="55"/>
      <c r="M70" s="55"/>
      <c r="N70" s="55"/>
      <c r="O70" s="55"/>
      <c r="P70" s="55"/>
      <c r="Q70" s="55"/>
      <c r="R70" s="55"/>
      <c r="S70" s="55"/>
      <c r="T70" s="55"/>
      <c r="U70" s="55"/>
      <c r="V70" s="55"/>
      <c r="W70" s="55"/>
      <c r="X70" s="55"/>
      <c r="Y70" s="55"/>
      <c r="Z70" s="55"/>
    </row>
    <row r="71" ht="54.75" customHeight="1">
      <c r="A71" s="22"/>
      <c r="B71" s="10"/>
      <c r="C71" s="57"/>
      <c r="D71" s="58"/>
      <c r="E71" s="57"/>
      <c r="F71" s="59"/>
      <c r="G71" s="57"/>
      <c r="H71" s="54" t="str">
        <f t="shared" si="3"/>
        <v/>
      </c>
      <c r="I71" s="55"/>
      <c r="J71" s="55"/>
      <c r="K71" s="55"/>
      <c r="L71" s="55"/>
      <c r="M71" s="55"/>
      <c r="N71" s="55"/>
      <c r="O71" s="55"/>
      <c r="P71" s="55"/>
      <c r="Q71" s="55"/>
      <c r="R71" s="55"/>
      <c r="S71" s="55"/>
      <c r="T71" s="55"/>
      <c r="U71" s="55"/>
      <c r="V71" s="55"/>
      <c r="W71" s="55"/>
      <c r="X71" s="55"/>
      <c r="Y71" s="55"/>
      <c r="Z71" s="55"/>
    </row>
    <row r="72" ht="43.5" customHeight="1">
      <c r="A72" s="22"/>
      <c r="B72" s="10"/>
      <c r="C72" s="57"/>
      <c r="D72" s="58"/>
      <c r="E72" s="57"/>
      <c r="F72" s="59"/>
      <c r="G72" s="57"/>
      <c r="H72" s="54" t="str">
        <f t="shared" si="3"/>
        <v/>
      </c>
      <c r="I72" s="55"/>
      <c r="J72" s="55"/>
      <c r="K72" s="55"/>
      <c r="L72" s="55"/>
      <c r="M72" s="55"/>
      <c r="N72" s="55"/>
      <c r="O72" s="55"/>
      <c r="P72" s="55"/>
      <c r="Q72" s="55"/>
      <c r="R72" s="55"/>
      <c r="S72" s="55"/>
      <c r="T72" s="55"/>
      <c r="U72" s="55"/>
      <c r="V72" s="55"/>
      <c r="W72" s="55"/>
      <c r="X72" s="55"/>
      <c r="Y72" s="55"/>
      <c r="Z72" s="55"/>
    </row>
    <row r="73" ht="15.75" customHeight="1">
      <c r="A73" s="22"/>
      <c r="B73" s="10"/>
      <c r="C73" s="24"/>
      <c r="D73" s="25"/>
      <c r="E73" s="24"/>
      <c r="F73" s="26"/>
      <c r="G73" s="24"/>
      <c r="H73" s="18" t="str">
        <f t="shared" si="3"/>
        <v/>
      </c>
    </row>
    <row r="74" ht="15.75" customHeight="1">
      <c r="A74" s="22"/>
      <c r="B74" s="10"/>
      <c r="C74" s="24"/>
      <c r="D74" s="25"/>
      <c r="E74" s="24"/>
      <c r="F74" s="26"/>
      <c r="G74" s="24"/>
      <c r="H74" s="18" t="str">
        <f t="shared" si="3"/>
        <v/>
      </c>
    </row>
    <row r="75" ht="15.75" customHeight="1">
      <c r="A75" s="22"/>
      <c r="B75" s="10"/>
      <c r="C75" s="24"/>
      <c r="D75" s="25"/>
      <c r="E75" s="24"/>
      <c r="F75" s="26"/>
      <c r="G75" s="24"/>
      <c r="H75" s="18" t="str">
        <f t="shared" si="3"/>
        <v/>
      </c>
    </row>
    <row r="76" ht="15.75" customHeight="1">
      <c r="A76" s="22"/>
      <c r="B76" s="10"/>
      <c r="C76" s="24"/>
      <c r="D76" s="25"/>
      <c r="E76" s="24"/>
      <c r="F76" s="26"/>
      <c r="G76" s="24"/>
      <c r="H76" s="18" t="str">
        <f t="shared" si="3"/>
        <v/>
      </c>
    </row>
    <row r="77" ht="15.75" customHeight="1">
      <c r="A77" s="22"/>
      <c r="B77" s="10"/>
      <c r="C77" s="24"/>
      <c r="D77" s="25"/>
      <c r="E77" s="24"/>
      <c r="F77" s="26"/>
      <c r="G77" s="24"/>
      <c r="H77" s="18" t="str">
        <f t="shared" si="3"/>
        <v/>
      </c>
    </row>
    <row r="78" ht="15.75" customHeight="1">
      <c r="A78" s="27" t="s">
        <v>28</v>
      </c>
      <c r="B78" s="28"/>
      <c r="C78" s="29"/>
      <c r="D78" s="29"/>
      <c r="E78" s="30"/>
      <c r="F78" s="31">
        <f>COUNTA(A58:B77)</f>
        <v>8</v>
      </c>
      <c r="G78" s="32">
        <f>SUM(G58:G77)</f>
        <v>12</v>
      </c>
      <c r="H78" s="33"/>
    </row>
    <row r="79" ht="15.75" customHeight="1">
      <c r="A79" s="34" t="s">
        <v>29</v>
      </c>
      <c r="B79" s="35"/>
      <c r="C79" s="36"/>
      <c r="D79" s="36"/>
      <c r="E79" s="36"/>
      <c r="F79" s="36"/>
      <c r="G79" s="37">
        <f>3*F78</f>
        <v>24</v>
      </c>
      <c r="H79" s="38"/>
    </row>
    <row r="80" ht="15.75" customHeight="1">
      <c r="A80" s="39" t="s">
        <v>30</v>
      </c>
      <c r="B80" s="40"/>
      <c r="C80" s="30"/>
      <c r="D80" s="30"/>
      <c r="E80" s="30"/>
      <c r="F80" s="30"/>
      <c r="G80" s="41">
        <v>4.0</v>
      </c>
      <c r="H80" s="38"/>
    </row>
    <row r="81" ht="15.75" customHeight="1">
      <c r="A81" s="42" t="s">
        <v>31</v>
      </c>
      <c r="B81" s="43"/>
      <c r="C81" s="43"/>
      <c r="D81" s="43"/>
      <c r="E81" s="43"/>
      <c r="F81" s="44"/>
      <c r="G81" s="45">
        <f>G78/G79*G80</f>
        <v>2</v>
      </c>
      <c r="H81" s="38"/>
    </row>
    <row r="82" ht="15.75" customHeight="1">
      <c r="A82" s="39" t="s">
        <v>32</v>
      </c>
      <c r="B82" s="40"/>
      <c r="C82" s="30"/>
      <c r="D82" s="30"/>
      <c r="E82" s="30"/>
      <c r="F82" s="30"/>
      <c r="G82" s="46"/>
      <c r="H82" s="47"/>
    </row>
    <row r="83" ht="15.75" customHeight="1">
      <c r="A83" s="48"/>
      <c r="G83" s="49"/>
      <c r="H83" s="38"/>
    </row>
    <row r="84" ht="15.75" customHeight="1">
      <c r="A84" s="50"/>
      <c r="G84" s="49"/>
      <c r="H84" s="38"/>
    </row>
    <row r="85" ht="15.75" customHeight="1">
      <c r="A85" s="51"/>
      <c r="B85" s="52"/>
      <c r="C85" s="52"/>
      <c r="D85" s="52"/>
      <c r="E85" s="52"/>
      <c r="F85" s="52"/>
      <c r="G85" s="53"/>
      <c r="H85" s="38"/>
    </row>
    <row r="86" ht="15.75" customHeight="1">
      <c r="A86" s="9" t="s">
        <v>53</v>
      </c>
      <c r="B86" s="10"/>
      <c r="C86" s="11">
        <v>0.0</v>
      </c>
      <c r="D86" s="12">
        <v>1.0</v>
      </c>
      <c r="E86" s="11">
        <v>2.0</v>
      </c>
      <c r="F86" s="13">
        <v>3.0</v>
      </c>
      <c r="G86" s="11" t="s">
        <v>7</v>
      </c>
      <c r="H86" s="11" t="s">
        <v>8</v>
      </c>
    </row>
    <row r="87" ht="58.5" customHeight="1">
      <c r="A87" s="22" t="s">
        <v>54</v>
      </c>
      <c r="B87" s="10"/>
      <c r="C87" s="26" t="s">
        <v>55</v>
      </c>
      <c r="D87" s="63" t="s">
        <v>56</v>
      </c>
      <c r="E87" s="24" t="s">
        <v>57</v>
      </c>
      <c r="F87" s="26" t="s">
        <v>15</v>
      </c>
      <c r="G87" s="26">
        <v>3.0</v>
      </c>
      <c r="H87" s="54" t="str">
        <f t="shared" ref="H87:H111" si="4">IF(G87&gt;=2,"SI","")</f>
        <v>SI</v>
      </c>
      <c r="I87" s="55"/>
      <c r="J87" s="55"/>
      <c r="K87" s="55"/>
      <c r="L87" s="55"/>
      <c r="M87" s="55"/>
      <c r="N87" s="55"/>
      <c r="O87" s="55"/>
      <c r="P87" s="55"/>
      <c r="Q87" s="55"/>
      <c r="R87" s="55"/>
      <c r="S87" s="55"/>
      <c r="T87" s="55"/>
      <c r="U87" s="55"/>
      <c r="V87" s="55"/>
      <c r="W87" s="55"/>
      <c r="X87" s="55"/>
      <c r="Y87" s="55"/>
      <c r="Z87" s="55"/>
    </row>
    <row r="88" ht="58.5" customHeight="1">
      <c r="A88" s="22" t="s">
        <v>58</v>
      </c>
      <c r="B88" s="10"/>
      <c r="C88" s="60" t="s">
        <v>10</v>
      </c>
      <c r="D88" s="61" t="s">
        <v>11</v>
      </c>
      <c r="E88" s="62" t="s">
        <v>59</v>
      </c>
      <c r="F88" s="60" t="s">
        <v>15</v>
      </c>
      <c r="G88" s="60">
        <v>2.0</v>
      </c>
      <c r="H88" s="54" t="str">
        <f t="shared" si="4"/>
        <v>SI</v>
      </c>
      <c r="I88" s="55"/>
      <c r="J88" s="55"/>
      <c r="K88" s="55"/>
      <c r="L88" s="55"/>
      <c r="M88" s="55"/>
      <c r="N88" s="55"/>
      <c r="O88" s="55"/>
      <c r="P88" s="55"/>
      <c r="Q88" s="55"/>
      <c r="R88" s="55"/>
      <c r="S88" s="55"/>
      <c r="T88" s="55"/>
      <c r="U88" s="55"/>
      <c r="V88" s="55"/>
      <c r="W88" s="55"/>
      <c r="X88" s="55"/>
      <c r="Y88" s="55"/>
      <c r="Z88" s="55"/>
    </row>
    <row r="89" ht="58.5" customHeight="1">
      <c r="A89" s="22" t="s">
        <v>60</v>
      </c>
      <c r="B89" s="10"/>
      <c r="C89" s="60" t="s">
        <v>10</v>
      </c>
      <c r="D89" s="61" t="s">
        <v>11</v>
      </c>
      <c r="E89" s="62" t="s">
        <v>18</v>
      </c>
      <c r="F89" s="60" t="s">
        <v>15</v>
      </c>
      <c r="G89" s="60">
        <v>0.0</v>
      </c>
      <c r="H89" s="54" t="str">
        <f t="shared" si="4"/>
        <v/>
      </c>
      <c r="I89" s="55"/>
      <c r="J89" s="55"/>
      <c r="K89" s="55"/>
      <c r="L89" s="55"/>
      <c r="M89" s="55"/>
      <c r="N89" s="55"/>
      <c r="O89" s="55"/>
      <c r="P89" s="55"/>
      <c r="Q89" s="55"/>
      <c r="R89" s="55"/>
      <c r="S89" s="55"/>
      <c r="T89" s="55"/>
      <c r="U89" s="55"/>
      <c r="V89" s="55"/>
      <c r="W89" s="55"/>
      <c r="X89" s="55"/>
      <c r="Y89" s="55"/>
      <c r="Z89" s="55"/>
    </row>
    <row r="90" ht="58.5" customHeight="1">
      <c r="A90" s="22" t="s">
        <v>61</v>
      </c>
      <c r="B90" s="10"/>
      <c r="C90" s="60" t="s">
        <v>10</v>
      </c>
      <c r="D90" s="61" t="s">
        <v>11</v>
      </c>
      <c r="E90" s="62" t="s">
        <v>59</v>
      </c>
      <c r="F90" s="60" t="s">
        <v>15</v>
      </c>
      <c r="G90" s="60">
        <v>2.0</v>
      </c>
      <c r="H90" s="54" t="str">
        <f t="shared" si="4"/>
        <v>SI</v>
      </c>
      <c r="I90" s="55"/>
      <c r="J90" s="55"/>
      <c r="K90" s="55"/>
      <c r="L90" s="55"/>
      <c r="M90" s="55"/>
      <c r="N90" s="55"/>
      <c r="O90" s="55"/>
      <c r="P90" s="55"/>
      <c r="Q90" s="55"/>
      <c r="R90" s="55"/>
      <c r="S90" s="55"/>
      <c r="T90" s="55"/>
      <c r="U90" s="55"/>
      <c r="V90" s="55"/>
      <c r="W90" s="55"/>
      <c r="X90" s="55"/>
      <c r="Y90" s="55"/>
      <c r="Z90" s="55"/>
    </row>
    <row r="91" ht="58.5" customHeight="1">
      <c r="A91" s="22" t="s">
        <v>62</v>
      </c>
      <c r="B91" s="10"/>
      <c r="C91" s="60" t="s">
        <v>10</v>
      </c>
      <c r="D91" s="61" t="s">
        <v>11</v>
      </c>
      <c r="E91" s="62" t="s">
        <v>59</v>
      </c>
      <c r="F91" s="60" t="s">
        <v>15</v>
      </c>
      <c r="G91" s="60">
        <v>1.0</v>
      </c>
      <c r="H91" s="54" t="str">
        <f t="shared" si="4"/>
        <v/>
      </c>
      <c r="I91" s="55"/>
      <c r="J91" s="55"/>
      <c r="K91" s="55"/>
      <c r="L91" s="55"/>
      <c r="M91" s="55"/>
      <c r="N91" s="55"/>
      <c r="O91" s="55"/>
      <c r="P91" s="55"/>
      <c r="Q91" s="55"/>
      <c r="R91" s="55"/>
      <c r="S91" s="55"/>
      <c r="T91" s="55"/>
      <c r="U91" s="55"/>
      <c r="V91" s="55"/>
      <c r="W91" s="55"/>
      <c r="X91" s="55"/>
      <c r="Y91" s="55"/>
      <c r="Z91" s="55"/>
    </row>
    <row r="92" ht="58.5" customHeight="1">
      <c r="A92" s="22" t="s">
        <v>63</v>
      </c>
      <c r="B92" s="10"/>
      <c r="C92" s="60" t="s">
        <v>10</v>
      </c>
      <c r="D92" s="61" t="s">
        <v>18</v>
      </c>
      <c r="E92" s="62"/>
      <c r="F92" s="60" t="s">
        <v>15</v>
      </c>
      <c r="G92" s="60">
        <v>0.0</v>
      </c>
      <c r="H92" s="54" t="str">
        <f t="shared" si="4"/>
        <v/>
      </c>
      <c r="I92" s="55"/>
      <c r="J92" s="55"/>
      <c r="K92" s="55"/>
      <c r="L92" s="55"/>
      <c r="M92" s="55"/>
      <c r="N92" s="55"/>
      <c r="O92" s="55"/>
      <c r="P92" s="55"/>
      <c r="Q92" s="55"/>
      <c r="R92" s="55"/>
      <c r="S92" s="55"/>
      <c r="T92" s="55"/>
      <c r="U92" s="55"/>
      <c r="V92" s="55"/>
      <c r="W92" s="55"/>
      <c r="X92" s="55"/>
      <c r="Y92" s="55"/>
      <c r="Z92" s="55"/>
    </row>
    <row r="93" ht="58.5" customHeight="1">
      <c r="A93" s="22" t="s">
        <v>64</v>
      </c>
      <c r="B93" s="10"/>
      <c r="C93" s="60" t="s">
        <v>10</v>
      </c>
      <c r="D93" s="64" t="s">
        <v>65</v>
      </c>
      <c r="E93" s="65" t="s">
        <v>66</v>
      </c>
      <c r="F93" s="60" t="s">
        <v>15</v>
      </c>
      <c r="G93" s="60">
        <v>1.0</v>
      </c>
      <c r="H93" s="54" t="str">
        <f t="shared" si="4"/>
        <v/>
      </c>
      <c r="I93" s="55"/>
      <c r="J93" s="55"/>
      <c r="K93" s="55"/>
      <c r="L93" s="55"/>
      <c r="M93" s="55"/>
      <c r="N93" s="55"/>
      <c r="O93" s="55"/>
      <c r="P93" s="55"/>
      <c r="Q93" s="55"/>
      <c r="R93" s="55"/>
      <c r="S93" s="55"/>
      <c r="T93" s="55"/>
      <c r="U93" s="55"/>
      <c r="V93" s="55"/>
      <c r="W93" s="55"/>
      <c r="X93" s="55"/>
      <c r="Y93" s="55"/>
      <c r="Z93" s="55"/>
    </row>
    <row r="94" ht="58.5" customHeight="1">
      <c r="A94" s="22" t="s">
        <v>67</v>
      </c>
      <c r="B94" s="10"/>
      <c r="C94" s="60" t="s">
        <v>10</v>
      </c>
      <c r="D94" s="61" t="s">
        <v>11</v>
      </c>
      <c r="E94" s="62" t="s">
        <v>18</v>
      </c>
      <c r="F94" s="60" t="s">
        <v>15</v>
      </c>
      <c r="G94" s="60">
        <v>0.0</v>
      </c>
      <c r="H94" s="54" t="str">
        <f t="shared" si="4"/>
        <v/>
      </c>
      <c r="I94" s="55"/>
      <c r="J94" s="55"/>
      <c r="K94" s="55"/>
      <c r="L94" s="55"/>
      <c r="M94" s="55"/>
      <c r="N94" s="55"/>
      <c r="O94" s="55"/>
      <c r="P94" s="55"/>
      <c r="Q94" s="55"/>
      <c r="R94" s="55"/>
      <c r="S94" s="55"/>
      <c r="T94" s="55"/>
      <c r="U94" s="55"/>
      <c r="V94" s="55"/>
      <c r="W94" s="55"/>
      <c r="X94" s="55"/>
      <c r="Y94" s="55"/>
      <c r="Z94" s="55"/>
    </row>
    <row r="95" ht="99.0" customHeight="1">
      <c r="A95" s="22" t="s">
        <v>68</v>
      </c>
      <c r="B95" s="10"/>
      <c r="C95" s="60" t="s">
        <v>10</v>
      </c>
      <c r="D95" s="61"/>
      <c r="E95" s="62"/>
      <c r="F95" s="60" t="s">
        <v>15</v>
      </c>
      <c r="G95" s="60">
        <v>3.0</v>
      </c>
      <c r="H95" s="54" t="str">
        <f t="shared" si="4"/>
        <v>SI</v>
      </c>
      <c r="I95" s="55"/>
      <c r="J95" s="55"/>
      <c r="K95" s="55"/>
      <c r="L95" s="55"/>
      <c r="M95" s="55"/>
      <c r="N95" s="55"/>
      <c r="O95" s="55"/>
      <c r="P95" s="55"/>
      <c r="Q95" s="55"/>
      <c r="R95" s="55"/>
      <c r="S95" s="55"/>
      <c r="T95" s="55"/>
      <c r="U95" s="55"/>
      <c r="V95" s="55"/>
      <c r="W95" s="55"/>
      <c r="X95" s="55"/>
      <c r="Y95" s="55"/>
      <c r="Z95" s="55"/>
    </row>
    <row r="96" ht="141.75" customHeight="1">
      <c r="A96" s="22" t="s">
        <v>69</v>
      </c>
      <c r="B96" s="10"/>
      <c r="C96" s="60" t="s">
        <v>15</v>
      </c>
      <c r="D96" s="61"/>
      <c r="E96" s="62"/>
      <c r="F96" s="60" t="s">
        <v>10</v>
      </c>
      <c r="G96" s="60">
        <v>6.0</v>
      </c>
      <c r="H96" s="54" t="str">
        <f t="shared" si="4"/>
        <v>SI</v>
      </c>
      <c r="I96" s="55"/>
      <c r="J96" s="55"/>
      <c r="K96" s="55"/>
      <c r="L96" s="55"/>
      <c r="M96" s="55"/>
      <c r="N96" s="55"/>
      <c r="O96" s="55"/>
      <c r="P96" s="55"/>
      <c r="Q96" s="55"/>
      <c r="R96" s="55"/>
      <c r="S96" s="55"/>
      <c r="T96" s="55"/>
      <c r="U96" s="55"/>
      <c r="V96" s="55"/>
      <c r="W96" s="55"/>
      <c r="X96" s="55"/>
      <c r="Y96" s="55"/>
      <c r="Z96" s="55"/>
    </row>
    <row r="97" ht="156.0" customHeight="1">
      <c r="A97" s="22" t="s">
        <v>70</v>
      </c>
      <c r="B97" s="10"/>
      <c r="C97" s="60" t="s">
        <v>10</v>
      </c>
      <c r="D97" s="61"/>
      <c r="E97" s="62"/>
      <c r="F97" s="60" t="s">
        <v>15</v>
      </c>
      <c r="G97" s="60">
        <v>0.0</v>
      </c>
      <c r="H97" s="54" t="str">
        <f t="shared" si="4"/>
        <v/>
      </c>
      <c r="I97" s="55"/>
      <c r="J97" s="55"/>
      <c r="K97" s="55"/>
      <c r="L97" s="55"/>
      <c r="M97" s="55"/>
      <c r="N97" s="55"/>
      <c r="O97" s="55"/>
      <c r="P97" s="55"/>
      <c r="Q97" s="55"/>
      <c r="R97" s="55"/>
      <c r="S97" s="55"/>
      <c r="T97" s="55"/>
      <c r="U97" s="55"/>
      <c r="V97" s="55"/>
      <c r="W97" s="55"/>
      <c r="X97" s="55"/>
      <c r="Y97" s="55"/>
      <c r="Z97" s="55"/>
    </row>
    <row r="98" ht="141.0" customHeight="1">
      <c r="A98" s="66" t="s">
        <v>71</v>
      </c>
      <c r="B98" s="10"/>
      <c r="C98" s="60"/>
      <c r="D98" s="61"/>
      <c r="E98" s="62"/>
      <c r="F98" s="60" t="s">
        <v>72</v>
      </c>
      <c r="G98" s="60">
        <v>2.0</v>
      </c>
      <c r="H98" s="54" t="str">
        <f t="shared" si="4"/>
        <v>SI</v>
      </c>
      <c r="I98" s="55"/>
      <c r="J98" s="55"/>
      <c r="K98" s="55"/>
      <c r="L98" s="55"/>
      <c r="M98" s="55"/>
      <c r="N98" s="55"/>
      <c r="O98" s="55"/>
      <c r="P98" s="55"/>
      <c r="Q98" s="55"/>
      <c r="R98" s="55"/>
      <c r="S98" s="55"/>
      <c r="T98" s="55"/>
      <c r="U98" s="55"/>
      <c r="V98" s="55"/>
      <c r="W98" s="55"/>
      <c r="X98" s="55"/>
      <c r="Y98" s="55"/>
      <c r="Z98" s="55"/>
    </row>
    <row r="99" ht="123.75" customHeight="1">
      <c r="A99" s="22" t="s">
        <v>73</v>
      </c>
      <c r="B99" s="10"/>
      <c r="C99" s="60"/>
      <c r="D99" s="61"/>
      <c r="E99" s="62"/>
      <c r="F99" s="60" t="s">
        <v>72</v>
      </c>
      <c r="G99" s="60">
        <v>2.0</v>
      </c>
      <c r="H99" s="54" t="str">
        <f t="shared" si="4"/>
        <v>SI</v>
      </c>
      <c r="I99" s="55"/>
      <c r="J99" s="55"/>
      <c r="K99" s="55"/>
      <c r="L99" s="55"/>
      <c r="M99" s="55"/>
      <c r="N99" s="55"/>
      <c r="O99" s="55"/>
      <c r="P99" s="55"/>
      <c r="Q99" s="55"/>
      <c r="R99" s="55"/>
      <c r="S99" s="55"/>
      <c r="T99" s="55"/>
      <c r="U99" s="55"/>
      <c r="V99" s="55"/>
      <c r="W99" s="55"/>
      <c r="X99" s="55"/>
      <c r="Y99" s="55"/>
      <c r="Z99" s="55"/>
    </row>
    <row r="100" ht="15.75" customHeight="1">
      <c r="A100" s="22"/>
      <c r="B100" s="10"/>
      <c r="C100" s="60"/>
      <c r="D100" s="61"/>
      <c r="E100" s="62"/>
      <c r="F100" s="60"/>
      <c r="G100" s="60"/>
      <c r="H100" s="18" t="str">
        <f t="shared" si="4"/>
        <v/>
      </c>
    </row>
    <row r="101" ht="15.75" customHeight="1">
      <c r="A101" s="22"/>
      <c r="B101" s="10"/>
      <c r="C101" s="60"/>
      <c r="D101" s="61"/>
      <c r="E101" s="62"/>
      <c r="F101" s="60"/>
      <c r="G101" s="60"/>
      <c r="H101" s="18" t="str">
        <f t="shared" si="4"/>
        <v/>
      </c>
    </row>
    <row r="102" ht="50.25" customHeight="1">
      <c r="A102" s="22"/>
      <c r="B102" s="10"/>
      <c r="C102" s="60"/>
      <c r="D102" s="61"/>
      <c r="E102" s="62"/>
      <c r="F102" s="60"/>
      <c r="G102" s="60"/>
      <c r="H102" s="54" t="str">
        <f t="shared" si="4"/>
        <v/>
      </c>
      <c r="I102" s="55"/>
      <c r="J102" s="55"/>
      <c r="K102" s="55"/>
      <c r="L102" s="55"/>
      <c r="M102" s="55"/>
      <c r="N102" s="55"/>
      <c r="O102" s="55"/>
      <c r="P102" s="55"/>
      <c r="Q102" s="55"/>
      <c r="R102" s="55"/>
      <c r="S102" s="55"/>
      <c r="T102" s="55"/>
      <c r="U102" s="55"/>
      <c r="V102" s="55"/>
      <c r="W102" s="55"/>
      <c r="X102" s="55"/>
      <c r="Y102" s="55"/>
      <c r="Z102" s="55"/>
    </row>
    <row r="103" ht="50.25" customHeight="1">
      <c r="A103" s="22"/>
      <c r="B103" s="10"/>
      <c r="C103" s="60"/>
      <c r="D103" s="61"/>
      <c r="E103" s="62"/>
      <c r="F103" s="60"/>
      <c r="G103" s="60"/>
      <c r="H103" s="54" t="str">
        <f t="shared" si="4"/>
        <v/>
      </c>
      <c r="I103" s="55"/>
      <c r="J103" s="55"/>
      <c r="K103" s="55"/>
      <c r="L103" s="55"/>
      <c r="M103" s="55"/>
      <c r="N103" s="55"/>
      <c r="O103" s="55"/>
      <c r="P103" s="55"/>
      <c r="Q103" s="55"/>
      <c r="R103" s="55"/>
      <c r="S103" s="55"/>
      <c r="T103" s="55"/>
      <c r="U103" s="55"/>
      <c r="V103" s="55"/>
      <c r="W103" s="55"/>
      <c r="X103" s="55"/>
      <c r="Y103" s="55"/>
      <c r="Z103" s="55"/>
    </row>
    <row r="104" ht="50.25" customHeight="1">
      <c r="A104" s="22"/>
      <c r="B104" s="10"/>
      <c r="C104" s="60"/>
      <c r="D104" s="61"/>
      <c r="E104" s="62"/>
      <c r="F104" s="60"/>
      <c r="G104" s="60"/>
      <c r="H104" s="54" t="str">
        <f t="shared" si="4"/>
        <v/>
      </c>
      <c r="I104" s="55"/>
      <c r="J104" s="55"/>
      <c r="K104" s="55"/>
      <c r="L104" s="55"/>
      <c r="M104" s="55"/>
      <c r="N104" s="55"/>
      <c r="O104" s="55"/>
      <c r="P104" s="55"/>
      <c r="Q104" s="55"/>
      <c r="R104" s="55"/>
      <c r="S104" s="55"/>
      <c r="T104" s="55"/>
      <c r="U104" s="55"/>
      <c r="V104" s="55"/>
      <c r="W104" s="55"/>
      <c r="X104" s="55"/>
      <c r="Y104" s="55"/>
      <c r="Z104" s="55"/>
    </row>
    <row r="105" ht="50.25" customHeight="1">
      <c r="A105" s="22"/>
      <c r="B105" s="10"/>
      <c r="C105" s="60"/>
      <c r="D105" s="61"/>
      <c r="E105" s="62"/>
      <c r="F105" s="60"/>
      <c r="G105" s="60"/>
      <c r="H105" s="54" t="str">
        <f t="shared" si="4"/>
        <v/>
      </c>
      <c r="I105" s="55"/>
      <c r="J105" s="55"/>
      <c r="K105" s="55"/>
      <c r="L105" s="55"/>
      <c r="M105" s="55"/>
      <c r="N105" s="55"/>
      <c r="O105" s="55"/>
      <c r="P105" s="55"/>
      <c r="Q105" s="55"/>
      <c r="R105" s="55"/>
      <c r="S105" s="55"/>
      <c r="T105" s="55"/>
      <c r="U105" s="55"/>
      <c r="V105" s="55"/>
      <c r="W105" s="55"/>
      <c r="X105" s="55"/>
      <c r="Y105" s="55"/>
      <c r="Z105" s="55"/>
    </row>
    <row r="106" ht="50.25" customHeight="1">
      <c r="A106" s="58"/>
      <c r="B106" s="10"/>
      <c r="C106" s="26"/>
      <c r="D106" s="26"/>
      <c r="E106" s="26"/>
      <c r="F106" s="26"/>
      <c r="G106" s="26"/>
      <c r="H106" s="54" t="str">
        <f t="shared" si="4"/>
        <v/>
      </c>
      <c r="I106" s="55"/>
      <c r="J106" s="55"/>
      <c r="K106" s="55"/>
      <c r="L106" s="55"/>
      <c r="M106" s="55"/>
      <c r="N106" s="55"/>
      <c r="O106" s="55"/>
      <c r="P106" s="55"/>
      <c r="Q106" s="55"/>
      <c r="R106" s="55"/>
      <c r="S106" s="55"/>
      <c r="T106" s="55"/>
      <c r="U106" s="55"/>
      <c r="V106" s="55"/>
      <c r="W106" s="55"/>
      <c r="X106" s="55"/>
      <c r="Y106" s="55"/>
      <c r="Z106" s="55"/>
    </row>
    <row r="107" ht="15.75" customHeight="1">
      <c r="A107" s="22"/>
      <c r="B107" s="10"/>
      <c r="C107" s="60"/>
      <c r="D107" s="61"/>
      <c r="E107" s="62"/>
      <c r="F107" s="60"/>
      <c r="G107" s="60"/>
      <c r="H107" s="18" t="str">
        <f t="shared" si="4"/>
        <v/>
      </c>
    </row>
    <row r="108" ht="15.75" customHeight="1">
      <c r="A108" s="22"/>
      <c r="B108" s="10"/>
      <c r="C108" s="24"/>
      <c r="D108" s="25"/>
      <c r="E108" s="24"/>
      <c r="F108" s="26"/>
      <c r="G108" s="24"/>
      <c r="H108" s="18" t="str">
        <f t="shared" si="4"/>
        <v/>
      </c>
    </row>
    <row r="109" ht="15.75" customHeight="1">
      <c r="A109" s="22"/>
      <c r="B109" s="10"/>
      <c r="C109" s="60"/>
      <c r="D109" s="61"/>
      <c r="E109" s="62"/>
      <c r="F109" s="60"/>
      <c r="G109" s="24"/>
      <c r="H109" s="18" t="str">
        <f t="shared" si="4"/>
        <v/>
      </c>
    </row>
    <row r="110" ht="15.75" customHeight="1">
      <c r="A110" s="22"/>
      <c r="B110" s="10"/>
      <c r="C110" s="60"/>
      <c r="D110" s="61"/>
      <c r="E110" s="62"/>
      <c r="F110" s="60"/>
      <c r="G110" s="24"/>
      <c r="H110" s="18" t="str">
        <f t="shared" si="4"/>
        <v/>
      </c>
    </row>
    <row r="111" ht="15.75" customHeight="1">
      <c r="A111" s="22"/>
      <c r="B111" s="10"/>
      <c r="C111" s="24"/>
      <c r="D111" s="25"/>
      <c r="E111" s="24"/>
      <c r="F111" s="26"/>
      <c r="G111" s="24"/>
      <c r="H111" s="18" t="str">
        <f t="shared" si="4"/>
        <v/>
      </c>
    </row>
    <row r="112" ht="15.75" customHeight="1">
      <c r="A112" s="27" t="s">
        <v>28</v>
      </c>
      <c r="B112" s="28"/>
      <c r="C112" s="29"/>
      <c r="D112" s="29"/>
      <c r="E112" s="30"/>
      <c r="F112" s="31">
        <f>COUNTA(A87:B111)</f>
        <v>13</v>
      </c>
      <c r="G112" s="32">
        <f>SUM(G87:G111)</f>
        <v>22</v>
      </c>
      <c r="H112" s="33"/>
    </row>
    <row r="113" ht="15.75" customHeight="1">
      <c r="A113" s="34" t="s">
        <v>29</v>
      </c>
      <c r="B113" s="35"/>
      <c r="C113" s="36"/>
      <c r="D113" s="36"/>
      <c r="E113" s="36"/>
      <c r="F113" s="36"/>
      <c r="G113" s="37">
        <f>3*F112</f>
        <v>39</v>
      </c>
      <c r="H113" s="38"/>
    </row>
    <row r="114" ht="15.75" customHeight="1">
      <c r="A114" s="39" t="s">
        <v>30</v>
      </c>
      <c r="B114" s="40"/>
      <c r="C114" s="30"/>
      <c r="D114" s="30"/>
      <c r="E114" s="30"/>
      <c r="F114" s="30"/>
      <c r="G114" s="41">
        <v>4.0</v>
      </c>
      <c r="H114" s="38"/>
    </row>
    <row r="115" ht="15.75" customHeight="1">
      <c r="A115" s="42" t="s">
        <v>31</v>
      </c>
      <c r="B115" s="43"/>
      <c r="C115" s="43"/>
      <c r="D115" s="43"/>
      <c r="E115" s="43"/>
      <c r="F115" s="44"/>
      <c r="G115" s="45">
        <f>G112/G113*G114</f>
        <v>2.256410256</v>
      </c>
      <c r="H115" s="38"/>
    </row>
    <row r="116" ht="15.75" customHeight="1">
      <c r="A116" s="39" t="s">
        <v>32</v>
      </c>
      <c r="B116" s="40"/>
      <c r="C116" s="30"/>
      <c r="D116" s="30"/>
      <c r="E116" s="30"/>
      <c r="F116" s="30"/>
      <c r="G116" s="46"/>
      <c r="H116" s="47"/>
    </row>
    <row r="117" ht="15.75" customHeight="1">
      <c r="A117" s="48"/>
      <c r="G117" s="49"/>
      <c r="H117" s="38"/>
    </row>
    <row r="118" ht="15.75" customHeight="1">
      <c r="A118" s="50"/>
      <c r="G118" s="49"/>
      <c r="H118" s="38"/>
    </row>
    <row r="119" ht="15.75" customHeight="1">
      <c r="A119" s="51"/>
      <c r="B119" s="52"/>
      <c r="C119" s="52"/>
      <c r="D119" s="52"/>
      <c r="E119" s="52"/>
      <c r="F119" s="52"/>
      <c r="G119" s="53"/>
      <c r="H119" s="38"/>
    </row>
    <row r="120" ht="15.75" customHeight="1">
      <c r="A120" s="9" t="s">
        <v>74</v>
      </c>
      <c r="B120" s="10"/>
      <c r="C120" s="11">
        <v>0.0</v>
      </c>
      <c r="D120" s="12">
        <v>1.0</v>
      </c>
      <c r="E120" s="11">
        <v>2.0</v>
      </c>
      <c r="F120" s="13">
        <v>3.0</v>
      </c>
      <c r="G120" s="11" t="s">
        <v>7</v>
      </c>
      <c r="H120" s="11" t="s">
        <v>8</v>
      </c>
    </row>
    <row r="121" ht="52.5" customHeight="1">
      <c r="A121" s="14" t="s">
        <v>75</v>
      </c>
      <c r="B121" s="10"/>
      <c r="C121" s="67" t="s">
        <v>76</v>
      </c>
      <c r="D121" s="68" t="s">
        <v>77</v>
      </c>
      <c r="E121" s="69"/>
      <c r="F121" s="67" t="s">
        <v>78</v>
      </c>
      <c r="G121" s="15">
        <v>1.0</v>
      </c>
      <c r="H121" s="54" t="str">
        <f t="shared" ref="H121:H141" si="5">IF(G121&gt;=2,"SI","")</f>
        <v/>
      </c>
      <c r="I121" s="55"/>
      <c r="J121" s="55"/>
      <c r="K121" s="55"/>
      <c r="L121" s="55"/>
      <c r="M121" s="55"/>
      <c r="N121" s="55"/>
      <c r="O121" s="55"/>
      <c r="P121" s="55"/>
      <c r="Q121" s="55"/>
      <c r="R121" s="55"/>
      <c r="S121" s="55"/>
      <c r="T121" s="55"/>
      <c r="U121" s="55"/>
      <c r="V121" s="55"/>
      <c r="W121" s="55"/>
      <c r="X121" s="55"/>
      <c r="Y121" s="55"/>
      <c r="Z121" s="55"/>
    </row>
    <row r="122" ht="58.5" customHeight="1">
      <c r="A122" s="14" t="s">
        <v>79</v>
      </c>
      <c r="B122" s="10"/>
      <c r="C122" s="70" t="s">
        <v>80</v>
      </c>
      <c r="D122" s="71" t="s">
        <v>81</v>
      </c>
      <c r="E122" s="72" t="s">
        <v>82</v>
      </c>
      <c r="F122" s="70" t="s">
        <v>83</v>
      </c>
      <c r="G122" s="19">
        <v>1.0</v>
      </c>
      <c r="H122" s="54" t="str">
        <f t="shared" si="5"/>
        <v/>
      </c>
      <c r="I122" s="55"/>
      <c r="J122" s="55"/>
      <c r="K122" s="55"/>
      <c r="L122" s="55"/>
      <c r="M122" s="55"/>
      <c r="N122" s="55"/>
      <c r="O122" s="55"/>
      <c r="P122" s="55"/>
      <c r="Q122" s="55"/>
      <c r="R122" s="55"/>
      <c r="S122" s="55"/>
      <c r="T122" s="55"/>
      <c r="U122" s="55"/>
      <c r="V122" s="55"/>
      <c r="W122" s="55"/>
      <c r="X122" s="55"/>
      <c r="Y122" s="55"/>
      <c r="Z122" s="55"/>
    </row>
    <row r="123" ht="31.5" customHeight="1">
      <c r="A123" s="22" t="s">
        <v>84</v>
      </c>
      <c r="B123" s="10"/>
      <c r="C123" s="73" t="s">
        <v>85</v>
      </c>
      <c r="D123" s="74" t="s">
        <v>86</v>
      </c>
      <c r="E123" s="73" t="s">
        <v>87</v>
      </c>
      <c r="F123" s="75" t="s">
        <v>88</v>
      </c>
      <c r="G123" s="57">
        <v>2.0</v>
      </c>
      <c r="H123" s="54" t="str">
        <f t="shared" si="5"/>
        <v>SI</v>
      </c>
      <c r="I123" s="55"/>
      <c r="J123" s="55"/>
      <c r="K123" s="55"/>
      <c r="L123" s="55"/>
      <c r="M123" s="55"/>
      <c r="N123" s="55"/>
      <c r="O123" s="55"/>
      <c r="P123" s="55"/>
      <c r="Q123" s="55"/>
      <c r="R123" s="55"/>
      <c r="S123" s="55"/>
      <c r="T123" s="55"/>
      <c r="U123" s="55"/>
      <c r="V123" s="55"/>
      <c r="W123" s="55"/>
      <c r="X123" s="55"/>
      <c r="Y123" s="55"/>
      <c r="Z123" s="55"/>
    </row>
    <row r="124" ht="43.5" customHeight="1">
      <c r="A124" s="22" t="s">
        <v>89</v>
      </c>
      <c r="B124" s="10"/>
      <c r="C124" s="73" t="s">
        <v>90</v>
      </c>
      <c r="D124" s="74" t="s">
        <v>91</v>
      </c>
      <c r="E124" s="73" t="s">
        <v>92</v>
      </c>
      <c r="F124" s="75" t="s">
        <v>93</v>
      </c>
      <c r="G124" s="57">
        <v>1.0</v>
      </c>
      <c r="H124" s="54" t="str">
        <f t="shared" si="5"/>
        <v/>
      </c>
      <c r="I124" s="55"/>
      <c r="J124" s="55"/>
      <c r="K124" s="55"/>
      <c r="L124" s="55"/>
      <c r="M124" s="55"/>
      <c r="N124" s="55"/>
      <c r="O124" s="55"/>
      <c r="P124" s="55"/>
      <c r="Q124" s="55"/>
      <c r="R124" s="55"/>
      <c r="S124" s="55"/>
      <c r="T124" s="55"/>
      <c r="U124" s="55"/>
      <c r="V124" s="55"/>
      <c r="W124" s="55"/>
      <c r="X124" s="55"/>
      <c r="Y124" s="55"/>
      <c r="Z124" s="55"/>
    </row>
    <row r="125" ht="44.25" customHeight="1">
      <c r="A125" s="22" t="s">
        <v>94</v>
      </c>
      <c r="B125" s="10"/>
      <c r="C125" s="73" t="s">
        <v>95</v>
      </c>
      <c r="D125" s="74" t="s">
        <v>96</v>
      </c>
      <c r="E125" s="73" t="s">
        <v>97</v>
      </c>
      <c r="F125" s="75" t="s">
        <v>98</v>
      </c>
      <c r="G125" s="57">
        <v>4.0</v>
      </c>
      <c r="H125" s="54" t="str">
        <f t="shared" si="5"/>
        <v>SI</v>
      </c>
      <c r="I125" s="55"/>
      <c r="J125" s="55"/>
      <c r="K125" s="55"/>
      <c r="L125" s="55"/>
      <c r="M125" s="55"/>
      <c r="N125" s="55"/>
      <c r="O125" s="55"/>
      <c r="P125" s="55"/>
      <c r="Q125" s="55"/>
      <c r="R125" s="55"/>
      <c r="S125" s="55"/>
      <c r="T125" s="55"/>
      <c r="U125" s="55"/>
      <c r="V125" s="55"/>
      <c r="W125" s="55"/>
      <c r="X125" s="55"/>
      <c r="Y125" s="55"/>
      <c r="Z125" s="55"/>
    </row>
    <row r="126" ht="33.0" customHeight="1">
      <c r="A126" s="22"/>
      <c r="B126" s="10"/>
      <c r="C126" s="73"/>
      <c r="D126" s="74"/>
      <c r="E126" s="73"/>
      <c r="F126" s="75"/>
      <c r="G126" s="57"/>
      <c r="H126" s="54" t="str">
        <f t="shared" si="5"/>
        <v/>
      </c>
      <c r="I126" s="55"/>
      <c r="J126" s="55"/>
      <c r="K126" s="55"/>
      <c r="L126" s="55"/>
      <c r="M126" s="55"/>
      <c r="N126" s="55"/>
      <c r="O126" s="55"/>
      <c r="P126" s="55"/>
      <c r="Q126" s="55"/>
      <c r="R126" s="55"/>
      <c r="S126" s="55"/>
      <c r="T126" s="55"/>
      <c r="U126" s="55"/>
      <c r="V126" s="55"/>
      <c r="W126" s="55"/>
      <c r="X126" s="55"/>
      <c r="Y126" s="55"/>
      <c r="Z126" s="55"/>
    </row>
    <row r="127" ht="45.75" customHeight="1">
      <c r="A127" s="22"/>
      <c r="B127" s="10"/>
      <c r="C127" s="73"/>
      <c r="D127" s="74"/>
      <c r="E127" s="73"/>
      <c r="F127" s="75"/>
      <c r="G127" s="57"/>
      <c r="H127" s="54" t="str">
        <f t="shared" si="5"/>
        <v/>
      </c>
      <c r="I127" s="55"/>
      <c r="J127" s="55"/>
      <c r="K127" s="55"/>
      <c r="L127" s="55"/>
      <c r="M127" s="55"/>
      <c r="N127" s="55"/>
      <c r="O127" s="55"/>
      <c r="P127" s="55"/>
      <c r="Q127" s="55"/>
      <c r="R127" s="55"/>
      <c r="S127" s="55"/>
      <c r="T127" s="55"/>
      <c r="U127" s="55"/>
      <c r="V127" s="55"/>
      <c r="W127" s="55"/>
      <c r="X127" s="55"/>
      <c r="Y127" s="55"/>
      <c r="Z127" s="55"/>
    </row>
    <row r="128" ht="45.0" customHeight="1">
      <c r="A128" s="22"/>
      <c r="B128" s="10"/>
      <c r="C128" s="73"/>
      <c r="D128" s="74"/>
      <c r="E128" s="73"/>
      <c r="F128" s="75"/>
      <c r="G128" s="57"/>
      <c r="H128" s="54" t="str">
        <f t="shared" si="5"/>
        <v/>
      </c>
      <c r="I128" s="55"/>
      <c r="J128" s="55"/>
      <c r="K128" s="55"/>
      <c r="L128" s="55"/>
      <c r="M128" s="55"/>
      <c r="N128" s="55"/>
      <c r="O128" s="55"/>
      <c r="P128" s="55"/>
      <c r="Q128" s="55"/>
      <c r="R128" s="55"/>
      <c r="S128" s="55"/>
      <c r="T128" s="55"/>
      <c r="U128" s="55"/>
      <c r="V128" s="55"/>
      <c r="W128" s="55"/>
      <c r="X128" s="55"/>
      <c r="Y128" s="55"/>
      <c r="Z128" s="55"/>
    </row>
    <row r="129" ht="15.75" customHeight="1">
      <c r="A129" s="22"/>
      <c r="B129" s="10"/>
      <c r="C129" s="73"/>
      <c r="D129" s="74"/>
      <c r="E129" s="73"/>
      <c r="F129" s="75"/>
      <c r="G129" s="57"/>
      <c r="H129" s="54" t="str">
        <f t="shared" si="5"/>
        <v/>
      </c>
      <c r="I129" s="55"/>
      <c r="J129" s="55"/>
      <c r="K129" s="55"/>
      <c r="L129" s="55"/>
      <c r="M129" s="55"/>
      <c r="N129" s="55"/>
      <c r="O129" s="55"/>
      <c r="P129" s="55"/>
      <c r="Q129" s="55"/>
      <c r="R129" s="55"/>
      <c r="S129" s="55"/>
      <c r="T129" s="55"/>
      <c r="U129" s="55"/>
      <c r="V129" s="55"/>
      <c r="W129" s="55"/>
      <c r="X129" s="55"/>
      <c r="Y129" s="55"/>
      <c r="Z129" s="55"/>
    </row>
    <row r="130" ht="15.75" customHeight="1">
      <c r="A130" s="22"/>
      <c r="B130" s="10"/>
      <c r="C130" s="73"/>
      <c r="D130" s="74"/>
      <c r="E130" s="73"/>
      <c r="F130" s="75"/>
      <c r="G130" s="57"/>
      <c r="H130" s="54" t="str">
        <f t="shared" si="5"/>
        <v/>
      </c>
      <c r="I130" s="55"/>
      <c r="J130" s="55"/>
      <c r="K130" s="55"/>
      <c r="L130" s="55"/>
      <c r="M130" s="55"/>
      <c r="N130" s="55"/>
      <c r="O130" s="55"/>
      <c r="P130" s="55"/>
      <c r="Q130" s="55"/>
      <c r="R130" s="55"/>
      <c r="S130" s="55"/>
      <c r="T130" s="55"/>
      <c r="U130" s="55"/>
      <c r="V130" s="55"/>
      <c r="W130" s="55"/>
      <c r="X130" s="55"/>
      <c r="Y130" s="55"/>
      <c r="Z130" s="55"/>
    </row>
    <row r="131" ht="30.0" customHeight="1">
      <c r="A131" s="22"/>
      <c r="B131" s="10"/>
      <c r="C131" s="73"/>
      <c r="D131" s="74"/>
      <c r="E131" s="73"/>
      <c r="F131" s="75"/>
      <c r="G131" s="57"/>
      <c r="H131" s="54" t="str">
        <f t="shared" si="5"/>
        <v/>
      </c>
      <c r="I131" s="55"/>
      <c r="J131" s="55"/>
      <c r="K131" s="55"/>
      <c r="L131" s="55"/>
      <c r="M131" s="55"/>
      <c r="N131" s="55"/>
      <c r="O131" s="55"/>
      <c r="P131" s="55"/>
      <c r="Q131" s="55"/>
      <c r="R131" s="55"/>
      <c r="S131" s="55"/>
      <c r="T131" s="55"/>
      <c r="U131" s="55"/>
      <c r="V131" s="55"/>
      <c r="W131" s="55"/>
      <c r="X131" s="55"/>
      <c r="Y131" s="55"/>
      <c r="Z131" s="55"/>
    </row>
    <row r="132" ht="35.25" customHeight="1">
      <c r="A132" s="22"/>
      <c r="B132" s="10"/>
      <c r="C132" s="73"/>
      <c r="D132" s="74"/>
      <c r="E132" s="73"/>
      <c r="F132" s="75"/>
      <c r="G132" s="57"/>
      <c r="H132" s="54" t="str">
        <f t="shared" si="5"/>
        <v/>
      </c>
      <c r="I132" s="55"/>
      <c r="J132" s="55"/>
      <c r="K132" s="55"/>
      <c r="L132" s="55"/>
      <c r="M132" s="55"/>
      <c r="N132" s="55"/>
      <c r="O132" s="55"/>
      <c r="P132" s="55"/>
      <c r="Q132" s="55"/>
      <c r="R132" s="55"/>
      <c r="S132" s="55"/>
      <c r="T132" s="55"/>
      <c r="U132" s="55"/>
      <c r="V132" s="55"/>
      <c r="W132" s="55"/>
      <c r="X132" s="55"/>
      <c r="Y132" s="55"/>
      <c r="Z132" s="55"/>
    </row>
    <row r="133" ht="29.25" customHeight="1">
      <c r="A133" s="22"/>
      <c r="B133" s="10"/>
      <c r="C133" s="73"/>
      <c r="D133" s="74"/>
      <c r="E133" s="73"/>
      <c r="F133" s="75"/>
      <c r="G133" s="57"/>
      <c r="H133" s="54" t="str">
        <f t="shared" si="5"/>
        <v/>
      </c>
      <c r="I133" s="55"/>
      <c r="J133" s="55"/>
      <c r="K133" s="55"/>
      <c r="L133" s="55"/>
      <c r="M133" s="55"/>
      <c r="N133" s="55"/>
      <c r="O133" s="55"/>
      <c r="P133" s="55"/>
      <c r="Q133" s="55"/>
      <c r="R133" s="55"/>
      <c r="S133" s="55"/>
      <c r="T133" s="55"/>
      <c r="U133" s="55"/>
      <c r="V133" s="55"/>
      <c r="W133" s="55"/>
      <c r="X133" s="55"/>
      <c r="Y133" s="55"/>
      <c r="Z133" s="55"/>
    </row>
    <row r="134" ht="15.75" customHeight="1">
      <c r="A134" s="22"/>
      <c r="B134" s="10"/>
      <c r="C134" s="24"/>
      <c r="D134" s="25"/>
      <c r="E134" s="24"/>
      <c r="F134" s="26"/>
      <c r="G134" s="24"/>
      <c r="H134" s="18" t="str">
        <f t="shared" si="5"/>
        <v/>
      </c>
    </row>
    <row r="135" ht="15.75" customHeight="1">
      <c r="A135" s="22"/>
      <c r="B135" s="10"/>
      <c r="C135" s="24"/>
      <c r="D135" s="25"/>
      <c r="E135" s="24"/>
      <c r="F135" s="26"/>
      <c r="G135" s="24"/>
      <c r="H135" s="18" t="str">
        <f t="shared" si="5"/>
        <v/>
      </c>
    </row>
    <row r="136" ht="15.75" customHeight="1">
      <c r="A136" s="22"/>
      <c r="B136" s="10"/>
      <c r="C136" s="24"/>
      <c r="D136" s="25"/>
      <c r="E136" s="24"/>
      <c r="F136" s="26"/>
      <c r="G136" s="24"/>
      <c r="H136" s="18" t="str">
        <f t="shared" si="5"/>
        <v/>
      </c>
    </row>
    <row r="137" ht="15.75" customHeight="1">
      <c r="A137" s="22"/>
      <c r="B137" s="10"/>
      <c r="C137" s="24"/>
      <c r="D137" s="25"/>
      <c r="E137" s="24"/>
      <c r="F137" s="26"/>
      <c r="G137" s="24"/>
      <c r="H137" s="18" t="str">
        <f t="shared" si="5"/>
        <v/>
      </c>
    </row>
    <row r="138" ht="15.75" customHeight="1">
      <c r="A138" s="22"/>
      <c r="B138" s="10"/>
      <c r="C138" s="24"/>
      <c r="D138" s="25"/>
      <c r="E138" s="24"/>
      <c r="F138" s="26"/>
      <c r="G138" s="24"/>
      <c r="H138" s="18" t="str">
        <f t="shared" si="5"/>
        <v/>
      </c>
    </row>
    <row r="139" ht="15.75" customHeight="1">
      <c r="A139" s="22"/>
      <c r="B139" s="10"/>
      <c r="C139" s="24"/>
      <c r="D139" s="25"/>
      <c r="E139" s="24"/>
      <c r="F139" s="26"/>
      <c r="G139" s="24"/>
      <c r="H139" s="18" t="str">
        <f t="shared" si="5"/>
        <v/>
      </c>
    </row>
    <row r="140" ht="15.75" customHeight="1">
      <c r="A140" s="22"/>
      <c r="B140" s="10"/>
      <c r="C140" s="24"/>
      <c r="D140" s="25"/>
      <c r="E140" s="24"/>
      <c r="F140" s="26"/>
      <c r="G140" s="24"/>
      <c r="H140" s="18" t="str">
        <f t="shared" si="5"/>
        <v/>
      </c>
    </row>
    <row r="141" ht="15.75" customHeight="1">
      <c r="A141" s="22"/>
      <c r="B141" s="10"/>
      <c r="C141" s="24"/>
      <c r="D141" s="25"/>
      <c r="E141" s="24"/>
      <c r="F141" s="26"/>
      <c r="G141" s="24"/>
      <c r="H141" s="18" t="str">
        <f t="shared" si="5"/>
        <v/>
      </c>
    </row>
    <row r="142" ht="15.75" customHeight="1">
      <c r="A142" s="27" t="s">
        <v>28</v>
      </c>
      <c r="B142" s="28"/>
      <c r="C142" s="29"/>
      <c r="D142" s="29"/>
      <c r="E142" s="30"/>
      <c r="F142" s="31">
        <f>COUNTA(A121:B141)</f>
        <v>5</v>
      </c>
      <c r="G142" s="32">
        <f>SUM(G121:G141)</f>
        <v>9</v>
      </c>
      <c r="H142" s="33"/>
    </row>
    <row r="143" ht="15.75" customHeight="1">
      <c r="A143" s="34" t="s">
        <v>29</v>
      </c>
      <c r="B143" s="35"/>
      <c r="C143" s="36"/>
      <c r="D143" s="36"/>
      <c r="E143" s="36"/>
      <c r="F143" s="36"/>
      <c r="G143" s="37">
        <f>3*F142</f>
        <v>15</v>
      </c>
      <c r="H143" s="38"/>
    </row>
    <row r="144" ht="15.75" customHeight="1">
      <c r="A144" s="39" t="s">
        <v>30</v>
      </c>
      <c r="B144" s="40"/>
      <c r="C144" s="30"/>
      <c r="D144" s="30"/>
      <c r="E144" s="30"/>
      <c r="F144" s="30"/>
      <c r="G144" s="41">
        <v>3.0</v>
      </c>
      <c r="H144" s="38"/>
    </row>
    <row r="145" ht="15.75" customHeight="1">
      <c r="A145" s="42" t="s">
        <v>31</v>
      </c>
      <c r="B145" s="43"/>
      <c r="C145" s="43"/>
      <c r="D145" s="43"/>
      <c r="E145" s="43"/>
      <c r="F145" s="44"/>
      <c r="G145" s="45">
        <f>G142/G143*G144</f>
        <v>1.8</v>
      </c>
      <c r="H145" s="38"/>
    </row>
    <row r="146" ht="15.75" customHeight="1">
      <c r="A146" s="39" t="s">
        <v>32</v>
      </c>
      <c r="B146" s="40"/>
      <c r="C146" s="30"/>
      <c r="D146" s="30"/>
      <c r="E146" s="30"/>
      <c r="F146" s="30"/>
      <c r="G146" s="46"/>
      <c r="H146" s="47"/>
    </row>
    <row r="147" ht="15.75" customHeight="1">
      <c r="A147" s="48"/>
      <c r="G147" s="49"/>
      <c r="H147" s="38"/>
    </row>
    <row r="148" ht="15.75" customHeight="1">
      <c r="A148" s="50"/>
      <c r="G148" s="49"/>
      <c r="H148" s="38"/>
    </row>
    <row r="149" ht="15.75" customHeight="1">
      <c r="A149" s="51"/>
      <c r="B149" s="52"/>
      <c r="C149" s="52"/>
      <c r="D149" s="52"/>
      <c r="E149" s="52"/>
      <c r="F149" s="52"/>
      <c r="G149" s="53"/>
      <c r="H149" s="38"/>
    </row>
    <row r="150" ht="15.75" customHeight="1">
      <c r="A150" s="9" t="s">
        <v>99</v>
      </c>
      <c r="B150" s="10"/>
      <c r="C150" s="11">
        <v>0.0</v>
      </c>
      <c r="D150" s="12">
        <v>1.0</v>
      </c>
      <c r="E150" s="11">
        <v>2.0</v>
      </c>
      <c r="F150" s="13">
        <v>3.0</v>
      </c>
      <c r="G150" s="11" t="s">
        <v>7</v>
      </c>
      <c r="H150" s="11" t="s">
        <v>8</v>
      </c>
    </row>
    <row r="151" ht="65.25" customHeight="1">
      <c r="A151" s="14" t="s">
        <v>100</v>
      </c>
      <c r="B151" s="10"/>
      <c r="C151" s="15" t="s">
        <v>10</v>
      </c>
      <c r="D151" s="16"/>
      <c r="E151" s="17"/>
      <c r="F151" s="15" t="s">
        <v>15</v>
      </c>
      <c r="G151" s="15">
        <v>0.0</v>
      </c>
      <c r="H151" s="54" t="str">
        <f t="shared" ref="H151:H176" si="6">IF(G151&gt;=2,"SI","")</f>
        <v/>
      </c>
      <c r="I151" s="55"/>
      <c r="J151" s="55"/>
      <c r="K151" s="55"/>
      <c r="L151" s="55"/>
      <c r="M151" s="55"/>
      <c r="N151" s="55"/>
      <c r="O151" s="55"/>
      <c r="P151" s="55"/>
      <c r="Q151" s="55"/>
      <c r="R151" s="55"/>
      <c r="S151" s="55"/>
      <c r="T151" s="55"/>
      <c r="U151" s="55"/>
      <c r="V151" s="55"/>
      <c r="W151" s="55"/>
      <c r="X151" s="55"/>
      <c r="Y151" s="55"/>
      <c r="Z151" s="55"/>
    </row>
    <row r="152" ht="62.25" customHeight="1">
      <c r="A152" s="14" t="s">
        <v>101</v>
      </c>
      <c r="B152" s="10"/>
      <c r="C152" s="19" t="s">
        <v>15</v>
      </c>
      <c r="D152" s="20"/>
      <c r="E152" s="21"/>
      <c r="F152" s="19" t="s">
        <v>10</v>
      </c>
      <c r="G152" s="19">
        <v>0.0</v>
      </c>
      <c r="H152" s="54" t="str">
        <f t="shared" si="6"/>
        <v/>
      </c>
      <c r="I152" s="55"/>
      <c r="J152" s="55"/>
      <c r="K152" s="55"/>
      <c r="L152" s="55"/>
      <c r="M152" s="55"/>
      <c r="N152" s="55"/>
      <c r="O152" s="55"/>
      <c r="P152" s="55"/>
      <c r="Q152" s="55"/>
      <c r="R152" s="55"/>
      <c r="S152" s="55"/>
      <c r="T152" s="55"/>
      <c r="U152" s="55"/>
      <c r="V152" s="55"/>
      <c r="W152" s="55"/>
      <c r="X152" s="55"/>
      <c r="Y152" s="55"/>
      <c r="Z152" s="55"/>
    </row>
    <row r="153" ht="46.5" customHeight="1">
      <c r="A153" s="22" t="s">
        <v>102</v>
      </c>
      <c r="B153" s="10"/>
      <c r="C153" s="57" t="s">
        <v>10</v>
      </c>
      <c r="D153" s="58"/>
      <c r="E153" s="57"/>
      <c r="F153" s="59" t="s">
        <v>15</v>
      </c>
      <c r="G153" s="57">
        <v>0.0</v>
      </c>
      <c r="H153" s="54" t="str">
        <f t="shared" si="6"/>
        <v/>
      </c>
      <c r="I153" s="55"/>
      <c r="J153" s="55"/>
      <c r="K153" s="55"/>
      <c r="L153" s="55"/>
      <c r="M153" s="55"/>
      <c r="N153" s="55"/>
      <c r="O153" s="55"/>
      <c r="P153" s="55"/>
      <c r="Q153" s="55"/>
      <c r="R153" s="55"/>
      <c r="S153" s="55"/>
      <c r="T153" s="55"/>
      <c r="U153" s="55"/>
      <c r="V153" s="55"/>
      <c r="W153" s="55"/>
      <c r="X153" s="55"/>
      <c r="Y153" s="55"/>
      <c r="Z153" s="55"/>
    </row>
    <row r="154" ht="62.25" customHeight="1">
      <c r="A154" s="22" t="s">
        <v>103</v>
      </c>
      <c r="B154" s="10"/>
      <c r="C154" s="57" t="s">
        <v>15</v>
      </c>
      <c r="D154" s="58"/>
      <c r="E154" s="57"/>
      <c r="F154" s="59" t="s">
        <v>10</v>
      </c>
      <c r="G154" s="57">
        <v>0.0</v>
      </c>
      <c r="H154" s="54" t="str">
        <f t="shared" si="6"/>
        <v/>
      </c>
      <c r="I154" s="55"/>
      <c r="J154" s="55"/>
      <c r="K154" s="55"/>
      <c r="L154" s="55"/>
      <c r="M154" s="55"/>
      <c r="N154" s="55"/>
      <c r="O154" s="55"/>
      <c r="P154" s="55"/>
      <c r="Q154" s="55"/>
      <c r="R154" s="55"/>
      <c r="S154" s="55"/>
      <c r="T154" s="55"/>
      <c r="U154" s="55"/>
      <c r="V154" s="55"/>
      <c r="W154" s="55"/>
      <c r="X154" s="55"/>
      <c r="Y154" s="55"/>
      <c r="Z154" s="55"/>
    </row>
    <row r="155" ht="94.5" customHeight="1">
      <c r="A155" s="22" t="s">
        <v>104</v>
      </c>
      <c r="B155" s="10"/>
      <c r="C155" s="57" t="s">
        <v>15</v>
      </c>
      <c r="D155" s="58"/>
      <c r="E155" s="57"/>
      <c r="F155" s="59" t="s">
        <v>10</v>
      </c>
      <c r="G155" s="57">
        <v>3.0</v>
      </c>
      <c r="H155" s="54" t="str">
        <f t="shared" si="6"/>
        <v>SI</v>
      </c>
      <c r="I155" s="55"/>
      <c r="J155" s="55"/>
      <c r="K155" s="55"/>
      <c r="L155" s="55"/>
      <c r="M155" s="55"/>
      <c r="N155" s="55"/>
      <c r="O155" s="55"/>
      <c r="P155" s="55"/>
      <c r="Q155" s="55"/>
      <c r="R155" s="55"/>
      <c r="S155" s="55"/>
      <c r="T155" s="55"/>
      <c r="U155" s="55"/>
      <c r="V155" s="55"/>
      <c r="W155" s="55"/>
      <c r="X155" s="55"/>
      <c r="Y155" s="55"/>
      <c r="Z155" s="55"/>
    </row>
    <row r="156" ht="72.75" customHeight="1">
      <c r="A156" s="22"/>
      <c r="B156" s="10"/>
      <c r="C156" s="57"/>
      <c r="D156" s="58"/>
      <c r="E156" s="57"/>
      <c r="F156" s="59"/>
      <c r="G156" s="57"/>
      <c r="H156" s="54" t="str">
        <f t="shared" si="6"/>
        <v/>
      </c>
      <c r="I156" s="55"/>
      <c r="J156" s="55"/>
      <c r="K156" s="55"/>
      <c r="L156" s="55"/>
      <c r="M156" s="55"/>
      <c r="N156" s="55"/>
      <c r="O156" s="55"/>
      <c r="P156" s="55"/>
      <c r="Q156" s="55"/>
      <c r="R156" s="55"/>
      <c r="S156" s="55"/>
      <c r="T156" s="55"/>
      <c r="U156" s="55"/>
      <c r="V156" s="55"/>
      <c r="W156" s="55"/>
      <c r="X156" s="55"/>
      <c r="Y156" s="55"/>
      <c r="Z156" s="55"/>
    </row>
    <row r="157" ht="48.75" customHeight="1">
      <c r="A157" s="22"/>
      <c r="B157" s="10"/>
      <c r="C157" s="57"/>
      <c r="D157" s="58"/>
      <c r="E157" s="57"/>
      <c r="F157" s="59"/>
      <c r="G157" s="57"/>
      <c r="H157" s="54" t="str">
        <f t="shared" si="6"/>
        <v/>
      </c>
      <c r="I157" s="55"/>
      <c r="J157" s="55"/>
      <c r="K157" s="55"/>
      <c r="L157" s="55"/>
      <c r="M157" s="55"/>
      <c r="N157" s="55"/>
      <c r="O157" s="55"/>
      <c r="P157" s="55"/>
      <c r="Q157" s="55"/>
      <c r="R157" s="55"/>
      <c r="S157" s="55"/>
      <c r="T157" s="55"/>
      <c r="U157" s="55"/>
      <c r="V157" s="55"/>
      <c r="W157" s="55"/>
      <c r="X157" s="55"/>
      <c r="Y157" s="55"/>
      <c r="Z157" s="55"/>
    </row>
    <row r="158" ht="46.5" customHeight="1">
      <c r="A158" s="22"/>
      <c r="B158" s="10"/>
      <c r="C158" s="57"/>
      <c r="D158" s="58"/>
      <c r="E158" s="57"/>
      <c r="F158" s="59"/>
      <c r="G158" s="57"/>
      <c r="H158" s="54" t="str">
        <f t="shared" si="6"/>
        <v/>
      </c>
      <c r="I158" s="55"/>
      <c r="J158" s="55"/>
      <c r="K158" s="55"/>
      <c r="L158" s="55"/>
      <c r="M158" s="55"/>
      <c r="N158" s="55"/>
      <c r="O158" s="55"/>
      <c r="P158" s="55"/>
      <c r="Q158" s="55"/>
      <c r="R158" s="55"/>
      <c r="S158" s="55"/>
      <c r="T158" s="55"/>
      <c r="U158" s="55"/>
      <c r="V158" s="55"/>
      <c r="W158" s="55"/>
      <c r="X158" s="55"/>
      <c r="Y158" s="55"/>
      <c r="Z158" s="55"/>
    </row>
    <row r="159" ht="45.75" customHeight="1">
      <c r="A159" s="22"/>
      <c r="B159" s="10"/>
      <c r="C159" s="57"/>
      <c r="D159" s="58"/>
      <c r="E159" s="57"/>
      <c r="F159" s="59"/>
      <c r="G159" s="57"/>
      <c r="H159" s="54" t="str">
        <f t="shared" si="6"/>
        <v/>
      </c>
      <c r="I159" s="55"/>
      <c r="J159" s="55"/>
      <c r="K159" s="55"/>
      <c r="L159" s="55"/>
      <c r="M159" s="55"/>
      <c r="N159" s="55"/>
      <c r="O159" s="55"/>
      <c r="P159" s="55"/>
      <c r="Q159" s="55"/>
      <c r="R159" s="55"/>
      <c r="S159" s="55"/>
      <c r="T159" s="55"/>
      <c r="U159" s="55"/>
      <c r="V159" s="55"/>
      <c r="W159" s="55"/>
      <c r="X159" s="55"/>
      <c r="Y159" s="55"/>
      <c r="Z159" s="55"/>
    </row>
    <row r="160" ht="48.0" customHeight="1">
      <c r="A160" s="22"/>
      <c r="B160" s="10"/>
      <c r="C160" s="57"/>
      <c r="D160" s="58"/>
      <c r="E160" s="57"/>
      <c r="F160" s="59"/>
      <c r="G160" s="57"/>
      <c r="H160" s="54" t="str">
        <f t="shared" si="6"/>
        <v/>
      </c>
      <c r="I160" s="55"/>
      <c r="J160" s="55"/>
      <c r="K160" s="55"/>
      <c r="L160" s="55"/>
      <c r="M160" s="55"/>
      <c r="N160" s="55"/>
      <c r="O160" s="55"/>
      <c r="P160" s="55"/>
      <c r="Q160" s="55"/>
      <c r="R160" s="55"/>
      <c r="S160" s="55"/>
      <c r="T160" s="55"/>
      <c r="U160" s="55"/>
      <c r="V160" s="55"/>
      <c r="W160" s="55"/>
      <c r="X160" s="55"/>
      <c r="Y160" s="55"/>
      <c r="Z160" s="55"/>
    </row>
    <row r="161" ht="47.25" customHeight="1">
      <c r="A161" s="22"/>
      <c r="B161" s="10"/>
      <c r="C161" s="57"/>
      <c r="D161" s="58"/>
      <c r="E161" s="57"/>
      <c r="F161" s="59"/>
      <c r="G161" s="57"/>
      <c r="H161" s="54" t="str">
        <f t="shared" si="6"/>
        <v/>
      </c>
      <c r="I161" s="55"/>
      <c r="J161" s="55"/>
      <c r="K161" s="55"/>
      <c r="L161" s="55"/>
      <c r="M161" s="55"/>
      <c r="N161" s="55"/>
      <c r="O161" s="55"/>
      <c r="P161" s="55"/>
      <c r="Q161" s="55"/>
      <c r="R161" s="55"/>
      <c r="S161" s="55"/>
      <c r="T161" s="55"/>
      <c r="U161" s="55"/>
      <c r="V161" s="55"/>
      <c r="W161" s="55"/>
      <c r="X161" s="55"/>
      <c r="Y161" s="55"/>
      <c r="Z161" s="55"/>
    </row>
    <row r="162" ht="42.75" customHeight="1">
      <c r="A162" s="22"/>
      <c r="B162" s="10"/>
      <c r="C162" s="57"/>
      <c r="D162" s="58"/>
      <c r="E162" s="57"/>
      <c r="F162" s="59"/>
      <c r="G162" s="57"/>
      <c r="H162" s="54" t="str">
        <f t="shared" si="6"/>
        <v/>
      </c>
      <c r="I162" s="55"/>
      <c r="J162" s="55"/>
      <c r="K162" s="55"/>
      <c r="L162" s="55"/>
      <c r="M162" s="55"/>
      <c r="N162" s="55"/>
      <c r="O162" s="55"/>
      <c r="P162" s="55"/>
      <c r="Q162" s="55"/>
      <c r="R162" s="55"/>
      <c r="S162" s="55"/>
      <c r="T162" s="55"/>
      <c r="U162" s="55"/>
      <c r="V162" s="55"/>
      <c r="W162" s="55"/>
      <c r="X162" s="55"/>
      <c r="Y162" s="55"/>
      <c r="Z162" s="55"/>
    </row>
    <row r="163" ht="45.0" customHeight="1">
      <c r="A163" s="22"/>
      <c r="B163" s="10"/>
      <c r="C163" s="57"/>
      <c r="D163" s="58"/>
      <c r="E163" s="57"/>
      <c r="F163" s="59"/>
      <c r="G163" s="57"/>
      <c r="H163" s="54" t="str">
        <f t="shared" si="6"/>
        <v/>
      </c>
      <c r="I163" s="55"/>
      <c r="J163" s="55"/>
      <c r="K163" s="55"/>
      <c r="L163" s="55"/>
      <c r="M163" s="55"/>
      <c r="N163" s="55"/>
      <c r="O163" s="55"/>
      <c r="P163" s="55"/>
      <c r="Q163" s="55"/>
      <c r="R163" s="55"/>
      <c r="S163" s="55"/>
      <c r="T163" s="55"/>
      <c r="U163" s="55"/>
      <c r="V163" s="55"/>
      <c r="W163" s="55"/>
      <c r="X163" s="55"/>
      <c r="Y163" s="55"/>
      <c r="Z163" s="55"/>
    </row>
    <row r="164" ht="62.25" customHeight="1">
      <c r="A164" s="22"/>
      <c r="B164" s="10"/>
      <c r="C164" s="57"/>
      <c r="D164" s="58"/>
      <c r="E164" s="57"/>
      <c r="F164" s="59"/>
      <c r="G164" s="57"/>
      <c r="H164" s="54" t="str">
        <f t="shared" si="6"/>
        <v/>
      </c>
      <c r="I164" s="55"/>
      <c r="J164" s="55"/>
      <c r="K164" s="55"/>
      <c r="L164" s="55"/>
      <c r="M164" s="55"/>
      <c r="N164" s="55"/>
      <c r="O164" s="55"/>
      <c r="P164" s="55"/>
      <c r="Q164" s="55"/>
      <c r="R164" s="55"/>
      <c r="S164" s="55"/>
      <c r="T164" s="55"/>
      <c r="U164" s="55"/>
      <c r="V164" s="55"/>
      <c r="W164" s="55"/>
      <c r="X164" s="55"/>
      <c r="Y164" s="55"/>
      <c r="Z164" s="55"/>
    </row>
    <row r="165" ht="61.5" customHeight="1">
      <c r="A165" s="22"/>
      <c r="B165" s="10"/>
      <c r="C165" s="57"/>
      <c r="D165" s="58"/>
      <c r="E165" s="57"/>
      <c r="F165" s="59"/>
      <c r="G165" s="57"/>
      <c r="H165" s="54" t="str">
        <f t="shared" si="6"/>
        <v/>
      </c>
      <c r="I165" s="55"/>
      <c r="J165" s="55"/>
      <c r="K165" s="55"/>
      <c r="L165" s="55"/>
      <c r="M165" s="55"/>
      <c r="N165" s="55"/>
      <c r="O165" s="55"/>
      <c r="P165" s="55"/>
      <c r="Q165" s="55"/>
      <c r="R165" s="55"/>
      <c r="S165" s="55"/>
      <c r="T165" s="55"/>
      <c r="U165" s="55"/>
      <c r="V165" s="55"/>
      <c r="W165" s="55"/>
      <c r="X165" s="55"/>
      <c r="Y165" s="55"/>
      <c r="Z165" s="55"/>
    </row>
    <row r="166" ht="63.0" customHeight="1">
      <c r="A166" s="22"/>
      <c r="B166" s="10"/>
      <c r="C166" s="57"/>
      <c r="D166" s="58"/>
      <c r="E166" s="57"/>
      <c r="F166" s="59"/>
      <c r="G166" s="57"/>
      <c r="H166" s="54" t="str">
        <f t="shared" si="6"/>
        <v/>
      </c>
      <c r="I166" s="55"/>
      <c r="J166" s="55"/>
      <c r="K166" s="55"/>
      <c r="L166" s="55"/>
      <c r="M166" s="55"/>
      <c r="N166" s="55"/>
      <c r="O166" s="55"/>
      <c r="P166" s="55"/>
      <c r="Q166" s="55"/>
      <c r="R166" s="55"/>
      <c r="S166" s="55"/>
      <c r="T166" s="55"/>
      <c r="U166" s="55"/>
      <c r="V166" s="55"/>
      <c r="W166" s="55"/>
      <c r="X166" s="55"/>
      <c r="Y166" s="55"/>
      <c r="Z166" s="55"/>
    </row>
    <row r="167" ht="18.75" customHeight="1">
      <c r="A167" s="22"/>
      <c r="B167" s="10"/>
      <c r="C167" s="57"/>
      <c r="D167" s="58"/>
      <c r="E167" s="57"/>
      <c r="F167" s="59"/>
      <c r="G167" s="57"/>
      <c r="H167" s="54" t="str">
        <f t="shared" si="6"/>
        <v/>
      </c>
      <c r="I167" s="55"/>
      <c r="J167" s="55"/>
      <c r="K167" s="55"/>
      <c r="L167" s="55"/>
      <c r="M167" s="55"/>
      <c r="N167" s="55"/>
      <c r="O167" s="55"/>
      <c r="P167" s="55"/>
      <c r="Q167" s="55"/>
      <c r="R167" s="55"/>
      <c r="S167" s="55"/>
      <c r="T167" s="55"/>
      <c r="U167" s="55"/>
      <c r="V167" s="55"/>
      <c r="W167" s="55"/>
      <c r="X167" s="55"/>
      <c r="Y167" s="55"/>
      <c r="Z167" s="55"/>
    </row>
    <row r="168" ht="30.75" customHeight="1">
      <c r="A168" s="22"/>
      <c r="B168" s="10"/>
      <c r="C168" s="57"/>
      <c r="D168" s="58"/>
      <c r="E168" s="57"/>
      <c r="F168" s="59"/>
      <c r="G168" s="57"/>
      <c r="H168" s="54" t="str">
        <f t="shared" si="6"/>
        <v/>
      </c>
      <c r="I168" s="55"/>
      <c r="J168" s="55"/>
      <c r="K168" s="55"/>
      <c r="L168" s="55"/>
      <c r="M168" s="55"/>
      <c r="N168" s="55"/>
      <c r="O168" s="55"/>
      <c r="P168" s="55"/>
      <c r="Q168" s="55"/>
      <c r="R168" s="55"/>
      <c r="S168" s="55"/>
      <c r="T168" s="55"/>
      <c r="U168" s="55"/>
      <c r="V168" s="55"/>
      <c r="W168" s="55"/>
      <c r="X168" s="55"/>
      <c r="Y168" s="55"/>
      <c r="Z168" s="55"/>
    </row>
    <row r="169" ht="26.25" customHeight="1">
      <c r="A169" s="22"/>
      <c r="B169" s="10"/>
      <c r="C169" s="57"/>
      <c r="D169" s="58"/>
      <c r="E169" s="57"/>
      <c r="F169" s="59"/>
      <c r="G169" s="57"/>
      <c r="H169" s="54" t="str">
        <f t="shared" si="6"/>
        <v/>
      </c>
      <c r="I169" s="55"/>
      <c r="J169" s="55"/>
      <c r="K169" s="55"/>
      <c r="L169" s="55"/>
      <c r="M169" s="55"/>
      <c r="N169" s="55"/>
      <c r="O169" s="55"/>
      <c r="P169" s="55"/>
      <c r="Q169" s="55"/>
      <c r="R169" s="55"/>
      <c r="S169" s="55"/>
      <c r="T169" s="55"/>
      <c r="U169" s="55"/>
      <c r="V169" s="55"/>
      <c r="W169" s="55"/>
      <c r="X169" s="55"/>
      <c r="Y169" s="55"/>
      <c r="Z169" s="55"/>
    </row>
    <row r="170" ht="27.75" customHeight="1">
      <c r="A170" s="22"/>
      <c r="B170" s="10"/>
      <c r="C170" s="57"/>
      <c r="D170" s="58"/>
      <c r="E170" s="57"/>
      <c r="F170" s="59"/>
      <c r="G170" s="57"/>
      <c r="H170" s="54" t="str">
        <f t="shared" si="6"/>
        <v/>
      </c>
      <c r="I170" s="55"/>
      <c r="J170" s="55"/>
      <c r="K170" s="55"/>
      <c r="L170" s="55"/>
      <c r="M170" s="55"/>
      <c r="N170" s="55"/>
      <c r="O170" s="55"/>
      <c r="P170" s="55"/>
      <c r="Q170" s="55"/>
      <c r="R170" s="55"/>
      <c r="S170" s="55"/>
      <c r="T170" s="55"/>
      <c r="U170" s="55"/>
      <c r="V170" s="55"/>
      <c r="W170" s="55"/>
      <c r="X170" s="55"/>
      <c r="Y170" s="55"/>
      <c r="Z170" s="55"/>
    </row>
    <row r="171" ht="15.75" customHeight="1">
      <c r="A171" s="22"/>
      <c r="B171" s="10"/>
      <c r="C171" s="24"/>
      <c r="D171" s="25"/>
      <c r="E171" s="24"/>
      <c r="F171" s="26"/>
      <c r="G171" s="24"/>
      <c r="H171" s="18" t="str">
        <f t="shared" si="6"/>
        <v/>
      </c>
    </row>
    <row r="172" ht="15.75" customHeight="1">
      <c r="A172" s="22"/>
      <c r="B172" s="10"/>
      <c r="C172" s="24"/>
      <c r="D172" s="25"/>
      <c r="E172" s="24"/>
      <c r="F172" s="26"/>
      <c r="G172" s="24"/>
      <c r="H172" s="18" t="str">
        <f t="shared" si="6"/>
        <v/>
      </c>
    </row>
    <row r="173" ht="15.75" customHeight="1">
      <c r="A173" s="22"/>
      <c r="B173" s="10"/>
      <c r="C173" s="24"/>
      <c r="D173" s="25"/>
      <c r="E173" s="24"/>
      <c r="F173" s="26"/>
      <c r="G173" s="24"/>
      <c r="H173" s="18" t="str">
        <f t="shared" si="6"/>
        <v/>
      </c>
    </row>
    <row r="174" ht="15.75" customHeight="1">
      <c r="A174" s="22"/>
      <c r="B174" s="10"/>
      <c r="C174" s="24"/>
      <c r="D174" s="25"/>
      <c r="E174" s="24"/>
      <c r="F174" s="26"/>
      <c r="G174" s="24"/>
      <c r="H174" s="18" t="str">
        <f t="shared" si="6"/>
        <v/>
      </c>
    </row>
    <row r="175" ht="15.75" customHeight="1">
      <c r="A175" s="22"/>
      <c r="B175" s="10"/>
      <c r="C175" s="24"/>
      <c r="D175" s="25"/>
      <c r="E175" s="24"/>
      <c r="F175" s="26"/>
      <c r="G175" s="24"/>
      <c r="H175" s="18" t="str">
        <f t="shared" si="6"/>
        <v/>
      </c>
    </row>
    <row r="176" ht="15.75" customHeight="1">
      <c r="A176" s="22"/>
      <c r="B176" s="10"/>
      <c r="C176" s="24"/>
      <c r="D176" s="25"/>
      <c r="E176" s="24"/>
      <c r="F176" s="26"/>
      <c r="G176" s="24"/>
      <c r="H176" s="18" t="str">
        <f t="shared" si="6"/>
        <v/>
      </c>
    </row>
    <row r="177" ht="15.75" customHeight="1">
      <c r="A177" s="22"/>
      <c r="B177" s="10"/>
      <c r="C177" s="24"/>
      <c r="D177" s="25"/>
      <c r="E177" s="24"/>
      <c r="F177" s="26"/>
      <c r="G177" s="24"/>
      <c r="H177" s="18"/>
    </row>
    <row r="178" ht="15.75" customHeight="1">
      <c r="A178" s="22"/>
      <c r="B178" s="10"/>
      <c r="C178" s="24"/>
      <c r="D178" s="25"/>
      <c r="E178" s="24"/>
      <c r="F178" s="26"/>
      <c r="G178" s="24"/>
      <c r="H178" s="18"/>
    </row>
    <row r="179" ht="15.75" customHeight="1">
      <c r="A179" s="22"/>
      <c r="B179" s="10"/>
      <c r="C179" s="24"/>
      <c r="D179" s="25"/>
      <c r="E179" s="24"/>
      <c r="F179" s="26"/>
      <c r="G179" s="24"/>
      <c r="H179" s="18"/>
    </row>
    <row r="180" ht="15.75" customHeight="1">
      <c r="A180" s="22"/>
      <c r="B180" s="10"/>
      <c r="C180" s="24"/>
      <c r="D180" s="25"/>
      <c r="E180" s="24"/>
      <c r="F180" s="26"/>
      <c r="G180" s="24"/>
      <c r="H180" s="18"/>
    </row>
    <row r="181" ht="15.75" customHeight="1">
      <c r="A181" s="22"/>
      <c r="B181" s="10"/>
      <c r="C181" s="24"/>
      <c r="D181" s="25"/>
      <c r="E181" s="24"/>
      <c r="F181" s="26"/>
      <c r="G181" s="24"/>
      <c r="H181" s="18" t="str">
        <f t="shared" ref="H181:H185" si="7">IF(G181&gt;=2,"SI","")</f>
        <v/>
      </c>
    </row>
    <row r="182" ht="15.75" customHeight="1">
      <c r="A182" s="22"/>
      <c r="B182" s="10"/>
      <c r="C182" s="24"/>
      <c r="D182" s="25"/>
      <c r="E182" s="24"/>
      <c r="F182" s="26"/>
      <c r="G182" s="24"/>
      <c r="H182" s="18" t="str">
        <f t="shared" si="7"/>
        <v/>
      </c>
    </row>
    <row r="183" ht="15.75" customHeight="1">
      <c r="A183" s="22"/>
      <c r="B183" s="10"/>
      <c r="C183" s="24"/>
      <c r="D183" s="25"/>
      <c r="E183" s="24"/>
      <c r="F183" s="26"/>
      <c r="G183" s="24"/>
      <c r="H183" s="18" t="str">
        <f t="shared" si="7"/>
        <v/>
      </c>
    </row>
    <row r="184" ht="15.75" customHeight="1">
      <c r="A184" s="22"/>
      <c r="B184" s="10"/>
      <c r="C184" s="24"/>
      <c r="D184" s="25"/>
      <c r="E184" s="24"/>
      <c r="F184" s="26"/>
      <c r="G184" s="24"/>
      <c r="H184" s="18" t="str">
        <f t="shared" si="7"/>
        <v/>
      </c>
    </row>
    <row r="185" ht="15.75" customHeight="1">
      <c r="A185" s="22"/>
      <c r="B185" s="10"/>
      <c r="C185" s="24"/>
      <c r="D185" s="25"/>
      <c r="E185" s="24"/>
      <c r="F185" s="26"/>
      <c r="G185" s="24"/>
      <c r="H185" s="18" t="str">
        <f t="shared" si="7"/>
        <v/>
      </c>
    </row>
    <row r="186" ht="15.75" customHeight="1">
      <c r="A186" s="22"/>
      <c r="B186" s="10"/>
      <c r="C186" s="24"/>
      <c r="D186" s="25"/>
      <c r="E186" s="24"/>
      <c r="F186" s="26"/>
      <c r="G186" s="24"/>
      <c r="H186" s="18"/>
    </row>
    <row r="187" ht="15.75" customHeight="1">
      <c r="A187" s="22"/>
      <c r="B187" s="10"/>
      <c r="C187" s="24"/>
      <c r="D187" s="25"/>
      <c r="E187" s="24"/>
      <c r="F187" s="26"/>
      <c r="G187" s="24"/>
      <c r="H187" s="18"/>
    </row>
    <row r="188" ht="15.75" customHeight="1">
      <c r="A188" s="22"/>
      <c r="B188" s="10"/>
      <c r="C188" s="24"/>
      <c r="D188" s="25"/>
      <c r="E188" s="24"/>
      <c r="F188" s="26"/>
      <c r="G188" s="24"/>
      <c r="H188" s="18" t="str">
        <f t="shared" ref="H188:H194" si="8">IF(G188&gt;=2,"SI","")</f>
        <v/>
      </c>
    </row>
    <row r="189" ht="15.75" customHeight="1">
      <c r="A189" s="22"/>
      <c r="B189" s="10"/>
      <c r="C189" s="24"/>
      <c r="D189" s="25"/>
      <c r="E189" s="24"/>
      <c r="F189" s="26"/>
      <c r="G189" s="24"/>
      <c r="H189" s="18" t="str">
        <f t="shared" si="8"/>
        <v/>
      </c>
    </row>
    <row r="190" ht="15.75" customHeight="1">
      <c r="A190" s="22"/>
      <c r="B190" s="10"/>
      <c r="C190" s="24"/>
      <c r="D190" s="25"/>
      <c r="E190" s="24"/>
      <c r="F190" s="26"/>
      <c r="G190" s="24"/>
      <c r="H190" s="18" t="str">
        <f t="shared" si="8"/>
        <v/>
      </c>
    </row>
    <row r="191" ht="15.75" customHeight="1">
      <c r="A191" s="22"/>
      <c r="B191" s="10"/>
      <c r="C191" s="24"/>
      <c r="D191" s="25"/>
      <c r="E191" s="24"/>
      <c r="F191" s="26"/>
      <c r="G191" s="24"/>
      <c r="H191" s="18" t="str">
        <f t="shared" si="8"/>
        <v/>
      </c>
    </row>
    <row r="192" ht="15.75" customHeight="1">
      <c r="A192" s="22"/>
      <c r="B192" s="10"/>
      <c r="C192" s="24"/>
      <c r="D192" s="25"/>
      <c r="E192" s="24"/>
      <c r="F192" s="26"/>
      <c r="G192" s="24"/>
      <c r="H192" s="18" t="str">
        <f t="shared" si="8"/>
        <v/>
      </c>
    </row>
    <row r="193" ht="15.75" customHeight="1">
      <c r="A193" s="22"/>
      <c r="B193" s="10"/>
      <c r="C193" s="24"/>
      <c r="D193" s="25"/>
      <c r="E193" s="24"/>
      <c r="F193" s="26"/>
      <c r="G193" s="24"/>
      <c r="H193" s="18" t="str">
        <f t="shared" si="8"/>
        <v/>
      </c>
    </row>
    <row r="194" ht="15.75" customHeight="1">
      <c r="A194" s="22"/>
      <c r="B194" s="10"/>
      <c r="C194" s="24"/>
      <c r="D194" s="25"/>
      <c r="E194" s="24"/>
      <c r="F194" s="26"/>
      <c r="G194" s="24"/>
      <c r="H194" s="18" t="str">
        <f t="shared" si="8"/>
        <v/>
      </c>
    </row>
    <row r="195" ht="15.75" customHeight="1">
      <c r="A195" s="27" t="s">
        <v>28</v>
      </c>
      <c r="B195" s="28"/>
      <c r="C195" s="29"/>
      <c r="D195" s="29"/>
      <c r="E195" s="30"/>
      <c r="F195" s="31">
        <f>COUNTA(A151:B194)</f>
        <v>5</v>
      </c>
      <c r="G195" s="32">
        <f>SUM(G151:G194)</f>
        <v>3</v>
      </c>
      <c r="H195" s="33"/>
    </row>
    <row r="196" ht="15.75" customHeight="1">
      <c r="A196" s="34" t="s">
        <v>29</v>
      </c>
      <c r="B196" s="35"/>
      <c r="C196" s="36"/>
      <c r="D196" s="36"/>
      <c r="E196" s="36"/>
      <c r="F196" s="36"/>
      <c r="G196" s="37">
        <f>3*F195</f>
        <v>15</v>
      </c>
      <c r="H196" s="38"/>
    </row>
    <row r="197" ht="15.75" customHeight="1">
      <c r="A197" s="39" t="s">
        <v>30</v>
      </c>
      <c r="B197" s="40"/>
      <c r="C197" s="30"/>
      <c r="D197" s="30"/>
      <c r="E197" s="30"/>
      <c r="F197" s="30"/>
      <c r="G197" s="41">
        <v>3.0</v>
      </c>
      <c r="H197" s="38"/>
    </row>
    <row r="198" ht="15.75" customHeight="1">
      <c r="A198" s="42" t="s">
        <v>31</v>
      </c>
      <c r="B198" s="43"/>
      <c r="C198" s="43"/>
      <c r="D198" s="43"/>
      <c r="E198" s="43"/>
      <c r="F198" s="44"/>
      <c r="G198" s="45">
        <f>G195/G196*G197</f>
        <v>0.6</v>
      </c>
      <c r="H198" s="38"/>
    </row>
    <row r="199" ht="15.75" customHeight="1">
      <c r="A199" s="39" t="s">
        <v>32</v>
      </c>
      <c r="B199" s="40"/>
      <c r="C199" s="30"/>
      <c r="D199" s="30"/>
      <c r="E199" s="30"/>
      <c r="F199" s="30"/>
      <c r="G199" s="46"/>
      <c r="H199" s="47"/>
    </row>
    <row r="200" ht="15.75" customHeight="1">
      <c r="A200" s="48"/>
      <c r="G200" s="49"/>
      <c r="H200" s="38"/>
    </row>
    <row r="201" ht="15.75" customHeight="1">
      <c r="A201" s="50"/>
      <c r="G201" s="49"/>
      <c r="H201" s="38"/>
    </row>
    <row r="202" ht="15.75" customHeight="1">
      <c r="A202" s="51"/>
      <c r="B202" s="52"/>
      <c r="C202" s="52"/>
      <c r="D202" s="52"/>
      <c r="E202" s="52"/>
      <c r="F202" s="52"/>
      <c r="G202" s="53"/>
      <c r="H202" s="38"/>
    </row>
    <row r="203" ht="15.75" customHeight="1">
      <c r="A203" s="9" t="s">
        <v>105</v>
      </c>
      <c r="B203" s="10"/>
      <c r="C203" s="11">
        <v>0.0</v>
      </c>
      <c r="D203" s="12">
        <v>1.0</v>
      </c>
      <c r="E203" s="11">
        <v>2.0</v>
      </c>
      <c r="F203" s="13">
        <v>3.0</v>
      </c>
      <c r="G203" s="11" t="s">
        <v>7</v>
      </c>
      <c r="H203" s="11" t="s">
        <v>8</v>
      </c>
    </row>
    <row r="204" ht="45.0" customHeight="1">
      <c r="A204" s="14" t="s">
        <v>106</v>
      </c>
      <c r="B204" s="10"/>
      <c r="C204" s="15" t="s">
        <v>10</v>
      </c>
      <c r="D204" s="16"/>
      <c r="E204" s="17" t="s">
        <v>107</v>
      </c>
      <c r="F204" s="15" t="s">
        <v>15</v>
      </c>
      <c r="G204" s="15">
        <v>0.0</v>
      </c>
      <c r="H204" s="54" t="str">
        <f t="shared" ref="H204:H229" si="9">IF(G204&gt;=2,"SI","")</f>
        <v/>
      </c>
      <c r="I204" s="76"/>
      <c r="J204" s="76"/>
      <c r="K204" s="76"/>
      <c r="L204" s="76"/>
      <c r="M204" s="76"/>
      <c r="N204" s="76"/>
      <c r="O204" s="76"/>
      <c r="P204" s="76"/>
      <c r="Q204" s="76"/>
      <c r="R204" s="76"/>
      <c r="S204" s="76"/>
      <c r="T204" s="76"/>
      <c r="U204" s="76"/>
      <c r="V204" s="76"/>
      <c r="W204" s="76"/>
      <c r="X204" s="76"/>
      <c r="Y204" s="76"/>
      <c r="Z204" s="76"/>
    </row>
    <row r="205" ht="60.0" customHeight="1">
      <c r="A205" s="14" t="s">
        <v>108</v>
      </c>
      <c r="B205" s="10"/>
      <c r="C205" s="15" t="s">
        <v>10</v>
      </c>
      <c r="D205" s="16"/>
      <c r="E205" s="17"/>
      <c r="F205" s="15" t="s">
        <v>15</v>
      </c>
      <c r="G205" s="15">
        <v>0.0</v>
      </c>
      <c r="H205" s="54" t="str">
        <f t="shared" si="9"/>
        <v/>
      </c>
      <c r="I205" s="76"/>
      <c r="J205" s="76"/>
      <c r="K205" s="76"/>
      <c r="L205" s="76"/>
      <c r="M205" s="76"/>
      <c r="N205" s="76"/>
      <c r="O205" s="76"/>
      <c r="P205" s="76"/>
      <c r="Q205" s="76"/>
      <c r="R205" s="76"/>
      <c r="S205" s="76"/>
      <c r="T205" s="76"/>
      <c r="U205" s="76"/>
      <c r="V205" s="76"/>
      <c r="W205" s="76"/>
      <c r="X205" s="76"/>
      <c r="Y205" s="76"/>
      <c r="Z205" s="76"/>
    </row>
    <row r="206" ht="60.0" customHeight="1">
      <c r="A206" s="14" t="s">
        <v>109</v>
      </c>
      <c r="B206" s="10"/>
      <c r="C206" s="19" t="s">
        <v>10</v>
      </c>
      <c r="D206" s="20"/>
      <c r="E206" s="21"/>
      <c r="F206" s="19" t="s">
        <v>15</v>
      </c>
      <c r="G206" s="19">
        <v>0.0</v>
      </c>
      <c r="H206" s="54" t="str">
        <f t="shared" si="9"/>
        <v/>
      </c>
      <c r="I206" s="76"/>
      <c r="J206" s="76"/>
      <c r="K206" s="76"/>
      <c r="L206" s="76"/>
      <c r="M206" s="76"/>
      <c r="N206" s="76"/>
      <c r="O206" s="76"/>
      <c r="P206" s="76"/>
      <c r="Q206" s="76"/>
      <c r="R206" s="76"/>
      <c r="S206" s="76"/>
      <c r="T206" s="76"/>
      <c r="U206" s="76"/>
      <c r="V206" s="76"/>
      <c r="W206" s="76"/>
      <c r="X206" s="76"/>
      <c r="Y206" s="76"/>
      <c r="Z206" s="76"/>
    </row>
    <row r="207" ht="67.5" customHeight="1">
      <c r="A207" s="14" t="s">
        <v>110</v>
      </c>
      <c r="B207" s="10"/>
      <c r="C207" s="19" t="s">
        <v>10</v>
      </c>
      <c r="D207" s="20"/>
      <c r="E207" s="21" t="s">
        <v>111</v>
      </c>
      <c r="F207" s="19" t="s">
        <v>15</v>
      </c>
      <c r="G207" s="19">
        <v>0.0</v>
      </c>
      <c r="H207" s="54" t="str">
        <f t="shared" si="9"/>
        <v/>
      </c>
      <c r="I207" s="76"/>
      <c r="J207" s="76"/>
      <c r="K207" s="76"/>
      <c r="L207" s="76"/>
      <c r="M207" s="76"/>
      <c r="N207" s="76"/>
      <c r="O207" s="76"/>
      <c r="P207" s="76"/>
      <c r="Q207" s="76"/>
      <c r="R207" s="76"/>
      <c r="S207" s="76"/>
      <c r="T207" s="76"/>
      <c r="U207" s="76"/>
      <c r="V207" s="76"/>
      <c r="W207" s="76"/>
      <c r="X207" s="76"/>
      <c r="Y207" s="76"/>
      <c r="Z207" s="76"/>
    </row>
    <row r="208" ht="139.5" customHeight="1">
      <c r="A208" s="14" t="s">
        <v>112</v>
      </c>
      <c r="B208" s="10"/>
      <c r="C208" s="19" t="s">
        <v>10</v>
      </c>
      <c r="D208" s="20"/>
      <c r="E208" s="21"/>
      <c r="F208" s="19" t="s">
        <v>15</v>
      </c>
      <c r="G208" s="19">
        <v>0.0</v>
      </c>
      <c r="H208" s="54" t="str">
        <f t="shared" si="9"/>
        <v/>
      </c>
      <c r="I208" s="76"/>
      <c r="J208" s="76"/>
      <c r="K208" s="76"/>
      <c r="L208" s="76"/>
      <c r="M208" s="76"/>
      <c r="N208" s="76"/>
      <c r="O208" s="76"/>
      <c r="P208" s="76"/>
      <c r="Q208" s="76"/>
      <c r="R208" s="76"/>
      <c r="S208" s="76"/>
      <c r="T208" s="76"/>
      <c r="U208" s="76"/>
      <c r="V208" s="76"/>
      <c r="W208" s="76"/>
      <c r="X208" s="76"/>
      <c r="Y208" s="76"/>
      <c r="Z208" s="76"/>
    </row>
    <row r="209" ht="61.5" customHeight="1">
      <c r="A209" s="22" t="s">
        <v>113</v>
      </c>
      <c r="B209" s="10"/>
      <c r="C209" s="57" t="s">
        <v>10</v>
      </c>
      <c r="D209" s="58" t="s">
        <v>18</v>
      </c>
      <c r="E209" s="57"/>
      <c r="F209" s="59" t="s">
        <v>15</v>
      </c>
      <c r="G209" s="57">
        <v>1.0</v>
      </c>
      <c r="H209" s="54" t="str">
        <f t="shared" si="9"/>
        <v/>
      </c>
      <c r="I209" s="76"/>
      <c r="J209" s="76"/>
      <c r="K209" s="76"/>
      <c r="L209" s="76"/>
      <c r="M209" s="76"/>
      <c r="N209" s="76"/>
      <c r="O209" s="76"/>
      <c r="P209" s="76"/>
      <c r="Q209" s="76"/>
      <c r="R209" s="76"/>
      <c r="S209" s="76"/>
      <c r="T209" s="76"/>
      <c r="U209" s="76"/>
      <c r="V209" s="76"/>
      <c r="W209" s="76"/>
      <c r="X209" s="76"/>
      <c r="Y209" s="76"/>
      <c r="Z209" s="76"/>
    </row>
    <row r="210" ht="75.75" customHeight="1">
      <c r="A210" s="22" t="s">
        <v>114</v>
      </c>
      <c r="B210" s="10"/>
      <c r="C210" s="57" t="s">
        <v>115</v>
      </c>
      <c r="D210" s="58"/>
      <c r="E210" s="57"/>
      <c r="F210" s="59" t="s">
        <v>15</v>
      </c>
      <c r="G210" s="57">
        <v>4.0</v>
      </c>
      <c r="H210" s="54" t="str">
        <f t="shared" si="9"/>
        <v>SI</v>
      </c>
      <c r="I210" s="76"/>
      <c r="J210" s="76"/>
      <c r="K210" s="76"/>
      <c r="L210" s="76"/>
      <c r="M210" s="76"/>
      <c r="N210" s="76"/>
      <c r="O210" s="76"/>
      <c r="P210" s="76"/>
      <c r="Q210" s="76"/>
      <c r="R210" s="76"/>
      <c r="S210" s="76"/>
      <c r="T210" s="76"/>
      <c r="U210" s="76"/>
      <c r="V210" s="76"/>
      <c r="W210" s="76"/>
      <c r="X210" s="76"/>
      <c r="Y210" s="76"/>
      <c r="Z210" s="76"/>
    </row>
    <row r="211" ht="66.75" customHeight="1">
      <c r="A211" s="22" t="s">
        <v>116</v>
      </c>
      <c r="B211" s="10"/>
      <c r="C211" s="57" t="s">
        <v>117</v>
      </c>
      <c r="D211" s="58" t="s">
        <v>118</v>
      </c>
      <c r="E211" s="57" t="s">
        <v>119</v>
      </c>
      <c r="F211" s="59" t="s">
        <v>15</v>
      </c>
      <c r="G211" s="57">
        <v>0.0</v>
      </c>
      <c r="H211" s="54" t="str">
        <f t="shared" si="9"/>
        <v/>
      </c>
      <c r="I211" s="76"/>
      <c r="J211" s="76"/>
      <c r="K211" s="76"/>
      <c r="L211" s="76"/>
      <c r="M211" s="76"/>
      <c r="N211" s="76"/>
      <c r="O211" s="76"/>
      <c r="P211" s="76"/>
      <c r="Q211" s="76"/>
      <c r="R211" s="76"/>
      <c r="S211" s="76"/>
      <c r="T211" s="76"/>
      <c r="U211" s="76"/>
      <c r="V211" s="76"/>
      <c r="W211" s="76"/>
      <c r="X211" s="76"/>
      <c r="Y211" s="76"/>
      <c r="Z211" s="76"/>
    </row>
    <row r="212" ht="137.25" customHeight="1">
      <c r="A212" s="22" t="s">
        <v>120</v>
      </c>
      <c r="B212" s="10"/>
      <c r="C212" s="57" t="s">
        <v>117</v>
      </c>
      <c r="D212" s="58"/>
      <c r="E212" s="57"/>
      <c r="F212" s="59" t="s">
        <v>10</v>
      </c>
      <c r="G212" s="57">
        <v>3.0</v>
      </c>
      <c r="H212" s="54" t="str">
        <f t="shared" si="9"/>
        <v>SI</v>
      </c>
      <c r="I212" s="76"/>
      <c r="J212" s="76"/>
      <c r="K212" s="76"/>
      <c r="L212" s="76"/>
      <c r="M212" s="76"/>
      <c r="N212" s="76"/>
      <c r="O212" s="76"/>
      <c r="P212" s="76"/>
      <c r="Q212" s="76"/>
      <c r="R212" s="76"/>
      <c r="S212" s="76"/>
      <c r="T212" s="76"/>
      <c r="U212" s="76"/>
      <c r="V212" s="76"/>
      <c r="W212" s="76"/>
      <c r="X212" s="76"/>
      <c r="Y212" s="76"/>
      <c r="Z212" s="76"/>
    </row>
    <row r="213" ht="144.75" customHeight="1">
      <c r="A213" s="22" t="s">
        <v>121</v>
      </c>
      <c r="B213" s="10"/>
      <c r="C213" s="57" t="s">
        <v>117</v>
      </c>
      <c r="D213" s="58"/>
      <c r="E213" s="57"/>
      <c r="F213" s="59" t="s">
        <v>10</v>
      </c>
      <c r="G213" s="57">
        <v>5.0</v>
      </c>
      <c r="H213" s="54" t="str">
        <f t="shared" si="9"/>
        <v>SI</v>
      </c>
      <c r="I213" s="76"/>
      <c r="J213" s="76"/>
      <c r="K213" s="76"/>
      <c r="L213" s="76"/>
      <c r="M213" s="76"/>
      <c r="N213" s="76"/>
      <c r="O213" s="76"/>
      <c r="P213" s="76"/>
      <c r="Q213" s="76"/>
      <c r="R213" s="76"/>
      <c r="S213" s="76"/>
      <c r="T213" s="76"/>
      <c r="U213" s="76"/>
      <c r="V213" s="76"/>
      <c r="W213" s="76"/>
      <c r="X213" s="76"/>
      <c r="Y213" s="76"/>
      <c r="Z213" s="76"/>
    </row>
    <row r="214" ht="80.25" customHeight="1">
      <c r="A214" s="22" t="s">
        <v>122</v>
      </c>
      <c r="B214" s="10"/>
      <c r="C214" s="57" t="s">
        <v>117</v>
      </c>
      <c r="D214" s="58" t="s">
        <v>118</v>
      </c>
      <c r="E214" s="57" t="s">
        <v>123</v>
      </c>
      <c r="F214" s="59" t="s">
        <v>10</v>
      </c>
      <c r="G214" s="57">
        <v>1.0</v>
      </c>
      <c r="H214" s="54" t="str">
        <f t="shared" si="9"/>
        <v/>
      </c>
      <c r="I214" s="76"/>
      <c r="J214" s="76"/>
      <c r="K214" s="76"/>
      <c r="L214" s="76"/>
      <c r="M214" s="76"/>
      <c r="N214" s="76"/>
      <c r="O214" s="76"/>
      <c r="P214" s="76"/>
      <c r="Q214" s="76"/>
      <c r="R214" s="76"/>
      <c r="S214" s="76"/>
      <c r="T214" s="76"/>
      <c r="U214" s="76"/>
      <c r="V214" s="76"/>
      <c r="W214" s="76"/>
      <c r="X214" s="76"/>
      <c r="Y214" s="76"/>
      <c r="Z214" s="76"/>
    </row>
    <row r="215" ht="66.75" customHeight="1">
      <c r="A215" s="22"/>
      <c r="B215" s="10"/>
      <c r="C215" s="57"/>
      <c r="D215" s="58"/>
      <c r="E215" s="57"/>
      <c r="F215" s="59"/>
      <c r="G215" s="57"/>
      <c r="H215" s="54" t="str">
        <f t="shared" si="9"/>
        <v/>
      </c>
      <c r="I215" s="76"/>
      <c r="J215" s="76"/>
      <c r="K215" s="76"/>
      <c r="L215" s="76"/>
      <c r="M215" s="76"/>
      <c r="N215" s="76"/>
      <c r="O215" s="76"/>
      <c r="P215" s="76"/>
      <c r="Q215" s="76"/>
      <c r="R215" s="76"/>
      <c r="S215" s="76"/>
      <c r="T215" s="76"/>
      <c r="U215" s="76"/>
      <c r="V215" s="76"/>
      <c r="W215" s="76"/>
      <c r="X215" s="76"/>
      <c r="Y215" s="76"/>
      <c r="Z215" s="76"/>
    </row>
    <row r="216" ht="42.75" customHeight="1">
      <c r="A216" s="22"/>
      <c r="B216" s="10"/>
      <c r="C216" s="57"/>
      <c r="D216" s="58"/>
      <c r="E216" s="57"/>
      <c r="F216" s="59"/>
      <c r="G216" s="57"/>
      <c r="H216" s="54" t="str">
        <f t="shared" si="9"/>
        <v/>
      </c>
      <c r="I216" s="76"/>
      <c r="J216" s="76"/>
      <c r="K216" s="76"/>
      <c r="L216" s="76"/>
      <c r="M216" s="76"/>
      <c r="N216" s="76"/>
      <c r="O216" s="76"/>
      <c r="P216" s="76"/>
      <c r="Q216" s="76"/>
      <c r="R216" s="76"/>
      <c r="S216" s="76"/>
      <c r="T216" s="76"/>
      <c r="U216" s="76"/>
      <c r="V216" s="76"/>
      <c r="W216" s="76"/>
      <c r="X216" s="76"/>
      <c r="Y216" s="76"/>
      <c r="Z216" s="76"/>
    </row>
    <row r="217" ht="15.75" customHeight="1">
      <c r="A217" s="22"/>
      <c r="B217" s="10"/>
      <c r="C217" s="57"/>
      <c r="D217" s="58"/>
      <c r="E217" s="57"/>
      <c r="F217" s="59"/>
      <c r="G217" s="57"/>
      <c r="H217" s="54" t="str">
        <f t="shared" si="9"/>
        <v/>
      </c>
      <c r="I217" s="76"/>
      <c r="J217" s="76"/>
      <c r="K217" s="76"/>
      <c r="L217" s="76"/>
      <c r="M217" s="76"/>
      <c r="N217" s="76"/>
      <c r="O217" s="76"/>
      <c r="P217" s="76"/>
      <c r="Q217" s="76"/>
      <c r="R217" s="76"/>
      <c r="S217" s="76"/>
      <c r="T217" s="76"/>
      <c r="U217" s="76"/>
      <c r="V217" s="76"/>
      <c r="W217" s="76"/>
      <c r="X217" s="76"/>
      <c r="Y217" s="76"/>
      <c r="Z217" s="76"/>
    </row>
    <row r="218" ht="15.75" customHeight="1">
      <c r="A218" s="22"/>
      <c r="B218" s="10"/>
      <c r="C218" s="24"/>
      <c r="D218" s="25"/>
      <c r="E218" s="24"/>
      <c r="F218" s="26"/>
      <c r="G218" s="24"/>
      <c r="H218" s="18" t="str">
        <f t="shared" si="9"/>
        <v/>
      </c>
    </row>
    <row r="219" ht="15.75" customHeight="1">
      <c r="A219" s="22"/>
      <c r="B219" s="10"/>
      <c r="C219" s="24"/>
      <c r="D219" s="25"/>
      <c r="E219" s="24"/>
      <c r="F219" s="26"/>
      <c r="G219" s="24"/>
      <c r="H219" s="18" t="str">
        <f t="shared" si="9"/>
        <v/>
      </c>
    </row>
    <row r="220" ht="15.75" customHeight="1">
      <c r="A220" s="22"/>
      <c r="B220" s="10"/>
      <c r="C220" s="24"/>
      <c r="D220" s="25"/>
      <c r="E220" s="24"/>
      <c r="F220" s="26"/>
      <c r="G220" s="24"/>
      <c r="H220" s="18" t="str">
        <f t="shared" si="9"/>
        <v/>
      </c>
    </row>
    <row r="221" ht="15.75" customHeight="1">
      <c r="A221" s="22"/>
      <c r="B221" s="10"/>
      <c r="C221" s="24"/>
      <c r="D221" s="25"/>
      <c r="E221" s="24"/>
      <c r="F221" s="26"/>
      <c r="G221" s="24"/>
      <c r="H221" s="18" t="str">
        <f t="shared" si="9"/>
        <v/>
      </c>
    </row>
    <row r="222" ht="15.75" customHeight="1">
      <c r="A222" s="22"/>
      <c r="B222" s="10"/>
      <c r="C222" s="24"/>
      <c r="D222" s="25"/>
      <c r="E222" s="24"/>
      <c r="F222" s="26"/>
      <c r="G222" s="24"/>
      <c r="H222" s="18" t="str">
        <f t="shared" si="9"/>
        <v/>
      </c>
    </row>
    <row r="223" ht="15.75" customHeight="1">
      <c r="A223" s="22"/>
      <c r="B223" s="10"/>
      <c r="C223" s="24"/>
      <c r="D223" s="25"/>
      <c r="E223" s="24"/>
      <c r="F223" s="26"/>
      <c r="G223" s="24"/>
      <c r="H223" s="18" t="str">
        <f t="shared" si="9"/>
        <v/>
      </c>
    </row>
    <row r="224" ht="15.75" customHeight="1">
      <c r="A224" s="22"/>
      <c r="B224" s="10"/>
      <c r="C224" s="24"/>
      <c r="D224" s="25"/>
      <c r="E224" s="24"/>
      <c r="F224" s="26"/>
      <c r="G224" s="24"/>
      <c r="H224" s="18" t="str">
        <f t="shared" si="9"/>
        <v/>
      </c>
    </row>
    <row r="225" ht="15.75" customHeight="1">
      <c r="A225" s="22"/>
      <c r="B225" s="10"/>
      <c r="C225" s="24"/>
      <c r="D225" s="25"/>
      <c r="E225" s="24"/>
      <c r="F225" s="26"/>
      <c r="G225" s="24"/>
      <c r="H225" s="18" t="str">
        <f t="shared" si="9"/>
        <v/>
      </c>
    </row>
    <row r="226" ht="15.75" customHeight="1">
      <c r="A226" s="22"/>
      <c r="B226" s="10"/>
      <c r="C226" s="24"/>
      <c r="D226" s="25"/>
      <c r="E226" s="24"/>
      <c r="F226" s="26"/>
      <c r="G226" s="24"/>
      <c r="H226" s="18" t="str">
        <f t="shared" si="9"/>
        <v/>
      </c>
    </row>
    <row r="227" ht="15.75" customHeight="1">
      <c r="A227" s="22"/>
      <c r="B227" s="10"/>
      <c r="C227" s="24"/>
      <c r="D227" s="25"/>
      <c r="E227" s="24"/>
      <c r="F227" s="26"/>
      <c r="G227" s="24"/>
      <c r="H227" s="18" t="str">
        <f t="shared" si="9"/>
        <v/>
      </c>
    </row>
    <row r="228" ht="15.75" customHeight="1">
      <c r="A228" s="22"/>
      <c r="B228" s="10"/>
      <c r="C228" s="24"/>
      <c r="D228" s="25"/>
      <c r="E228" s="24"/>
      <c r="F228" s="26"/>
      <c r="G228" s="24"/>
      <c r="H228" s="18" t="str">
        <f t="shared" si="9"/>
        <v/>
      </c>
    </row>
    <row r="229" ht="15.75" customHeight="1">
      <c r="A229" s="22"/>
      <c r="B229" s="10"/>
      <c r="C229" s="24"/>
      <c r="D229" s="25"/>
      <c r="E229" s="24"/>
      <c r="F229" s="26"/>
      <c r="G229" s="24"/>
      <c r="H229" s="18" t="str">
        <f t="shared" si="9"/>
        <v/>
      </c>
    </row>
    <row r="230" ht="15.75" customHeight="1">
      <c r="A230" s="22"/>
      <c r="B230" s="10"/>
      <c r="C230" s="24"/>
      <c r="D230" s="25"/>
      <c r="E230" s="24"/>
      <c r="F230" s="26"/>
      <c r="G230" s="24"/>
      <c r="H230" s="18"/>
    </row>
    <row r="231" ht="15.75" customHeight="1">
      <c r="A231" s="22"/>
      <c r="B231" s="10"/>
      <c r="C231" s="24"/>
      <c r="D231" s="25"/>
      <c r="E231" s="24"/>
      <c r="F231" s="26"/>
      <c r="G231" s="24"/>
      <c r="H231" s="18"/>
    </row>
    <row r="232" ht="15.75" customHeight="1">
      <c r="A232" s="22"/>
      <c r="B232" s="10"/>
      <c r="C232" s="24"/>
      <c r="D232" s="25"/>
      <c r="E232" s="24"/>
      <c r="F232" s="26"/>
      <c r="G232" s="24"/>
      <c r="H232" s="18"/>
    </row>
    <row r="233" ht="15.75" customHeight="1">
      <c r="A233" s="22"/>
      <c r="B233" s="10"/>
      <c r="C233" s="24"/>
      <c r="D233" s="25"/>
      <c r="E233" s="24"/>
      <c r="F233" s="26"/>
      <c r="G233" s="24"/>
      <c r="H233" s="18"/>
    </row>
    <row r="234" ht="15.75" customHeight="1">
      <c r="A234" s="22"/>
      <c r="B234" s="10"/>
      <c r="C234" s="24"/>
      <c r="D234" s="25"/>
      <c r="E234" s="24"/>
      <c r="F234" s="26"/>
      <c r="G234" s="24"/>
      <c r="H234" s="18"/>
    </row>
    <row r="235" ht="15.75" customHeight="1">
      <c r="A235" s="22"/>
      <c r="B235" s="10"/>
      <c r="C235" s="24"/>
      <c r="D235" s="25"/>
      <c r="E235" s="24"/>
      <c r="F235" s="26"/>
      <c r="G235" s="24"/>
      <c r="H235" s="18"/>
    </row>
    <row r="236" ht="15.75" customHeight="1">
      <c r="A236" s="22"/>
      <c r="B236" s="10"/>
      <c r="C236" s="24"/>
      <c r="D236" s="25"/>
      <c r="E236" s="24"/>
      <c r="F236" s="26"/>
      <c r="G236" s="24"/>
      <c r="H236" s="18"/>
    </row>
    <row r="237" ht="15.75" customHeight="1">
      <c r="A237" s="22"/>
      <c r="B237" s="10"/>
      <c r="C237" s="24"/>
      <c r="D237" s="25"/>
      <c r="E237" s="24"/>
      <c r="F237" s="26"/>
      <c r="G237" s="24"/>
      <c r="H237" s="18"/>
    </row>
    <row r="238" ht="15.75" customHeight="1">
      <c r="A238" s="22"/>
      <c r="B238" s="10"/>
      <c r="C238" s="24"/>
      <c r="D238" s="25"/>
      <c r="E238" s="24"/>
      <c r="F238" s="26"/>
      <c r="G238" s="24"/>
      <c r="H238" s="18"/>
    </row>
    <row r="239" ht="15.75" customHeight="1">
      <c r="A239" s="22"/>
      <c r="B239" s="10"/>
      <c r="C239" s="24"/>
      <c r="D239" s="25"/>
      <c r="E239" s="24"/>
      <c r="F239" s="26"/>
      <c r="G239" s="24"/>
      <c r="H239" s="18"/>
    </row>
    <row r="240" ht="15.75" customHeight="1">
      <c r="A240" s="22"/>
      <c r="B240" s="10"/>
      <c r="C240" s="24"/>
      <c r="D240" s="25"/>
      <c r="E240" s="24"/>
      <c r="F240" s="26"/>
      <c r="G240" s="24"/>
      <c r="H240" s="18" t="str">
        <f t="shared" ref="H240:H241" si="10">IF(G240&gt;=2,"SI","")</f>
        <v/>
      </c>
    </row>
    <row r="241" ht="15.75" customHeight="1">
      <c r="A241" s="22"/>
      <c r="B241" s="10"/>
      <c r="C241" s="24"/>
      <c r="D241" s="25"/>
      <c r="E241" s="24"/>
      <c r="F241" s="26"/>
      <c r="G241" s="24"/>
      <c r="H241" s="18" t="str">
        <f t="shared" si="10"/>
        <v/>
      </c>
    </row>
    <row r="242" ht="15.75" customHeight="1">
      <c r="A242" s="22"/>
      <c r="B242" s="10"/>
      <c r="C242" s="24"/>
      <c r="D242" s="25"/>
      <c r="E242" s="24"/>
      <c r="F242" s="26"/>
      <c r="G242" s="24"/>
      <c r="H242" s="18"/>
    </row>
    <row r="243" ht="15.75" customHeight="1">
      <c r="A243" s="22"/>
      <c r="B243" s="10"/>
      <c r="C243" s="24"/>
      <c r="D243" s="25"/>
      <c r="E243" s="24"/>
      <c r="F243" s="26"/>
      <c r="G243" s="24"/>
      <c r="H243" s="18"/>
    </row>
    <row r="244" ht="15.75" customHeight="1">
      <c r="A244" s="22"/>
      <c r="B244" s="10"/>
      <c r="C244" s="24"/>
      <c r="D244" s="25"/>
      <c r="E244" s="24"/>
      <c r="F244" s="26"/>
      <c r="G244" s="24"/>
      <c r="H244" s="18"/>
    </row>
    <row r="245" ht="15.75" customHeight="1">
      <c r="A245" s="22"/>
      <c r="B245" s="10"/>
      <c r="C245" s="24"/>
      <c r="D245" s="25"/>
      <c r="E245" s="24"/>
      <c r="F245" s="26"/>
      <c r="G245" s="24"/>
      <c r="H245" s="18"/>
    </row>
    <row r="246" ht="15.75" customHeight="1">
      <c r="A246" s="22"/>
      <c r="B246" s="10"/>
      <c r="C246" s="24"/>
      <c r="D246" s="25"/>
      <c r="E246" s="24"/>
      <c r="F246" s="26"/>
      <c r="G246" s="24"/>
      <c r="H246" s="18" t="str">
        <f t="shared" ref="H246:H256" si="11">IF(G246&gt;=2,"SI","")</f>
        <v/>
      </c>
    </row>
    <row r="247" ht="15.75" customHeight="1">
      <c r="A247" s="22"/>
      <c r="B247" s="10"/>
      <c r="C247" s="24"/>
      <c r="D247" s="25"/>
      <c r="E247" s="24"/>
      <c r="F247" s="26"/>
      <c r="G247" s="24"/>
      <c r="H247" s="18" t="str">
        <f t="shared" si="11"/>
        <v/>
      </c>
    </row>
    <row r="248" ht="15.75" customHeight="1">
      <c r="A248" s="22"/>
      <c r="B248" s="10"/>
      <c r="C248" s="24"/>
      <c r="D248" s="25"/>
      <c r="E248" s="24"/>
      <c r="F248" s="26"/>
      <c r="G248" s="24"/>
      <c r="H248" s="18" t="str">
        <f t="shared" si="11"/>
        <v/>
      </c>
    </row>
    <row r="249" ht="15.75" customHeight="1">
      <c r="A249" s="22"/>
      <c r="B249" s="10"/>
      <c r="C249" s="24"/>
      <c r="D249" s="25"/>
      <c r="E249" s="24"/>
      <c r="F249" s="26"/>
      <c r="G249" s="24"/>
      <c r="H249" s="18" t="str">
        <f t="shared" si="11"/>
        <v/>
      </c>
    </row>
    <row r="250" ht="15.75" customHeight="1">
      <c r="A250" s="22"/>
      <c r="B250" s="10"/>
      <c r="C250" s="24"/>
      <c r="D250" s="25"/>
      <c r="E250" s="24"/>
      <c r="F250" s="26"/>
      <c r="G250" s="24"/>
      <c r="H250" s="18" t="str">
        <f t="shared" si="11"/>
        <v/>
      </c>
    </row>
    <row r="251" ht="15.75" customHeight="1">
      <c r="A251" s="22"/>
      <c r="B251" s="10"/>
      <c r="C251" s="24"/>
      <c r="D251" s="25"/>
      <c r="E251" s="24"/>
      <c r="F251" s="26"/>
      <c r="G251" s="24"/>
      <c r="H251" s="18" t="str">
        <f t="shared" si="11"/>
        <v/>
      </c>
    </row>
    <row r="252" ht="15.75" customHeight="1">
      <c r="A252" s="22"/>
      <c r="B252" s="10"/>
      <c r="C252" s="24"/>
      <c r="D252" s="25"/>
      <c r="E252" s="24"/>
      <c r="F252" s="26"/>
      <c r="G252" s="24"/>
      <c r="H252" s="18" t="str">
        <f t="shared" si="11"/>
        <v/>
      </c>
    </row>
    <row r="253" ht="15.75" customHeight="1">
      <c r="A253" s="22"/>
      <c r="B253" s="10"/>
      <c r="C253" s="24"/>
      <c r="D253" s="25"/>
      <c r="E253" s="24"/>
      <c r="F253" s="26"/>
      <c r="G253" s="24"/>
      <c r="H253" s="18" t="str">
        <f t="shared" si="11"/>
        <v/>
      </c>
    </row>
    <row r="254" ht="15.75" customHeight="1">
      <c r="A254" s="22"/>
      <c r="B254" s="10"/>
      <c r="C254" s="24"/>
      <c r="D254" s="25"/>
      <c r="E254" s="24"/>
      <c r="F254" s="26"/>
      <c r="G254" s="24"/>
      <c r="H254" s="18" t="str">
        <f t="shared" si="11"/>
        <v/>
      </c>
    </row>
    <row r="255" ht="15.75" customHeight="1">
      <c r="A255" s="22"/>
      <c r="B255" s="10"/>
      <c r="C255" s="24"/>
      <c r="D255" s="25"/>
      <c r="E255" s="24"/>
      <c r="F255" s="26"/>
      <c r="G255" s="24"/>
      <c r="H255" s="18" t="str">
        <f t="shared" si="11"/>
        <v/>
      </c>
    </row>
    <row r="256" ht="15.75" customHeight="1">
      <c r="A256" s="22"/>
      <c r="B256" s="10"/>
      <c r="C256" s="24"/>
      <c r="D256" s="25"/>
      <c r="E256" s="24"/>
      <c r="F256" s="26"/>
      <c r="G256" s="24"/>
      <c r="H256" s="18" t="str">
        <f t="shared" si="11"/>
        <v/>
      </c>
    </row>
    <row r="257" ht="15.75" customHeight="1">
      <c r="A257" s="27" t="s">
        <v>28</v>
      </c>
      <c r="B257" s="28"/>
      <c r="C257" s="29"/>
      <c r="D257" s="29"/>
      <c r="E257" s="30"/>
      <c r="F257" s="31">
        <f>COUNTA(A204:B256)</f>
        <v>11</v>
      </c>
      <c r="G257" s="32">
        <f>SUM(G204:G256)</f>
        <v>14</v>
      </c>
      <c r="H257" s="33"/>
    </row>
    <row r="258" ht="15.75" customHeight="1">
      <c r="A258" s="34" t="s">
        <v>29</v>
      </c>
      <c r="B258" s="35"/>
      <c r="C258" s="36"/>
      <c r="D258" s="36"/>
      <c r="E258" s="36"/>
      <c r="F258" s="36"/>
      <c r="G258" s="37">
        <f>3*F257</f>
        <v>33</v>
      </c>
      <c r="H258" s="38"/>
    </row>
    <row r="259" ht="15.75" customHeight="1">
      <c r="A259" s="39" t="s">
        <v>30</v>
      </c>
      <c r="B259" s="40"/>
      <c r="C259" s="30"/>
      <c r="D259" s="30"/>
      <c r="E259" s="30"/>
      <c r="F259" s="30"/>
      <c r="G259" s="41">
        <v>5.0</v>
      </c>
      <c r="H259" s="38"/>
    </row>
    <row r="260" ht="15.75" customHeight="1">
      <c r="A260" s="42" t="s">
        <v>31</v>
      </c>
      <c r="B260" s="43"/>
      <c r="C260" s="43"/>
      <c r="D260" s="43"/>
      <c r="E260" s="43"/>
      <c r="F260" s="44"/>
      <c r="G260" s="45">
        <f>G257/G258*G259</f>
        <v>2.121212121</v>
      </c>
      <c r="H260" s="38"/>
    </row>
    <row r="261" ht="15.75" customHeight="1">
      <c r="A261" s="39" t="s">
        <v>32</v>
      </c>
      <c r="B261" s="40"/>
      <c r="C261" s="30"/>
      <c r="D261" s="30"/>
      <c r="E261" s="30"/>
      <c r="F261" s="30"/>
      <c r="G261" s="46"/>
      <c r="H261" s="47"/>
    </row>
    <row r="262" ht="15.75" customHeight="1">
      <c r="A262" s="48"/>
      <c r="G262" s="49"/>
      <c r="H262" s="38"/>
    </row>
    <row r="263" ht="15.75" customHeight="1">
      <c r="A263" s="50"/>
      <c r="G263" s="49"/>
      <c r="H263" s="38"/>
    </row>
    <row r="264" ht="15.75" customHeight="1">
      <c r="A264" s="51"/>
      <c r="B264" s="52"/>
      <c r="C264" s="52"/>
      <c r="D264" s="52"/>
      <c r="E264" s="52"/>
      <c r="F264" s="52"/>
      <c r="G264" s="53"/>
      <c r="H264" s="38"/>
    </row>
    <row r="265" ht="15.75" customHeight="1">
      <c r="A265" s="9" t="s">
        <v>124</v>
      </c>
      <c r="B265" s="10"/>
      <c r="C265" s="11">
        <v>0.0</v>
      </c>
      <c r="D265" s="12">
        <v>1.0</v>
      </c>
      <c r="E265" s="11">
        <v>2.0</v>
      </c>
      <c r="F265" s="13">
        <v>3.0</v>
      </c>
      <c r="G265" s="11" t="s">
        <v>7</v>
      </c>
      <c r="H265" s="11" t="s">
        <v>8</v>
      </c>
    </row>
    <row r="266" ht="72.75" customHeight="1">
      <c r="A266" s="22" t="s">
        <v>125</v>
      </c>
      <c r="B266" s="10"/>
      <c r="C266" s="26" t="s">
        <v>126</v>
      </c>
      <c r="D266" s="63"/>
      <c r="E266" s="24" t="s">
        <v>24</v>
      </c>
      <c r="F266" s="26" t="s">
        <v>25</v>
      </c>
      <c r="G266" s="26">
        <v>3.0</v>
      </c>
      <c r="H266" s="54" t="str">
        <f t="shared" ref="H266:H291" si="12">IF(G266&gt;=2,"SI","")</f>
        <v>SI</v>
      </c>
      <c r="I266" s="76"/>
      <c r="J266" s="76"/>
      <c r="K266" s="76"/>
      <c r="L266" s="76"/>
      <c r="M266" s="76"/>
      <c r="N266" s="76"/>
      <c r="O266" s="76"/>
      <c r="P266" s="76"/>
      <c r="Q266" s="76"/>
      <c r="R266" s="76"/>
      <c r="S266" s="76"/>
      <c r="T266" s="76"/>
      <c r="U266" s="76"/>
      <c r="V266" s="76"/>
      <c r="W266" s="76"/>
      <c r="X266" s="76"/>
      <c r="Y266" s="76"/>
      <c r="Z266" s="76"/>
    </row>
    <row r="267" ht="69.75" customHeight="1">
      <c r="A267" s="22" t="s">
        <v>127</v>
      </c>
      <c r="B267" s="10"/>
      <c r="C267" s="60" t="s">
        <v>10</v>
      </c>
      <c r="D267" s="61"/>
      <c r="E267" s="62"/>
      <c r="F267" s="60" t="s">
        <v>15</v>
      </c>
      <c r="G267" s="60">
        <v>0.0</v>
      </c>
      <c r="H267" s="54" t="str">
        <f t="shared" si="12"/>
        <v/>
      </c>
      <c r="I267" s="76"/>
      <c r="J267" s="76"/>
      <c r="K267" s="76"/>
      <c r="L267" s="76"/>
      <c r="M267" s="76"/>
      <c r="N267" s="76"/>
      <c r="O267" s="76"/>
      <c r="P267" s="76"/>
      <c r="Q267" s="76"/>
      <c r="R267" s="76"/>
      <c r="S267" s="76"/>
      <c r="T267" s="76"/>
      <c r="U267" s="76"/>
      <c r="V267" s="76"/>
      <c r="W267" s="76"/>
      <c r="X267" s="76"/>
      <c r="Y267" s="76"/>
      <c r="Z267" s="76"/>
    </row>
    <row r="268" ht="62.25" customHeight="1">
      <c r="A268" s="22" t="s">
        <v>128</v>
      </c>
      <c r="B268" s="10"/>
      <c r="C268" s="60" t="s">
        <v>129</v>
      </c>
      <c r="D268" s="61" t="s">
        <v>130</v>
      </c>
      <c r="E268" s="62" t="s">
        <v>131</v>
      </c>
      <c r="F268" s="60" t="s">
        <v>132</v>
      </c>
      <c r="G268" s="60">
        <v>0.0</v>
      </c>
      <c r="H268" s="54" t="str">
        <f t="shared" si="12"/>
        <v/>
      </c>
      <c r="I268" s="76"/>
      <c r="J268" s="76"/>
      <c r="K268" s="76"/>
      <c r="L268" s="76"/>
      <c r="M268" s="76"/>
      <c r="N268" s="76"/>
      <c r="O268" s="76"/>
      <c r="P268" s="76"/>
      <c r="Q268" s="76"/>
      <c r="R268" s="76"/>
      <c r="S268" s="76"/>
      <c r="T268" s="76"/>
      <c r="U268" s="76"/>
      <c r="V268" s="76"/>
      <c r="W268" s="76"/>
      <c r="X268" s="76"/>
      <c r="Y268" s="76"/>
      <c r="Z268" s="76"/>
    </row>
    <row r="269" ht="52.5" customHeight="1">
      <c r="A269" s="22" t="s">
        <v>133</v>
      </c>
      <c r="B269" s="10"/>
      <c r="C269" s="60" t="s">
        <v>15</v>
      </c>
      <c r="D269" s="61" t="s">
        <v>18</v>
      </c>
      <c r="E269" s="62" t="s">
        <v>11</v>
      </c>
      <c r="F269" s="60" t="s">
        <v>10</v>
      </c>
      <c r="G269" s="60">
        <v>3.0</v>
      </c>
      <c r="H269" s="54" t="str">
        <f t="shared" si="12"/>
        <v>SI</v>
      </c>
      <c r="I269" s="76"/>
      <c r="J269" s="76"/>
      <c r="K269" s="76"/>
      <c r="L269" s="76"/>
      <c r="M269" s="76"/>
      <c r="N269" s="76"/>
      <c r="O269" s="76"/>
      <c r="P269" s="76"/>
      <c r="Q269" s="76"/>
      <c r="R269" s="76"/>
      <c r="S269" s="76"/>
      <c r="T269" s="76"/>
      <c r="U269" s="76"/>
      <c r="V269" s="76"/>
      <c r="W269" s="76"/>
      <c r="X269" s="76"/>
      <c r="Y269" s="76"/>
      <c r="Z269" s="76"/>
    </row>
    <row r="270" ht="62.25" customHeight="1">
      <c r="A270" s="22"/>
      <c r="B270" s="10"/>
      <c r="C270" s="60"/>
      <c r="D270" s="61"/>
      <c r="E270" s="62"/>
      <c r="F270" s="60"/>
      <c r="G270" s="60"/>
      <c r="H270" s="54" t="str">
        <f t="shared" si="12"/>
        <v/>
      </c>
      <c r="I270" s="76"/>
      <c r="J270" s="76"/>
      <c r="K270" s="76"/>
      <c r="L270" s="76"/>
      <c r="M270" s="76"/>
      <c r="N270" s="76"/>
      <c r="O270" s="76"/>
      <c r="P270" s="76"/>
      <c r="Q270" s="76"/>
      <c r="R270" s="76"/>
      <c r="S270" s="76"/>
      <c r="T270" s="76"/>
      <c r="U270" s="76"/>
      <c r="V270" s="76"/>
      <c r="W270" s="76"/>
      <c r="X270" s="76"/>
      <c r="Y270" s="76"/>
      <c r="Z270" s="76"/>
    </row>
    <row r="271" ht="45.0" customHeight="1">
      <c r="A271" s="22"/>
      <c r="B271" s="10"/>
      <c r="C271" s="57"/>
      <c r="D271" s="58"/>
      <c r="E271" s="57"/>
      <c r="F271" s="59"/>
      <c r="G271" s="57"/>
      <c r="H271" s="54" t="str">
        <f t="shared" si="12"/>
        <v/>
      </c>
      <c r="I271" s="76"/>
      <c r="J271" s="76"/>
      <c r="K271" s="76"/>
      <c r="L271" s="76"/>
      <c r="M271" s="76"/>
      <c r="N271" s="76"/>
      <c r="O271" s="76"/>
      <c r="P271" s="76"/>
      <c r="Q271" s="76"/>
      <c r="R271" s="76"/>
      <c r="S271" s="76"/>
      <c r="T271" s="76"/>
      <c r="U271" s="76"/>
      <c r="V271" s="76"/>
      <c r="W271" s="76"/>
      <c r="X271" s="76"/>
      <c r="Y271" s="76"/>
      <c r="Z271" s="76"/>
    </row>
    <row r="272" ht="15.75" customHeight="1">
      <c r="A272" s="22"/>
      <c r="B272" s="10"/>
      <c r="C272" s="57"/>
      <c r="D272" s="58"/>
      <c r="E272" s="57"/>
      <c r="F272" s="59"/>
      <c r="G272" s="57"/>
      <c r="H272" s="54" t="str">
        <f t="shared" si="12"/>
        <v/>
      </c>
      <c r="I272" s="76"/>
      <c r="J272" s="76"/>
      <c r="K272" s="76"/>
      <c r="L272" s="76"/>
      <c r="M272" s="76"/>
      <c r="N272" s="76"/>
      <c r="O272" s="76"/>
      <c r="P272" s="76"/>
      <c r="Q272" s="76"/>
      <c r="R272" s="76"/>
      <c r="S272" s="76"/>
      <c r="T272" s="76"/>
      <c r="U272" s="76"/>
      <c r="V272" s="76"/>
      <c r="W272" s="76"/>
      <c r="X272" s="76"/>
      <c r="Y272" s="76"/>
      <c r="Z272" s="76"/>
    </row>
    <row r="273" ht="30.0" customHeight="1">
      <c r="A273" s="22"/>
      <c r="B273" s="10"/>
      <c r="C273" s="57"/>
      <c r="D273" s="58"/>
      <c r="E273" s="57"/>
      <c r="F273" s="59"/>
      <c r="G273" s="57"/>
      <c r="H273" s="54" t="str">
        <f t="shared" si="12"/>
        <v/>
      </c>
      <c r="I273" s="76"/>
      <c r="J273" s="76"/>
      <c r="K273" s="76"/>
      <c r="L273" s="76"/>
      <c r="M273" s="76"/>
      <c r="N273" s="76"/>
      <c r="O273" s="76"/>
      <c r="P273" s="76"/>
      <c r="Q273" s="76"/>
      <c r="R273" s="76"/>
      <c r="S273" s="76"/>
      <c r="T273" s="76"/>
      <c r="U273" s="76"/>
      <c r="V273" s="76"/>
      <c r="W273" s="76"/>
      <c r="X273" s="76"/>
      <c r="Y273" s="76"/>
      <c r="Z273" s="76"/>
    </row>
    <row r="274" ht="15.75" customHeight="1">
      <c r="A274" s="22"/>
      <c r="B274" s="10"/>
      <c r="C274" s="57"/>
      <c r="D274" s="58"/>
      <c r="E274" s="57"/>
      <c r="F274" s="59"/>
      <c r="G274" s="57"/>
      <c r="H274" s="54" t="str">
        <f t="shared" si="12"/>
        <v/>
      </c>
      <c r="I274" s="76"/>
      <c r="J274" s="76"/>
      <c r="K274" s="76"/>
      <c r="L274" s="76"/>
      <c r="M274" s="76"/>
      <c r="N274" s="76"/>
      <c r="O274" s="76"/>
      <c r="P274" s="76"/>
      <c r="Q274" s="76"/>
      <c r="R274" s="76"/>
      <c r="S274" s="76"/>
      <c r="T274" s="76"/>
      <c r="U274" s="76"/>
      <c r="V274" s="76"/>
      <c r="W274" s="76"/>
      <c r="X274" s="76"/>
      <c r="Y274" s="76"/>
      <c r="Z274" s="76"/>
    </row>
    <row r="275" ht="15.75" customHeight="1">
      <c r="A275" s="22"/>
      <c r="B275" s="10"/>
      <c r="C275" s="24"/>
      <c r="D275" s="25"/>
      <c r="E275" s="24"/>
      <c r="F275" s="26"/>
      <c r="G275" s="24"/>
      <c r="H275" s="18" t="str">
        <f t="shared" si="12"/>
        <v/>
      </c>
    </row>
    <row r="276" ht="15.75" customHeight="1">
      <c r="A276" s="22"/>
      <c r="B276" s="10"/>
      <c r="C276" s="24"/>
      <c r="D276" s="25"/>
      <c r="E276" s="24"/>
      <c r="F276" s="26"/>
      <c r="G276" s="24"/>
      <c r="H276" s="18" t="str">
        <f t="shared" si="12"/>
        <v/>
      </c>
    </row>
    <row r="277" ht="15.75" customHeight="1">
      <c r="A277" s="22"/>
      <c r="B277" s="10"/>
      <c r="C277" s="24"/>
      <c r="D277" s="25"/>
      <c r="E277" s="24"/>
      <c r="F277" s="26"/>
      <c r="G277" s="24"/>
      <c r="H277" s="18" t="str">
        <f t="shared" si="12"/>
        <v/>
      </c>
    </row>
    <row r="278" ht="15.75" customHeight="1">
      <c r="A278" s="22"/>
      <c r="B278" s="10"/>
      <c r="C278" s="24"/>
      <c r="D278" s="25"/>
      <c r="E278" s="24"/>
      <c r="F278" s="26"/>
      <c r="G278" s="24"/>
      <c r="H278" s="18" t="str">
        <f t="shared" si="12"/>
        <v/>
      </c>
    </row>
    <row r="279" ht="15.75" customHeight="1">
      <c r="A279" s="22"/>
      <c r="B279" s="10"/>
      <c r="C279" s="24"/>
      <c r="D279" s="25"/>
      <c r="E279" s="24"/>
      <c r="F279" s="26"/>
      <c r="G279" s="24"/>
      <c r="H279" s="18" t="str">
        <f t="shared" si="12"/>
        <v/>
      </c>
    </row>
    <row r="280" ht="15.75" customHeight="1">
      <c r="A280" s="22"/>
      <c r="B280" s="10"/>
      <c r="C280" s="24"/>
      <c r="D280" s="25"/>
      <c r="E280" s="24"/>
      <c r="F280" s="26"/>
      <c r="G280" s="24"/>
      <c r="H280" s="18" t="str">
        <f t="shared" si="12"/>
        <v/>
      </c>
    </row>
    <row r="281" ht="15.75" customHeight="1">
      <c r="A281" s="22"/>
      <c r="B281" s="10"/>
      <c r="C281" s="24"/>
      <c r="D281" s="25"/>
      <c r="E281" s="24"/>
      <c r="F281" s="26"/>
      <c r="G281" s="24"/>
      <c r="H281" s="18" t="str">
        <f t="shared" si="12"/>
        <v/>
      </c>
    </row>
    <row r="282" ht="15.75" customHeight="1">
      <c r="A282" s="22"/>
      <c r="B282" s="10"/>
      <c r="C282" s="24"/>
      <c r="D282" s="25"/>
      <c r="E282" s="24"/>
      <c r="F282" s="26"/>
      <c r="G282" s="24"/>
      <c r="H282" s="18" t="str">
        <f t="shared" si="12"/>
        <v/>
      </c>
    </row>
    <row r="283" ht="15.75" customHeight="1">
      <c r="A283" s="22"/>
      <c r="B283" s="10"/>
      <c r="C283" s="24"/>
      <c r="D283" s="25"/>
      <c r="E283" s="24"/>
      <c r="F283" s="26"/>
      <c r="G283" s="24"/>
      <c r="H283" s="18" t="str">
        <f t="shared" si="12"/>
        <v/>
      </c>
    </row>
    <row r="284" ht="15.75" customHeight="1">
      <c r="A284" s="22"/>
      <c r="B284" s="10"/>
      <c r="C284" s="24"/>
      <c r="D284" s="25"/>
      <c r="E284" s="24"/>
      <c r="F284" s="26"/>
      <c r="G284" s="24"/>
      <c r="H284" s="18" t="str">
        <f t="shared" si="12"/>
        <v/>
      </c>
    </row>
    <row r="285" ht="15.75" customHeight="1">
      <c r="A285" s="22"/>
      <c r="B285" s="10"/>
      <c r="C285" s="24"/>
      <c r="D285" s="25"/>
      <c r="E285" s="24"/>
      <c r="F285" s="26"/>
      <c r="G285" s="24"/>
      <c r="H285" s="18" t="str">
        <f t="shared" si="12"/>
        <v/>
      </c>
    </row>
    <row r="286" ht="15.75" customHeight="1">
      <c r="A286" s="22"/>
      <c r="B286" s="10"/>
      <c r="C286" s="24"/>
      <c r="D286" s="25"/>
      <c r="E286" s="24"/>
      <c r="F286" s="26"/>
      <c r="G286" s="24"/>
      <c r="H286" s="18" t="str">
        <f t="shared" si="12"/>
        <v/>
      </c>
    </row>
    <row r="287" ht="15.75" customHeight="1">
      <c r="A287" s="22"/>
      <c r="B287" s="10"/>
      <c r="C287" s="24"/>
      <c r="D287" s="25"/>
      <c r="E287" s="24"/>
      <c r="F287" s="26"/>
      <c r="G287" s="24"/>
      <c r="H287" s="18" t="str">
        <f t="shared" si="12"/>
        <v/>
      </c>
    </row>
    <row r="288" ht="15.75" customHeight="1">
      <c r="A288" s="22"/>
      <c r="B288" s="10"/>
      <c r="C288" s="24"/>
      <c r="D288" s="25"/>
      <c r="E288" s="24"/>
      <c r="F288" s="26"/>
      <c r="G288" s="24"/>
      <c r="H288" s="18" t="str">
        <f t="shared" si="12"/>
        <v/>
      </c>
    </row>
    <row r="289" ht="15.75" customHeight="1">
      <c r="A289" s="22"/>
      <c r="B289" s="10"/>
      <c r="C289" s="24"/>
      <c r="D289" s="25"/>
      <c r="E289" s="24"/>
      <c r="F289" s="26"/>
      <c r="G289" s="24"/>
      <c r="H289" s="18" t="str">
        <f t="shared" si="12"/>
        <v/>
      </c>
    </row>
    <row r="290" ht="15.75" customHeight="1">
      <c r="A290" s="22"/>
      <c r="B290" s="10"/>
      <c r="C290" s="24"/>
      <c r="D290" s="25"/>
      <c r="E290" s="24"/>
      <c r="F290" s="26"/>
      <c r="G290" s="24"/>
      <c r="H290" s="18" t="str">
        <f t="shared" si="12"/>
        <v/>
      </c>
    </row>
    <row r="291" ht="15.75" customHeight="1">
      <c r="A291" s="22"/>
      <c r="B291" s="10"/>
      <c r="C291" s="24"/>
      <c r="D291" s="25"/>
      <c r="E291" s="24"/>
      <c r="F291" s="26"/>
      <c r="G291" s="24"/>
      <c r="H291" s="18" t="str">
        <f t="shared" si="12"/>
        <v/>
      </c>
    </row>
    <row r="292" ht="15.75" customHeight="1">
      <c r="A292" s="27" t="s">
        <v>28</v>
      </c>
      <c r="B292" s="28"/>
      <c r="C292" s="29"/>
      <c r="D292" s="29"/>
      <c r="E292" s="30"/>
      <c r="F292" s="31">
        <f>COUNTA(A266:B291)</f>
        <v>4</v>
      </c>
      <c r="G292" s="32">
        <f>SUM(G266:G291)</f>
        <v>6</v>
      </c>
      <c r="H292" s="33"/>
    </row>
    <row r="293" ht="15.75" customHeight="1">
      <c r="A293" s="34" t="s">
        <v>29</v>
      </c>
      <c r="B293" s="35"/>
      <c r="C293" s="36"/>
      <c r="D293" s="36"/>
      <c r="E293" s="36"/>
      <c r="F293" s="36"/>
      <c r="G293" s="37">
        <f>3*F292</f>
        <v>12</v>
      </c>
      <c r="H293" s="38"/>
    </row>
    <row r="294" ht="15.75" customHeight="1">
      <c r="A294" s="39" t="s">
        <v>30</v>
      </c>
      <c r="B294" s="40"/>
      <c r="C294" s="30"/>
      <c r="D294" s="30"/>
      <c r="E294" s="30"/>
      <c r="F294" s="30"/>
      <c r="G294" s="41">
        <v>4.0</v>
      </c>
      <c r="H294" s="38"/>
    </row>
    <row r="295" ht="15.75" customHeight="1">
      <c r="A295" s="42" t="s">
        <v>31</v>
      </c>
      <c r="B295" s="43"/>
      <c r="C295" s="43"/>
      <c r="D295" s="43"/>
      <c r="E295" s="43"/>
      <c r="F295" s="44"/>
      <c r="G295" s="45">
        <f>G292/G293*G294</f>
        <v>2</v>
      </c>
      <c r="H295" s="38"/>
    </row>
    <row r="296" ht="15.75" customHeight="1">
      <c r="A296" s="39" t="s">
        <v>32</v>
      </c>
      <c r="B296" s="40"/>
      <c r="C296" s="30"/>
      <c r="D296" s="30"/>
      <c r="E296" s="30"/>
      <c r="F296" s="30"/>
      <c r="G296" s="46"/>
      <c r="H296" s="47"/>
    </row>
    <row r="297" ht="15.75" customHeight="1">
      <c r="A297" s="48"/>
      <c r="G297" s="49"/>
      <c r="H297" s="38"/>
    </row>
    <row r="298" ht="15.75" customHeight="1">
      <c r="A298" s="50"/>
      <c r="G298" s="49"/>
      <c r="H298" s="38"/>
    </row>
    <row r="299" ht="15.75" customHeight="1">
      <c r="A299" s="51"/>
      <c r="B299" s="52"/>
      <c r="C299" s="52"/>
      <c r="D299" s="52"/>
      <c r="E299" s="52"/>
      <c r="F299" s="52"/>
      <c r="G299" s="53"/>
      <c r="H299" s="38"/>
    </row>
    <row r="300" ht="15.75" customHeight="1">
      <c r="A300" s="9" t="s">
        <v>134</v>
      </c>
      <c r="B300" s="10"/>
      <c r="C300" s="11">
        <v>0.0</v>
      </c>
      <c r="D300" s="12">
        <v>1.0</v>
      </c>
      <c r="E300" s="11">
        <v>2.0</v>
      </c>
      <c r="F300" s="13">
        <v>3.0</v>
      </c>
      <c r="G300" s="11" t="s">
        <v>7</v>
      </c>
      <c r="H300" s="11" t="s">
        <v>8</v>
      </c>
    </row>
    <row r="301" ht="42.75" customHeight="1">
      <c r="A301" s="14"/>
      <c r="B301" s="10"/>
      <c r="C301" s="15"/>
      <c r="D301" s="16"/>
      <c r="E301" s="17"/>
      <c r="F301" s="15"/>
      <c r="G301" s="15"/>
      <c r="H301" s="54" t="str">
        <f t="shared" ref="H301:H326" si="13">IF(G301&gt;=2,"SI","")</f>
        <v/>
      </c>
      <c r="I301" s="76"/>
      <c r="J301" s="76"/>
      <c r="K301" s="76"/>
      <c r="L301" s="76"/>
      <c r="M301" s="76"/>
      <c r="N301" s="76"/>
      <c r="O301" s="76"/>
      <c r="P301" s="76"/>
      <c r="Q301" s="76"/>
      <c r="R301" s="76"/>
      <c r="S301" s="76"/>
      <c r="T301" s="76"/>
      <c r="U301" s="76"/>
      <c r="V301" s="76"/>
      <c r="W301" s="76"/>
      <c r="X301" s="76"/>
      <c r="Y301" s="76"/>
      <c r="Z301" s="76"/>
    </row>
    <row r="302" ht="60.0" customHeight="1">
      <c r="A302" s="77"/>
      <c r="B302" s="78"/>
      <c r="C302" s="19"/>
      <c r="D302" s="20"/>
      <c r="E302" s="21"/>
      <c r="F302" s="19"/>
      <c r="G302" s="19"/>
      <c r="H302" s="54" t="str">
        <f t="shared" si="13"/>
        <v/>
      </c>
      <c r="I302" s="76"/>
      <c r="J302" s="76"/>
      <c r="K302" s="76"/>
      <c r="L302" s="76"/>
      <c r="M302" s="76"/>
      <c r="N302" s="76"/>
      <c r="O302" s="76"/>
      <c r="P302" s="76"/>
      <c r="Q302" s="76"/>
      <c r="R302" s="76"/>
      <c r="S302" s="76"/>
      <c r="T302" s="76"/>
      <c r="U302" s="76"/>
      <c r="V302" s="76"/>
      <c r="W302" s="76"/>
      <c r="X302" s="76"/>
      <c r="Y302" s="76"/>
      <c r="Z302" s="76"/>
    </row>
    <row r="303" ht="30.0" customHeight="1">
      <c r="A303" s="14"/>
      <c r="B303" s="10"/>
      <c r="C303" s="19"/>
      <c r="D303" s="20"/>
      <c r="E303" s="21"/>
      <c r="F303" s="19"/>
      <c r="G303" s="19"/>
      <c r="H303" s="54" t="str">
        <f t="shared" si="13"/>
        <v/>
      </c>
      <c r="I303" s="76"/>
      <c r="J303" s="76"/>
      <c r="K303" s="76"/>
      <c r="L303" s="76"/>
      <c r="M303" s="76"/>
      <c r="N303" s="76"/>
      <c r="O303" s="76"/>
      <c r="P303" s="76"/>
      <c r="Q303" s="76"/>
      <c r="R303" s="76"/>
      <c r="S303" s="76"/>
      <c r="T303" s="76"/>
      <c r="U303" s="76"/>
      <c r="V303" s="76"/>
      <c r="W303" s="76"/>
      <c r="X303" s="76"/>
      <c r="Y303" s="76"/>
      <c r="Z303" s="76"/>
    </row>
    <row r="304" ht="15.75" customHeight="1">
      <c r="A304" s="14"/>
      <c r="B304" s="10"/>
      <c r="C304" s="19"/>
      <c r="D304" s="20"/>
      <c r="E304" s="21"/>
      <c r="F304" s="19"/>
      <c r="G304" s="19"/>
      <c r="H304" s="54" t="str">
        <f t="shared" si="13"/>
        <v/>
      </c>
      <c r="I304" s="76"/>
      <c r="J304" s="76"/>
      <c r="K304" s="76"/>
      <c r="L304" s="76"/>
      <c r="M304" s="76"/>
      <c r="N304" s="76"/>
      <c r="O304" s="76"/>
      <c r="P304" s="76"/>
      <c r="Q304" s="76"/>
      <c r="R304" s="76"/>
      <c r="S304" s="76"/>
      <c r="T304" s="76"/>
      <c r="U304" s="76"/>
      <c r="V304" s="76"/>
      <c r="W304" s="76"/>
      <c r="X304" s="76"/>
      <c r="Y304" s="76"/>
      <c r="Z304" s="76"/>
    </row>
    <row r="305" ht="30.0" customHeight="1">
      <c r="A305" s="14"/>
      <c r="B305" s="10"/>
      <c r="C305" s="19"/>
      <c r="D305" s="20"/>
      <c r="E305" s="21"/>
      <c r="F305" s="19"/>
      <c r="G305" s="19"/>
      <c r="H305" s="54" t="str">
        <f t="shared" si="13"/>
        <v/>
      </c>
      <c r="I305" s="76"/>
      <c r="J305" s="76"/>
      <c r="K305" s="76"/>
      <c r="L305" s="76"/>
      <c r="M305" s="76"/>
      <c r="N305" s="76"/>
      <c r="O305" s="76"/>
      <c r="P305" s="76"/>
      <c r="Q305" s="76"/>
      <c r="R305" s="76"/>
      <c r="S305" s="76"/>
      <c r="T305" s="76"/>
      <c r="U305" s="76"/>
      <c r="V305" s="76"/>
      <c r="W305" s="76"/>
      <c r="X305" s="76"/>
      <c r="Y305" s="76"/>
      <c r="Z305" s="76"/>
    </row>
    <row r="306" ht="30.0" customHeight="1">
      <c r="A306" s="22"/>
      <c r="B306" s="10"/>
      <c r="C306" s="57"/>
      <c r="D306" s="58"/>
      <c r="E306" s="57"/>
      <c r="F306" s="59"/>
      <c r="G306" s="57"/>
      <c r="H306" s="54" t="str">
        <f t="shared" si="13"/>
        <v/>
      </c>
      <c r="I306" s="76"/>
      <c r="J306" s="76"/>
      <c r="K306" s="76"/>
      <c r="L306" s="76"/>
      <c r="M306" s="76"/>
      <c r="N306" s="76"/>
      <c r="O306" s="76"/>
      <c r="P306" s="76"/>
      <c r="Q306" s="76"/>
      <c r="R306" s="76"/>
      <c r="S306" s="76"/>
      <c r="T306" s="76"/>
      <c r="U306" s="76"/>
      <c r="V306" s="76"/>
      <c r="W306" s="76"/>
      <c r="X306" s="76"/>
      <c r="Y306" s="76"/>
      <c r="Z306" s="76"/>
    </row>
    <row r="307" ht="30.0" customHeight="1">
      <c r="A307" s="22"/>
      <c r="B307" s="10"/>
      <c r="C307" s="57"/>
      <c r="D307" s="58"/>
      <c r="E307" s="57"/>
      <c r="F307" s="59"/>
      <c r="G307" s="57"/>
      <c r="H307" s="54" t="str">
        <f t="shared" si="13"/>
        <v/>
      </c>
      <c r="I307" s="76"/>
      <c r="J307" s="76"/>
      <c r="K307" s="76"/>
      <c r="L307" s="76"/>
      <c r="M307" s="76"/>
      <c r="N307" s="76"/>
      <c r="O307" s="76"/>
      <c r="P307" s="76"/>
      <c r="Q307" s="76"/>
      <c r="R307" s="76"/>
      <c r="S307" s="76"/>
      <c r="T307" s="76"/>
      <c r="U307" s="76"/>
      <c r="V307" s="76"/>
      <c r="W307" s="76"/>
      <c r="X307" s="76"/>
      <c r="Y307" s="76"/>
      <c r="Z307" s="76"/>
    </row>
    <row r="308" ht="30.0" customHeight="1">
      <c r="A308" s="22"/>
      <c r="B308" s="10"/>
      <c r="C308" s="57"/>
      <c r="D308" s="58"/>
      <c r="E308" s="57"/>
      <c r="F308" s="59"/>
      <c r="G308" s="57"/>
      <c r="H308" s="54" t="str">
        <f t="shared" si="13"/>
        <v/>
      </c>
      <c r="I308" s="76"/>
      <c r="J308" s="76"/>
      <c r="K308" s="76"/>
      <c r="L308" s="76"/>
      <c r="M308" s="76"/>
      <c r="N308" s="76"/>
      <c r="O308" s="76"/>
      <c r="P308" s="76"/>
      <c r="Q308" s="76"/>
      <c r="R308" s="76"/>
      <c r="S308" s="76"/>
      <c r="T308" s="76"/>
      <c r="U308" s="76"/>
      <c r="V308" s="76"/>
      <c r="W308" s="76"/>
      <c r="X308" s="76"/>
      <c r="Y308" s="76"/>
      <c r="Z308" s="76"/>
    </row>
    <row r="309" ht="59.25" customHeight="1">
      <c r="A309" s="22"/>
      <c r="B309" s="10"/>
      <c r="C309" s="57"/>
      <c r="D309" s="58"/>
      <c r="E309" s="57"/>
      <c r="F309" s="59"/>
      <c r="G309" s="57"/>
      <c r="H309" s="54" t="str">
        <f t="shared" si="13"/>
        <v/>
      </c>
      <c r="I309" s="76"/>
      <c r="J309" s="76"/>
      <c r="K309" s="76"/>
      <c r="L309" s="76"/>
      <c r="M309" s="76"/>
      <c r="N309" s="76"/>
      <c r="O309" s="76"/>
      <c r="P309" s="76"/>
      <c r="Q309" s="76"/>
      <c r="R309" s="76"/>
      <c r="S309" s="76"/>
      <c r="T309" s="76"/>
      <c r="U309" s="76"/>
      <c r="V309" s="76"/>
      <c r="W309" s="76"/>
      <c r="X309" s="76"/>
      <c r="Y309" s="76"/>
      <c r="Z309" s="76"/>
    </row>
    <row r="310" ht="45.75" customHeight="1">
      <c r="A310" s="22"/>
      <c r="B310" s="10"/>
      <c r="C310" s="57"/>
      <c r="D310" s="58"/>
      <c r="E310" s="57"/>
      <c r="F310" s="59"/>
      <c r="G310" s="57"/>
      <c r="H310" s="54" t="str">
        <f t="shared" si="13"/>
        <v/>
      </c>
      <c r="I310" s="76"/>
      <c r="J310" s="76"/>
      <c r="K310" s="76"/>
      <c r="L310" s="76"/>
      <c r="M310" s="76"/>
      <c r="N310" s="76"/>
      <c r="O310" s="76"/>
      <c r="P310" s="76"/>
      <c r="Q310" s="76"/>
      <c r="R310" s="76"/>
      <c r="S310" s="76"/>
      <c r="T310" s="76"/>
      <c r="U310" s="76"/>
      <c r="V310" s="76"/>
      <c r="W310" s="76"/>
      <c r="X310" s="76"/>
      <c r="Y310" s="76"/>
      <c r="Z310" s="76"/>
    </row>
    <row r="311" ht="57.75" customHeight="1">
      <c r="A311" s="22"/>
      <c r="B311" s="10"/>
      <c r="C311" s="57"/>
      <c r="D311" s="58"/>
      <c r="E311" s="57"/>
      <c r="F311" s="59"/>
      <c r="G311" s="57"/>
      <c r="H311" s="54" t="str">
        <f t="shared" si="13"/>
        <v/>
      </c>
      <c r="I311" s="76"/>
      <c r="J311" s="76"/>
      <c r="K311" s="76"/>
      <c r="L311" s="76"/>
      <c r="M311" s="76"/>
      <c r="N311" s="76"/>
      <c r="O311" s="76"/>
      <c r="P311" s="76"/>
      <c r="Q311" s="76"/>
      <c r="R311" s="76"/>
      <c r="S311" s="76"/>
      <c r="T311" s="76"/>
      <c r="U311" s="76"/>
      <c r="V311" s="76"/>
      <c r="W311" s="76"/>
      <c r="X311" s="76"/>
      <c r="Y311" s="76"/>
      <c r="Z311" s="76"/>
    </row>
    <row r="312" ht="30.0" customHeight="1">
      <c r="A312" s="22"/>
      <c r="B312" s="10"/>
      <c r="C312" s="57"/>
      <c r="D312" s="58"/>
      <c r="E312" s="57"/>
      <c r="F312" s="59"/>
      <c r="G312" s="57"/>
      <c r="H312" s="54" t="str">
        <f t="shared" si="13"/>
        <v/>
      </c>
      <c r="I312" s="76"/>
      <c r="J312" s="76"/>
      <c r="K312" s="76"/>
      <c r="L312" s="76"/>
      <c r="M312" s="76"/>
      <c r="N312" s="76"/>
      <c r="O312" s="76"/>
      <c r="P312" s="76"/>
      <c r="Q312" s="76"/>
      <c r="R312" s="76"/>
      <c r="S312" s="76"/>
      <c r="T312" s="76"/>
      <c r="U312" s="76"/>
      <c r="V312" s="76"/>
      <c r="W312" s="76"/>
      <c r="X312" s="76"/>
      <c r="Y312" s="76"/>
      <c r="Z312" s="76"/>
    </row>
    <row r="313" ht="62.25" customHeight="1">
      <c r="A313" s="22"/>
      <c r="B313" s="10"/>
      <c r="C313" s="57"/>
      <c r="D313" s="58"/>
      <c r="E313" s="57"/>
      <c r="F313" s="59"/>
      <c r="G313" s="57"/>
      <c r="H313" s="54" t="str">
        <f t="shared" si="13"/>
        <v/>
      </c>
      <c r="I313" s="76"/>
      <c r="J313" s="76"/>
      <c r="K313" s="76"/>
      <c r="L313" s="76"/>
      <c r="M313" s="76"/>
      <c r="N313" s="76"/>
      <c r="O313" s="76"/>
      <c r="P313" s="76"/>
      <c r="Q313" s="76"/>
      <c r="R313" s="76"/>
      <c r="S313" s="76"/>
      <c r="T313" s="76"/>
      <c r="U313" s="76"/>
      <c r="V313" s="76"/>
      <c r="W313" s="76"/>
      <c r="X313" s="76"/>
      <c r="Y313" s="76"/>
      <c r="Z313" s="76"/>
    </row>
    <row r="314" ht="62.25" customHeight="1">
      <c r="A314" s="22"/>
      <c r="B314" s="10"/>
      <c r="C314" s="57"/>
      <c r="D314" s="58"/>
      <c r="E314" s="57"/>
      <c r="F314" s="59"/>
      <c r="G314" s="57"/>
      <c r="H314" s="54" t="str">
        <f t="shared" si="13"/>
        <v/>
      </c>
      <c r="I314" s="76"/>
      <c r="J314" s="76"/>
      <c r="K314" s="76"/>
      <c r="L314" s="76"/>
      <c r="M314" s="76"/>
      <c r="N314" s="76"/>
      <c r="O314" s="76"/>
      <c r="P314" s="76"/>
      <c r="Q314" s="76"/>
      <c r="R314" s="76"/>
      <c r="S314" s="76"/>
      <c r="T314" s="76"/>
      <c r="U314" s="76"/>
      <c r="V314" s="76"/>
      <c r="W314" s="76"/>
      <c r="X314" s="76"/>
      <c r="Y314" s="76"/>
      <c r="Z314" s="76"/>
    </row>
    <row r="315" ht="48.0" customHeight="1">
      <c r="A315" s="22"/>
      <c r="B315" s="10"/>
      <c r="C315" s="57"/>
      <c r="D315" s="58"/>
      <c r="E315" s="57"/>
      <c r="F315" s="59"/>
      <c r="G315" s="57"/>
      <c r="H315" s="54" t="str">
        <f t="shared" si="13"/>
        <v/>
      </c>
      <c r="I315" s="76"/>
      <c r="J315" s="76"/>
      <c r="K315" s="76"/>
      <c r="L315" s="76"/>
      <c r="M315" s="76"/>
      <c r="N315" s="76"/>
      <c r="O315" s="76"/>
      <c r="P315" s="76"/>
      <c r="Q315" s="76"/>
      <c r="R315" s="76"/>
      <c r="S315" s="76"/>
      <c r="T315" s="76"/>
      <c r="U315" s="76"/>
      <c r="V315" s="76"/>
      <c r="W315" s="76"/>
      <c r="X315" s="76"/>
      <c r="Y315" s="76"/>
      <c r="Z315" s="76"/>
    </row>
    <row r="316" ht="47.25" customHeight="1">
      <c r="A316" s="22"/>
      <c r="B316" s="10"/>
      <c r="C316" s="57"/>
      <c r="D316" s="58"/>
      <c r="E316" s="57"/>
      <c r="F316" s="59"/>
      <c r="G316" s="57"/>
      <c r="H316" s="54" t="str">
        <f t="shared" si="13"/>
        <v/>
      </c>
      <c r="I316" s="76"/>
      <c r="J316" s="76"/>
      <c r="K316" s="76"/>
      <c r="L316" s="76"/>
      <c r="M316" s="76"/>
      <c r="N316" s="76"/>
      <c r="O316" s="76"/>
      <c r="P316" s="76"/>
      <c r="Q316" s="76"/>
      <c r="R316" s="76"/>
      <c r="S316" s="76"/>
      <c r="T316" s="76"/>
      <c r="U316" s="76"/>
      <c r="V316" s="76"/>
      <c r="W316" s="76"/>
      <c r="X316" s="76"/>
      <c r="Y316" s="76"/>
      <c r="Z316" s="76"/>
    </row>
    <row r="317" ht="45.75" customHeight="1">
      <c r="A317" s="22"/>
      <c r="B317" s="10"/>
      <c r="C317" s="57"/>
      <c r="D317" s="58"/>
      <c r="E317" s="57"/>
      <c r="F317" s="59"/>
      <c r="G317" s="57"/>
      <c r="H317" s="54" t="str">
        <f t="shared" si="13"/>
        <v/>
      </c>
      <c r="I317" s="76"/>
      <c r="J317" s="76"/>
      <c r="K317" s="76"/>
      <c r="L317" s="76"/>
      <c r="M317" s="76"/>
      <c r="N317" s="76"/>
      <c r="O317" s="76"/>
      <c r="P317" s="76"/>
      <c r="Q317" s="76"/>
      <c r="R317" s="76"/>
      <c r="S317" s="76"/>
      <c r="T317" s="76"/>
      <c r="U317" s="76"/>
      <c r="V317" s="76"/>
      <c r="W317" s="76"/>
      <c r="X317" s="76"/>
      <c r="Y317" s="76"/>
      <c r="Z317" s="76"/>
    </row>
    <row r="318" ht="59.25" customHeight="1">
      <c r="A318" s="22"/>
      <c r="B318" s="10"/>
      <c r="C318" s="57"/>
      <c r="D318" s="58"/>
      <c r="E318" s="57"/>
      <c r="F318" s="59"/>
      <c r="G318" s="57"/>
      <c r="H318" s="54" t="str">
        <f t="shared" si="13"/>
        <v/>
      </c>
      <c r="I318" s="76"/>
      <c r="J318" s="76"/>
      <c r="K318" s="76"/>
      <c r="L318" s="76"/>
      <c r="M318" s="76"/>
      <c r="N318" s="76"/>
      <c r="O318" s="76"/>
      <c r="P318" s="76"/>
      <c r="Q318" s="76"/>
      <c r="R318" s="76"/>
      <c r="S318" s="76"/>
      <c r="T318" s="76"/>
      <c r="U318" s="76"/>
      <c r="V318" s="76"/>
      <c r="W318" s="76"/>
      <c r="X318" s="76"/>
      <c r="Y318" s="76"/>
      <c r="Z318" s="76"/>
    </row>
    <row r="319" ht="30.0" customHeight="1">
      <c r="A319" s="22"/>
      <c r="B319" s="10"/>
      <c r="C319" s="57"/>
      <c r="D319" s="58"/>
      <c r="E319" s="57"/>
      <c r="F319" s="59"/>
      <c r="G319" s="57"/>
      <c r="H319" s="54" t="str">
        <f t="shared" si="13"/>
        <v/>
      </c>
      <c r="I319" s="76"/>
      <c r="J319" s="76"/>
      <c r="K319" s="76"/>
      <c r="L319" s="76"/>
      <c r="M319" s="76"/>
      <c r="N319" s="76"/>
      <c r="O319" s="76"/>
      <c r="P319" s="76"/>
      <c r="Q319" s="76"/>
      <c r="R319" s="76"/>
      <c r="S319" s="76"/>
      <c r="T319" s="76"/>
      <c r="U319" s="76"/>
      <c r="V319" s="76"/>
      <c r="W319" s="76"/>
      <c r="X319" s="76"/>
      <c r="Y319" s="76"/>
      <c r="Z319" s="76"/>
    </row>
    <row r="320" ht="15.75" customHeight="1">
      <c r="A320" s="22"/>
      <c r="B320" s="10"/>
      <c r="C320" s="57"/>
      <c r="D320" s="58"/>
      <c r="E320" s="57"/>
      <c r="F320" s="59"/>
      <c r="G320" s="57"/>
      <c r="H320" s="54" t="str">
        <f t="shared" si="13"/>
        <v/>
      </c>
      <c r="I320" s="76"/>
      <c r="J320" s="76"/>
      <c r="K320" s="76"/>
      <c r="L320" s="76"/>
      <c r="M320" s="76"/>
      <c r="N320" s="76"/>
      <c r="O320" s="76"/>
      <c r="P320" s="76"/>
      <c r="Q320" s="76"/>
      <c r="R320" s="76"/>
      <c r="S320" s="76"/>
      <c r="T320" s="76"/>
      <c r="U320" s="76"/>
      <c r="V320" s="76"/>
      <c r="W320" s="76"/>
      <c r="X320" s="76"/>
      <c r="Y320" s="76"/>
      <c r="Z320" s="76"/>
    </row>
    <row r="321" ht="48.0" customHeight="1">
      <c r="A321" s="22"/>
      <c r="B321" s="10"/>
      <c r="C321" s="57"/>
      <c r="D321" s="58"/>
      <c r="E321" s="57"/>
      <c r="F321" s="59"/>
      <c r="G321" s="57"/>
      <c r="H321" s="54" t="str">
        <f t="shared" si="13"/>
        <v/>
      </c>
      <c r="I321" s="76"/>
      <c r="J321" s="76"/>
      <c r="K321" s="76"/>
      <c r="L321" s="76"/>
      <c r="M321" s="76"/>
      <c r="N321" s="76"/>
      <c r="O321" s="76"/>
      <c r="P321" s="76"/>
      <c r="Q321" s="76"/>
      <c r="R321" s="76"/>
      <c r="S321" s="76"/>
      <c r="T321" s="76"/>
      <c r="U321" s="76"/>
      <c r="V321" s="76"/>
      <c r="W321" s="76"/>
      <c r="X321" s="76"/>
      <c r="Y321" s="76"/>
      <c r="Z321" s="76"/>
    </row>
    <row r="322" ht="60.0" customHeight="1">
      <c r="A322" s="22"/>
      <c r="B322" s="10"/>
      <c r="C322" s="57"/>
      <c r="D322" s="58"/>
      <c r="E322" s="79"/>
      <c r="F322" s="57"/>
      <c r="G322" s="57"/>
      <c r="H322" s="54" t="str">
        <f t="shared" si="13"/>
        <v/>
      </c>
      <c r="I322" s="76"/>
      <c r="J322" s="76"/>
      <c r="K322" s="76"/>
      <c r="L322" s="76"/>
      <c r="M322" s="76"/>
      <c r="N322" s="76"/>
      <c r="O322" s="76"/>
      <c r="P322" s="76"/>
      <c r="Q322" s="76"/>
      <c r="R322" s="76"/>
      <c r="S322" s="76"/>
      <c r="T322" s="76"/>
      <c r="U322" s="76"/>
      <c r="V322" s="76"/>
      <c r="W322" s="76"/>
      <c r="X322" s="76"/>
      <c r="Y322" s="76"/>
      <c r="Z322" s="76"/>
    </row>
    <row r="323" ht="32.25" customHeight="1">
      <c r="A323" s="22"/>
      <c r="B323" s="10"/>
      <c r="C323" s="57"/>
      <c r="D323" s="58"/>
      <c r="E323" s="57"/>
      <c r="F323" s="59"/>
      <c r="G323" s="57"/>
      <c r="H323" s="54" t="str">
        <f t="shared" si="13"/>
        <v/>
      </c>
      <c r="I323" s="76"/>
      <c r="J323" s="76"/>
      <c r="K323" s="76"/>
      <c r="L323" s="76"/>
      <c r="M323" s="76"/>
      <c r="N323" s="76"/>
      <c r="O323" s="76"/>
      <c r="P323" s="76"/>
      <c r="Q323" s="76"/>
      <c r="R323" s="76"/>
      <c r="S323" s="76"/>
      <c r="T323" s="76"/>
      <c r="U323" s="76"/>
      <c r="V323" s="76"/>
      <c r="W323" s="76"/>
      <c r="X323" s="76"/>
      <c r="Y323" s="76"/>
      <c r="Z323" s="76"/>
    </row>
    <row r="324" ht="32.25" customHeight="1">
      <c r="A324" s="22"/>
      <c r="B324" s="10"/>
      <c r="C324" s="57"/>
      <c r="D324" s="58"/>
      <c r="E324" s="57"/>
      <c r="F324" s="59"/>
      <c r="G324" s="57"/>
      <c r="H324" s="54" t="str">
        <f t="shared" si="13"/>
        <v/>
      </c>
      <c r="I324" s="76"/>
      <c r="J324" s="76"/>
      <c r="K324" s="76"/>
      <c r="L324" s="76"/>
      <c r="M324" s="76"/>
      <c r="N324" s="76"/>
      <c r="O324" s="76"/>
      <c r="P324" s="76"/>
      <c r="Q324" s="76"/>
      <c r="R324" s="76"/>
      <c r="S324" s="76"/>
      <c r="T324" s="76"/>
      <c r="U324" s="76"/>
      <c r="V324" s="76"/>
      <c r="W324" s="76"/>
      <c r="X324" s="76"/>
      <c r="Y324" s="76"/>
      <c r="Z324" s="76"/>
    </row>
    <row r="325" ht="15.75" customHeight="1">
      <c r="A325" s="22"/>
      <c r="B325" s="10"/>
      <c r="C325" s="24"/>
      <c r="D325" s="25"/>
      <c r="E325" s="24"/>
      <c r="F325" s="26"/>
      <c r="G325" s="24"/>
      <c r="H325" s="18" t="str">
        <f t="shared" si="13"/>
        <v/>
      </c>
    </row>
    <row r="326" ht="15.75" customHeight="1">
      <c r="A326" s="22"/>
      <c r="B326" s="10"/>
      <c r="C326" s="24"/>
      <c r="D326" s="25"/>
      <c r="E326" s="24"/>
      <c r="F326" s="26"/>
      <c r="G326" s="24"/>
      <c r="H326" s="18" t="str">
        <f t="shared" si="13"/>
        <v/>
      </c>
    </row>
    <row r="327" ht="15.75" customHeight="1">
      <c r="A327" s="22"/>
      <c r="B327" s="10"/>
      <c r="C327" s="24"/>
      <c r="D327" s="25"/>
      <c r="E327" s="24"/>
      <c r="F327" s="26"/>
      <c r="G327" s="24"/>
      <c r="H327" s="18"/>
    </row>
    <row r="328" ht="15.75" customHeight="1">
      <c r="A328" s="22"/>
      <c r="B328" s="10"/>
      <c r="C328" s="24"/>
      <c r="D328" s="25"/>
      <c r="E328" s="24"/>
      <c r="F328" s="26"/>
      <c r="G328" s="24"/>
      <c r="H328" s="18"/>
    </row>
    <row r="329" ht="15.75" customHeight="1">
      <c r="A329" s="22"/>
      <c r="B329" s="10"/>
      <c r="C329" s="24"/>
      <c r="D329" s="25"/>
      <c r="E329" s="24"/>
      <c r="F329" s="26"/>
      <c r="G329" s="24"/>
      <c r="H329" s="18"/>
    </row>
    <row r="330" ht="15.75" customHeight="1">
      <c r="A330" s="22"/>
      <c r="B330" s="10"/>
      <c r="C330" s="24"/>
      <c r="D330" s="25"/>
      <c r="E330" s="24"/>
      <c r="F330" s="26"/>
      <c r="G330" s="24"/>
      <c r="H330" s="18" t="str">
        <f t="shared" ref="H330:H342" si="14">IF(G330&gt;=2,"SI","")</f>
        <v/>
      </c>
    </row>
    <row r="331" ht="15.75" customHeight="1">
      <c r="A331" s="22"/>
      <c r="B331" s="10"/>
      <c r="C331" s="24"/>
      <c r="D331" s="25"/>
      <c r="E331" s="24"/>
      <c r="F331" s="26"/>
      <c r="G331" s="24"/>
      <c r="H331" s="18" t="str">
        <f t="shared" si="14"/>
        <v/>
      </c>
    </row>
    <row r="332" ht="15.75" customHeight="1">
      <c r="A332" s="22"/>
      <c r="B332" s="10"/>
      <c r="C332" s="24"/>
      <c r="D332" s="25"/>
      <c r="E332" s="24"/>
      <c r="F332" s="26"/>
      <c r="G332" s="24"/>
      <c r="H332" s="18" t="str">
        <f t="shared" si="14"/>
        <v/>
      </c>
    </row>
    <row r="333" ht="15.75" customHeight="1">
      <c r="A333" s="22"/>
      <c r="B333" s="10"/>
      <c r="C333" s="24"/>
      <c r="D333" s="25"/>
      <c r="E333" s="24"/>
      <c r="F333" s="26"/>
      <c r="G333" s="24"/>
      <c r="H333" s="18" t="str">
        <f t="shared" si="14"/>
        <v/>
      </c>
    </row>
    <row r="334" ht="15.75" customHeight="1">
      <c r="A334" s="22"/>
      <c r="B334" s="10"/>
      <c r="C334" s="24"/>
      <c r="D334" s="25"/>
      <c r="E334" s="24"/>
      <c r="F334" s="26"/>
      <c r="G334" s="24"/>
      <c r="H334" s="18" t="str">
        <f t="shared" si="14"/>
        <v/>
      </c>
    </row>
    <row r="335" ht="15.75" customHeight="1">
      <c r="A335" s="22"/>
      <c r="B335" s="10"/>
      <c r="C335" s="24"/>
      <c r="D335" s="25"/>
      <c r="E335" s="24"/>
      <c r="F335" s="26"/>
      <c r="G335" s="24"/>
      <c r="H335" s="18" t="str">
        <f t="shared" si="14"/>
        <v/>
      </c>
    </row>
    <row r="336" ht="15.75" customHeight="1">
      <c r="A336" s="22"/>
      <c r="B336" s="10"/>
      <c r="C336" s="24"/>
      <c r="D336" s="25"/>
      <c r="E336" s="24"/>
      <c r="F336" s="26"/>
      <c r="G336" s="24"/>
      <c r="H336" s="18" t="str">
        <f t="shared" si="14"/>
        <v/>
      </c>
    </row>
    <row r="337" ht="15.75" customHeight="1">
      <c r="A337" s="22"/>
      <c r="B337" s="10"/>
      <c r="C337" s="24"/>
      <c r="D337" s="25"/>
      <c r="E337" s="24"/>
      <c r="F337" s="26"/>
      <c r="G337" s="24"/>
      <c r="H337" s="18" t="str">
        <f t="shared" si="14"/>
        <v/>
      </c>
    </row>
    <row r="338" ht="15.75" customHeight="1">
      <c r="A338" s="22"/>
      <c r="B338" s="10"/>
      <c r="C338" s="24"/>
      <c r="D338" s="25"/>
      <c r="E338" s="24"/>
      <c r="F338" s="26"/>
      <c r="G338" s="24"/>
      <c r="H338" s="18" t="str">
        <f t="shared" si="14"/>
        <v/>
      </c>
    </row>
    <row r="339" ht="15.75" customHeight="1">
      <c r="A339" s="22"/>
      <c r="B339" s="10"/>
      <c r="C339" s="24"/>
      <c r="D339" s="25"/>
      <c r="E339" s="24"/>
      <c r="F339" s="26"/>
      <c r="G339" s="24"/>
      <c r="H339" s="18" t="str">
        <f t="shared" si="14"/>
        <v/>
      </c>
    </row>
    <row r="340" ht="15.75" customHeight="1">
      <c r="A340" s="22"/>
      <c r="B340" s="10"/>
      <c r="C340" s="24"/>
      <c r="D340" s="25"/>
      <c r="E340" s="24"/>
      <c r="F340" s="26"/>
      <c r="G340" s="24"/>
      <c r="H340" s="18" t="str">
        <f t="shared" si="14"/>
        <v/>
      </c>
    </row>
    <row r="341" ht="15.75" customHeight="1">
      <c r="A341" s="22"/>
      <c r="B341" s="10"/>
      <c r="C341" s="24"/>
      <c r="D341" s="25"/>
      <c r="E341" s="24"/>
      <c r="F341" s="26"/>
      <c r="G341" s="24"/>
      <c r="H341" s="18" t="str">
        <f t="shared" si="14"/>
        <v/>
      </c>
    </row>
    <row r="342" ht="15.75" customHeight="1">
      <c r="A342" s="22"/>
      <c r="B342" s="10"/>
      <c r="C342" s="24"/>
      <c r="D342" s="25"/>
      <c r="E342" s="24"/>
      <c r="F342" s="26"/>
      <c r="G342" s="24"/>
      <c r="H342" s="18" t="str">
        <f t="shared" si="14"/>
        <v/>
      </c>
    </row>
    <row r="343" ht="15.75" customHeight="1">
      <c r="A343" s="27" t="s">
        <v>28</v>
      </c>
      <c r="B343" s="28"/>
      <c r="C343" s="29"/>
      <c r="D343" s="29"/>
      <c r="E343" s="30"/>
      <c r="F343" s="31">
        <f>COUNTA(A301:B342)</f>
        <v>0</v>
      </c>
      <c r="G343" s="32">
        <f>SUM(G301:G342)</f>
        <v>0</v>
      </c>
      <c r="H343" s="33"/>
    </row>
    <row r="344" ht="15.75" customHeight="1">
      <c r="A344" s="34" t="s">
        <v>29</v>
      </c>
      <c r="B344" s="35"/>
      <c r="C344" s="36"/>
      <c r="D344" s="36"/>
      <c r="E344" s="36"/>
      <c r="F344" s="36"/>
      <c r="G344" s="37">
        <f>3*F343</f>
        <v>0</v>
      </c>
      <c r="H344" s="38"/>
    </row>
    <row r="345" ht="15.75" customHeight="1">
      <c r="A345" s="39" t="s">
        <v>30</v>
      </c>
      <c r="B345" s="40"/>
      <c r="C345" s="30"/>
      <c r="D345" s="30"/>
      <c r="E345" s="30"/>
      <c r="F345" s="30"/>
      <c r="G345" s="41">
        <v>3.0</v>
      </c>
      <c r="H345" s="38"/>
    </row>
    <row r="346" ht="15.75" customHeight="1">
      <c r="A346" s="42" t="s">
        <v>31</v>
      </c>
      <c r="B346" s="43"/>
      <c r="C346" s="43"/>
      <c r="D346" s="43"/>
      <c r="E346" s="43"/>
      <c r="F346" s="44"/>
      <c r="G346" s="45" t="str">
        <f>G343/G344*G345</f>
        <v>#DIV/0!</v>
      </c>
      <c r="H346" s="38"/>
    </row>
    <row r="347" ht="15.75" customHeight="1">
      <c r="A347" s="39" t="s">
        <v>32</v>
      </c>
      <c r="B347" s="40"/>
      <c r="C347" s="30"/>
      <c r="D347" s="30"/>
      <c r="E347" s="30"/>
      <c r="F347" s="30"/>
      <c r="G347" s="46"/>
      <c r="H347" s="47"/>
    </row>
    <row r="348" ht="15.75" customHeight="1">
      <c r="A348" s="48"/>
      <c r="G348" s="49"/>
      <c r="H348" s="38"/>
    </row>
    <row r="349" ht="15.75" customHeight="1">
      <c r="A349" s="50"/>
      <c r="G349" s="49"/>
      <c r="H349" s="38"/>
    </row>
    <row r="350" ht="15.75" customHeight="1">
      <c r="A350" s="51"/>
      <c r="B350" s="52"/>
      <c r="C350" s="52"/>
      <c r="D350" s="52"/>
      <c r="E350" s="52"/>
      <c r="F350" s="52"/>
      <c r="G350" s="53"/>
      <c r="H350" s="38"/>
    </row>
    <row r="351" ht="15.75" customHeight="1">
      <c r="A351" s="80" t="s">
        <v>135</v>
      </c>
      <c r="B351" s="81"/>
      <c r="C351" s="82">
        <v>0.0</v>
      </c>
      <c r="D351" s="83">
        <v>1.0</v>
      </c>
      <c r="E351" s="11">
        <v>2.0</v>
      </c>
      <c r="F351" s="32">
        <v>3.0</v>
      </c>
      <c r="G351" s="82" t="s">
        <v>7</v>
      </c>
      <c r="H351" s="11" t="s">
        <v>8</v>
      </c>
    </row>
    <row r="352" ht="36.75" customHeight="1">
      <c r="A352" s="14"/>
      <c r="B352" s="10"/>
      <c r="C352" s="15"/>
      <c r="D352" s="15"/>
      <c r="E352" s="15"/>
      <c r="F352" s="15"/>
      <c r="G352" s="15"/>
      <c r="H352" s="54" t="str">
        <f t="shared" ref="H352:H363" si="15">IF(G352&gt;=2,"SI","")</f>
        <v/>
      </c>
      <c r="I352" s="76"/>
      <c r="J352" s="76"/>
      <c r="K352" s="76"/>
      <c r="L352" s="76"/>
      <c r="M352" s="76"/>
      <c r="N352" s="76"/>
      <c r="O352" s="76"/>
      <c r="P352" s="76"/>
      <c r="Q352" s="76"/>
      <c r="R352" s="76"/>
      <c r="S352" s="76"/>
      <c r="T352" s="76"/>
      <c r="U352" s="76"/>
      <c r="V352" s="76"/>
      <c r="W352" s="76"/>
      <c r="X352" s="76"/>
      <c r="Y352" s="76"/>
      <c r="Z352" s="76"/>
    </row>
    <row r="353" ht="43.5" customHeight="1">
      <c r="A353" s="22"/>
      <c r="B353" s="10"/>
      <c r="C353" s="57"/>
      <c r="D353" s="57"/>
      <c r="E353" s="57"/>
      <c r="F353" s="57"/>
      <c r="G353" s="57"/>
      <c r="H353" s="54" t="str">
        <f t="shared" si="15"/>
        <v/>
      </c>
      <c r="I353" s="76"/>
      <c r="J353" s="76"/>
      <c r="K353" s="76"/>
      <c r="L353" s="76"/>
      <c r="M353" s="76"/>
      <c r="N353" s="76"/>
      <c r="O353" s="76"/>
      <c r="P353" s="76"/>
      <c r="Q353" s="76"/>
      <c r="R353" s="76"/>
      <c r="S353" s="76"/>
      <c r="T353" s="76"/>
      <c r="U353" s="76"/>
      <c r="V353" s="76"/>
      <c r="W353" s="76"/>
      <c r="X353" s="76"/>
      <c r="Y353" s="76"/>
      <c r="Z353" s="76"/>
    </row>
    <row r="354" ht="57.75" customHeight="1">
      <c r="A354" s="22"/>
      <c r="B354" s="10"/>
      <c r="C354" s="57"/>
      <c r="D354" s="57"/>
      <c r="E354" s="57"/>
      <c r="F354" s="57"/>
      <c r="G354" s="57"/>
      <c r="H354" s="54" t="str">
        <f t="shared" si="15"/>
        <v/>
      </c>
      <c r="I354" s="76"/>
      <c r="J354" s="76"/>
      <c r="K354" s="76"/>
      <c r="L354" s="76"/>
      <c r="M354" s="76"/>
      <c r="N354" s="76"/>
      <c r="O354" s="76"/>
      <c r="P354" s="76"/>
      <c r="Q354" s="76"/>
      <c r="R354" s="76"/>
      <c r="S354" s="76"/>
      <c r="T354" s="76"/>
      <c r="U354" s="76"/>
      <c r="V354" s="76"/>
      <c r="W354" s="76"/>
      <c r="X354" s="76"/>
      <c r="Y354" s="76"/>
      <c r="Z354" s="76"/>
    </row>
    <row r="355" ht="48.75" customHeight="1">
      <c r="A355" s="22"/>
      <c r="B355" s="10"/>
      <c r="C355" s="57"/>
      <c r="D355" s="57"/>
      <c r="E355" s="57"/>
      <c r="F355" s="57"/>
      <c r="G355" s="57"/>
      <c r="H355" s="54" t="str">
        <f t="shared" si="15"/>
        <v/>
      </c>
      <c r="I355" s="76"/>
      <c r="J355" s="76"/>
      <c r="K355" s="76"/>
      <c r="L355" s="76"/>
      <c r="M355" s="76"/>
      <c r="N355" s="76"/>
      <c r="O355" s="76"/>
      <c r="P355" s="76"/>
      <c r="Q355" s="76"/>
      <c r="R355" s="76"/>
      <c r="S355" s="76"/>
      <c r="T355" s="76"/>
      <c r="U355" s="76"/>
      <c r="V355" s="76"/>
      <c r="W355" s="76"/>
      <c r="X355" s="76"/>
      <c r="Y355" s="76"/>
      <c r="Z355" s="76"/>
    </row>
    <row r="356" ht="31.5" customHeight="1">
      <c r="A356" s="22"/>
      <c r="B356" s="10"/>
      <c r="C356" s="57"/>
      <c r="D356" s="57"/>
      <c r="E356" s="57"/>
      <c r="F356" s="57"/>
      <c r="G356" s="57"/>
      <c r="H356" s="54" t="str">
        <f t="shared" si="15"/>
        <v/>
      </c>
      <c r="I356" s="76"/>
      <c r="J356" s="76"/>
      <c r="K356" s="76"/>
      <c r="L356" s="76"/>
      <c r="M356" s="76"/>
      <c r="N356" s="76"/>
      <c r="O356" s="76"/>
      <c r="P356" s="76"/>
      <c r="Q356" s="76"/>
      <c r="R356" s="76"/>
      <c r="S356" s="76"/>
      <c r="T356" s="76"/>
      <c r="U356" s="76"/>
      <c r="V356" s="76"/>
      <c r="W356" s="76"/>
      <c r="X356" s="76"/>
      <c r="Y356" s="76"/>
      <c r="Z356" s="76"/>
    </row>
    <row r="357" ht="60.0" customHeight="1">
      <c r="A357" s="22"/>
      <c r="B357" s="10"/>
      <c r="C357" s="57"/>
      <c r="D357" s="57"/>
      <c r="E357" s="57"/>
      <c r="F357" s="57"/>
      <c r="G357" s="57"/>
      <c r="H357" s="54" t="str">
        <f t="shared" si="15"/>
        <v/>
      </c>
      <c r="I357" s="76"/>
      <c r="J357" s="76"/>
      <c r="K357" s="76"/>
      <c r="L357" s="76"/>
      <c r="M357" s="76"/>
      <c r="N357" s="76"/>
      <c r="O357" s="76"/>
      <c r="P357" s="76"/>
      <c r="Q357" s="76"/>
      <c r="R357" s="76"/>
      <c r="S357" s="76"/>
      <c r="T357" s="76"/>
      <c r="U357" s="76"/>
      <c r="V357" s="76"/>
      <c r="W357" s="76"/>
      <c r="X357" s="76"/>
      <c r="Y357" s="76"/>
      <c r="Z357" s="76"/>
    </row>
    <row r="358" ht="33.0" customHeight="1">
      <c r="A358" s="22"/>
      <c r="B358" s="10"/>
      <c r="C358" s="57"/>
      <c r="D358" s="57"/>
      <c r="E358" s="57"/>
      <c r="F358" s="57"/>
      <c r="G358" s="57"/>
      <c r="H358" s="54" t="str">
        <f t="shared" si="15"/>
        <v/>
      </c>
      <c r="I358" s="76"/>
      <c r="J358" s="76"/>
      <c r="K358" s="76"/>
      <c r="L358" s="76"/>
      <c r="M358" s="76"/>
      <c r="N358" s="76"/>
      <c r="O358" s="76"/>
      <c r="P358" s="76"/>
      <c r="Q358" s="76"/>
      <c r="R358" s="76"/>
      <c r="S358" s="76"/>
      <c r="T358" s="76"/>
      <c r="U358" s="76"/>
      <c r="V358" s="76"/>
      <c r="W358" s="76"/>
      <c r="X358" s="76"/>
      <c r="Y358" s="76"/>
      <c r="Z358" s="76"/>
    </row>
    <row r="359" ht="45.0" customHeight="1">
      <c r="A359" s="22"/>
      <c r="B359" s="10"/>
      <c r="C359" s="57"/>
      <c r="D359" s="57"/>
      <c r="E359" s="57"/>
      <c r="F359" s="57"/>
      <c r="G359" s="57"/>
      <c r="H359" s="54" t="str">
        <f t="shared" si="15"/>
        <v/>
      </c>
      <c r="I359" s="76"/>
      <c r="J359" s="76"/>
      <c r="K359" s="76"/>
      <c r="L359" s="76"/>
      <c r="M359" s="76"/>
      <c r="N359" s="76"/>
      <c r="O359" s="76"/>
      <c r="P359" s="76"/>
      <c r="Q359" s="76"/>
      <c r="R359" s="76"/>
      <c r="S359" s="76"/>
      <c r="T359" s="76"/>
      <c r="U359" s="76"/>
      <c r="V359" s="76"/>
      <c r="W359" s="76"/>
      <c r="X359" s="76"/>
      <c r="Y359" s="76"/>
      <c r="Z359" s="76"/>
    </row>
    <row r="360" ht="44.25" customHeight="1">
      <c r="A360" s="22"/>
      <c r="B360" s="10"/>
      <c r="C360" s="57"/>
      <c r="D360" s="57"/>
      <c r="E360" s="57"/>
      <c r="F360" s="57"/>
      <c r="G360" s="57"/>
      <c r="H360" s="54" t="str">
        <f t="shared" si="15"/>
        <v/>
      </c>
      <c r="I360" s="76"/>
      <c r="J360" s="76"/>
      <c r="K360" s="76"/>
      <c r="L360" s="76"/>
      <c r="M360" s="76"/>
      <c r="N360" s="76"/>
      <c r="O360" s="76"/>
      <c r="P360" s="76"/>
      <c r="Q360" s="76"/>
      <c r="R360" s="76"/>
      <c r="S360" s="76"/>
      <c r="T360" s="76"/>
      <c r="U360" s="76"/>
      <c r="V360" s="76"/>
      <c r="W360" s="76"/>
      <c r="X360" s="76"/>
      <c r="Y360" s="76"/>
      <c r="Z360" s="76"/>
    </row>
    <row r="361" ht="62.25" customHeight="1">
      <c r="A361" s="22"/>
      <c r="B361" s="10"/>
      <c r="C361" s="57"/>
      <c r="D361" s="57"/>
      <c r="E361" s="57"/>
      <c r="F361" s="57"/>
      <c r="G361" s="57"/>
      <c r="H361" s="54" t="str">
        <f t="shared" si="15"/>
        <v/>
      </c>
      <c r="I361" s="76"/>
      <c r="J361" s="76"/>
      <c r="K361" s="76"/>
      <c r="L361" s="76"/>
      <c r="M361" s="76"/>
      <c r="N361" s="76"/>
      <c r="O361" s="76"/>
      <c r="P361" s="76"/>
      <c r="Q361" s="76"/>
      <c r="R361" s="76"/>
      <c r="S361" s="76"/>
      <c r="T361" s="76"/>
      <c r="U361" s="76"/>
      <c r="V361" s="76"/>
      <c r="W361" s="76"/>
      <c r="X361" s="76"/>
      <c r="Y361" s="76"/>
      <c r="Z361" s="76"/>
    </row>
    <row r="362" ht="75.75" customHeight="1">
      <c r="A362" s="22"/>
      <c r="B362" s="10"/>
      <c r="C362" s="57"/>
      <c r="D362" s="57"/>
      <c r="E362" s="57"/>
      <c r="F362" s="57"/>
      <c r="G362" s="57"/>
      <c r="H362" s="54" t="str">
        <f t="shared" si="15"/>
        <v/>
      </c>
      <c r="I362" s="76"/>
      <c r="J362" s="76"/>
      <c r="K362" s="76"/>
      <c r="L362" s="76"/>
      <c r="M362" s="76"/>
      <c r="N362" s="76"/>
      <c r="O362" s="76"/>
      <c r="P362" s="76"/>
      <c r="Q362" s="76"/>
      <c r="R362" s="76"/>
      <c r="S362" s="76"/>
      <c r="T362" s="76"/>
      <c r="U362" s="76"/>
      <c r="V362" s="76"/>
      <c r="W362" s="76"/>
      <c r="X362" s="76"/>
      <c r="Y362" s="76"/>
      <c r="Z362" s="76"/>
    </row>
    <row r="363" ht="29.25" customHeight="1">
      <c r="A363" s="22"/>
      <c r="B363" s="10"/>
      <c r="C363" s="57"/>
      <c r="D363" s="57"/>
      <c r="E363" s="57"/>
      <c r="F363" s="57"/>
      <c r="G363" s="57"/>
      <c r="H363" s="54" t="str">
        <f t="shared" si="15"/>
        <v/>
      </c>
      <c r="I363" s="76"/>
      <c r="J363" s="76"/>
      <c r="K363" s="76"/>
      <c r="L363" s="76"/>
      <c r="M363" s="76"/>
      <c r="N363" s="76"/>
      <c r="O363" s="76"/>
      <c r="P363" s="76"/>
      <c r="Q363" s="76"/>
      <c r="R363" s="76"/>
      <c r="S363" s="76"/>
      <c r="T363" s="76"/>
      <c r="U363" s="76"/>
      <c r="V363" s="76"/>
      <c r="W363" s="76"/>
      <c r="X363" s="76"/>
      <c r="Y363" s="76"/>
      <c r="Z363" s="76"/>
    </row>
    <row r="364" ht="15.75" customHeight="1">
      <c r="A364" s="39" t="s">
        <v>28</v>
      </c>
      <c r="B364" s="40"/>
      <c r="C364" s="30"/>
      <c r="D364" s="30"/>
      <c r="E364" s="30"/>
      <c r="F364" s="84">
        <f>COUNTA(A352:B363)</f>
        <v>0</v>
      </c>
      <c r="G364" s="41">
        <f>SUM(G352:G363)</f>
        <v>0</v>
      </c>
      <c r="H364" s="33"/>
    </row>
    <row r="365" ht="15.75" customHeight="1">
      <c r="A365" s="34" t="s">
        <v>29</v>
      </c>
      <c r="B365" s="35"/>
      <c r="C365" s="36"/>
      <c r="D365" s="36"/>
      <c r="E365" s="36"/>
      <c r="F365" s="36"/>
      <c r="G365" s="37">
        <f>3*F364</f>
        <v>0</v>
      </c>
      <c r="H365" s="38"/>
    </row>
    <row r="366" ht="15.75" customHeight="1">
      <c r="A366" s="39" t="s">
        <v>30</v>
      </c>
      <c r="B366" s="40"/>
      <c r="C366" s="30"/>
      <c r="D366" s="30"/>
      <c r="E366" s="30"/>
      <c r="F366" s="30"/>
      <c r="G366" s="41">
        <v>5.0</v>
      </c>
      <c r="H366" s="38"/>
    </row>
    <row r="367" ht="15.75" customHeight="1">
      <c r="A367" s="42" t="s">
        <v>31</v>
      </c>
      <c r="B367" s="43"/>
      <c r="C367" s="43"/>
      <c r="D367" s="43"/>
      <c r="E367" s="43"/>
      <c r="F367" s="44"/>
      <c r="G367" s="45" t="str">
        <f>G364/G365*G366</f>
        <v>#DIV/0!</v>
      </c>
      <c r="H367" s="38"/>
    </row>
    <row r="368" ht="15.75" customHeight="1">
      <c r="A368" s="39" t="s">
        <v>32</v>
      </c>
      <c r="B368" s="40"/>
      <c r="C368" s="30"/>
      <c r="D368" s="30"/>
      <c r="E368" s="30"/>
      <c r="F368" s="30"/>
      <c r="G368" s="46"/>
      <c r="H368" s="47"/>
    </row>
    <row r="369" ht="15.75" customHeight="1">
      <c r="A369" s="48"/>
      <c r="G369" s="49"/>
      <c r="H369" s="38"/>
    </row>
    <row r="370" ht="15.75" customHeight="1">
      <c r="A370" s="50"/>
      <c r="G370" s="49"/>
      <c r="H370" s="38"/>
    </row>
    <row r="371" ht="15.75" customHeight="1">
      <c r="A371" s="51"/>
      <c r="B371" s="52"/>
      <c r="C371" s="52"/>
      <c r="D371" s="52"/>
      <c r="E371" s="52"/>
      <c r="F371" s="52"/>
      <c r="G371" s="53"/>
      <c r="H371" s="38"/>
    </row>
    <row r="372" ht="15.75" customHeight="1">
      <c r="A372" s="7"/>
      <c r="B372" s="7"/>
      <c r="C372" s="8"/>
      <c r="D372" s="8"/>
      <c r="E372" s="8"/>
      <c r="F372" s="8"/>
      <c r="G372" s="8"/>
      <c r="H372" s="8"/>
    </row>
    <row r="373" ht="15.75" customHeight="1">
      <c r="A373" s="7"/>
      <c r="B373" s="7"/>
      <c r="C373" s="8"/>
      <c r="D373" s="8"/>
      <c r="E373" s="8"/>
      <c r="F373" s="8"/>
      <c r="G373" s="8"/>
      <c r="H373" s="8"/>
    </row>
    <row r="374" ht="15.75" customHeight="1">
      <c r="A374" s="7"/>
      <c r="B374" s="7"/>
      <c r="C374" s="8"/>
      <c r="D374" s="8"/>
      <c r="E374" s="8"/>
      <c r="F374" s="8"/>
      <c r="G374" s="8"/>
      <c r="H374" s="8"/>
    </row>
    <row r="375" ht="15.75" customHeight="1">
      <c r="A375" s="7"/>
      <c r="B375" s="7"/>
      <c r="C375" s="8"/>
      <c r="D375" s="8"/>
      <c r="E375" s="8"/>
      <c r="F375" s="8"/>
      <c r="G375" s="8"/>
      <c r="H375" s="8"/>
    </row>
    <row r="376" ht="15.75" customHeight="1">
      <c r="A376" s="7"/>
      <c r="B376" s="7"/>
      <c r="C376" s="8"/>
      <c r="D376" s="8"/>
      <c r="E376" s="8"/>
      <c r="F376" s="8"/>
      <c r="G376" s="8"/>
      <c r="H376" s="8"/>
    </row>
    <row r="377" ht="15.75" customHeight="1">
      <c r="A377" s="7"/>
      <c r="B377" s="7"/>
      <c r="C377" s="8"/>
      <c r="D377" s="8"/>
      <c r="E377" s="8"/>
      <c r="F377" s="8"/>
      <c r="G377" s="8"/>
      <c r="H377" s="8"/>
    </row>
    <row r="378" ht="15.75" customHeight="1">
      <c r="A378" s="7"/>
      <c r="B378" s="7"/>
      <c r="C378" s="8"/>
      <c r="D378" s="8"/>
      <c r="E378" s="8"/>
      <c r="F378" s="8"/>
      <c r="G378" s="8"/>
      <c r="H378" s="8"/>
    </row>
    <row r="379" ht="15.75" customHeight="1">
      <c r="A379" s="7"/>
      <c r="B379" s="7"/>
      <c r="C379" s="8"/>
      <c r="D379" s="8"/>
      <c r="E379" s="8"/>
      <c r="F379" s="8"/>
      <c r="G379" s="8"/>
      <c r="H379" s="8"/>
    </row>
    <row r="380" ht="15.75" customHeight="1">
      <c r="A380" s="7"/>
      <c r="B380" s="7"/>
      <c r="C380" s="8"/>
      <c r="D380" s="8"/>
      <c r="E380" s="8"/>
      <c r="F380" s="8"/>
      <c r="G380" s="8"/>
      <c r="H380" s="8"/>
    </row>
    <row r="381" ht="15.75" customHeight="1">
      <c r="A381" s="7"/>
      <c r="B381" s="7"/>
      <c r="C381" s="8"/>
      <c r="D381" s="8"/>
      <c r="E381" s="8"/>
      <c r="F381" s="8"/>
      <c r="G381" s="8"/>
      <c r="H381" s="8"/>
    </row>
    <row r="382" ht="15.75" customHeight="1">
      <c r="A382" s="7"/>
      <c r="B382" s="7"/>
      <c r="C382" s="8"/>
      <c r="D382" s="8"/>
      <c r="E382" s="8"/>
      <c r="F382" s="8"/>
      <c r="G382" s="8"/>
      <c r="H382" s="8"/>
    </row>
    <row r="383" ht="15.75" customHeight="1">
      <c r="A383" s="7"/>
      <c r="B383" s="7"/>
      <c r="C383" s="8"/>
      <c r="D383" s="8"/>
      <c r="E383" s="8"/>
      <c r="F383" s="8"/>
      <c r="G383" s="8"/>
      <c r="H383" s="8"/>
    </row>
    <row r="384" ht="15.75" customHeight="1">
      <c r="A384" s="7"/>
      <c r="B384" s="7"/>
      <c r="C384" s="8"/>
      <c r="D384" s="8"/>
      <c r="E384" s="8"/>
      <c r="F384" s="8"/>
      <c r="G384" s="8"/>
      <c r="H384" s="8"/>
    </row>
    <row r="385" ht="15.75" customHeight="1">
      <c r="A385" s="7"/>
      <c r="B385" s="7"/>
      <c r="C385" s="8"/>
      <c r="D385" s="8"/>
      <c r="E385" s="8"/>
      <c r="F385" s="8"/>
      <c r="G385" s="8"/>
      <c r="H385" s="8"/>
    </row>
    <row r="386" ht="15.75" customHeight="1">
      <c r="A386" s="7"/>
      <c r="B386" s="7"/>
      <c r="C386" s="8"/>
      <c r="D386" s="8"/>
      <c r="E386" s="8"/>
      <c r="F386" s="8"/>
      <c r="G386" s="8"/>
      <c r="H386" s="8"/>
    </row>
    <row r="387" ht="15.75" customHeight="1">
      <c r="A387" s="7"/>
      <c r="B387" s="7"/>
      <c r="C387" s="8"/>
      <c r="D387" s="8"/>
      <c r="E387" s="8"/>
      <c r="F387" s="8"/>
      <c r="G387" s="8"/>
      <c r="H387" s="8"/>
    </row>
    <row r="388" ht="15.75" customHeight="1">
      <c r="A388" s="7"/>
      <c r="B388" s="7"/>
      <c r="C388" s="8"/>
      <c r="D388" s="8"/>
      <c r="E388" s="8"/>
      <c r="F388" s="8"/>
      <c r="G388" s="8"/>
      <c r="H388" s="8"/>
    </row>
    <row r="389" ht="15.75" customHeight="1">
      <c r="A389" s="7"/>
      <c r="B389" s="7"/>
      <c r="C389" s="8"/>
      <c r="D389" s="8"/>
      <c r="E389" s="8"/>
      <c r="F389" s="8"/>
      <c r="G389" s="8"/>
      <c r="H389" s="8"/>
    </row>
    <row r="390" ht="15.75" customHeight="1">
      <c r="A390" s="7"/>
      <c r="B390" s="7"/>
      <c r="C390" s="8"/>
      <c r="D390" s="8"/>
      <c r="E390" s="8"/>
      <c r="F390" s="8"/>
      <c r="G390" s="8"/>
      <c r="H390" s="8"/>
    </row>
    <row r="391" ht="15.75" customHeight="1">
      <c r="A391" s="7"/>
      <c r="B391" s="7"/>
      <c r="C391" s="8"/>
      <c r="D391" s="8"/>
      <c r="E391" s="8"/>
      <c r="F391" s="8"/>
      <c r="G391" s="8"/>
      <c r="H391" s="8"/>
    </row>
    <row r="392" ht="15.75" customHeight="1">
      <c r="A392" s="7"/>
      <c r="B392" s="7"/>
      <c r="C392" s="8"/>
      <c r="D392" s="8"/>
      <c r="E392" s="8"/>
      <c r="F392" s="8"/>
      <c r="G392" s="8"/>
      <c r="H392" s="8"/>
    </row>
    <row r="393" ht="15.75" customHeight="1">
      <c r="A393" s="7"/>
      <c r="B393" s="7"/>
      <c r="C393" s="8"/>
      <c r="D393" s="8"/>
      <c r="E393" s="8"/>
      <c r="F393" s="8"/>
      <c r="G393" s="8"/>
      <c r="H393" s="8"/>
    </row>
    <row r="394" ht="15.75" customHeight="1">
      <c r="A394" s="7"/>
      <c r="B394" s="7"/>
      <c r="C394" s="8"/>
      <c r="D394" s="8"/>
      <c r="E394" s="8"/>
      <c r="F394" s="8"/>
      <c r="G394" s="8"/>
      <c r="H394" s="8"/>
    </row>
    <row r="395" ht="15.75" customHeight="1">
      <c r="A395" s="7"/>
      <c r="B395" s="7"/>
      <c r="C395" s="8"/>
      <c r="D395" s="8"/>
      <c r="E395" s="8"/>
      <c r="F395" s="8"/>
      <c r="G395" s="8"/>
      <c r="H395" s="8"/>
    </row>
    <row r="396" ht="15.75" customHeight="1">
      <c r="A396" s="7"/>
      <c r="B396" s="7"/>
      <c r="C396" s="8"/>
      <c r="D396" s="8"/>
      <c r="E396" s="8"/>
      <c r="F396" s="8"/>
      <c r="G396" s="8"/>
      <c r="H396" s="8"/>
    </row>
    <row r="397" ht="15.75" customHeight="1">
      <c r="A397" s="7"/>
      <c r="B397" s="7"/>
      <c r="C397" s="8"/>
      <c r="D397" s="8"/>
      <c r="E397" s="8"/>
      <c r="F397" s="8"/>
      <c r="G397" s="8"/>
      <c r="H397" s="8"/>
    </row>
    <row r="398" ht="15.75" customHeight="1">
      <c r="A398" s="7"/>
      <c r="B398" s="7"/>
      <c r="C398" s="8"/>
      <c r="D398" s="8"/>
      <c r="E398" s="8"/>
      <c r="F398" s="8"/>
      <c r="G398" s="8"/>
      <c r="H398" s="8"/>
    </row>
    <row r="399" ht="15.75" customHeight="1">
      <c r="A399" s="7"/>
      <c r="B399" s="7"/>
      <c r="C399" s="8"/>
      <c r="D399" s="8"/>
      <c r="E399" s="8"/>
      <c r="F399" s="8"/>
      <c r="G399" s="8"/>
      <c r="H399" s="8"/>
    </row>
    <row r="400" ht="15.75" customHeight="1">
      <c r="A400" s="7"/>
      <c r="B400" s="7"/>
      <c r="C400" s="8"/>
      <c r="D400" s="8"/>
      <c r="E400" s="8"/>
      <c r="F400" s="8"/>
      <c r="G400" s="8"/>
      <c r="H400" s="8"/>
    </row>
    <row r="401" ht="15.75" customHeight="1">
      <c r="A401" s="7"/>
      <c r="B401" s="7"/>
      <c r="C401" s="8"/>
      <c r="D401" s="8"/>
      <c r="E401" s="8"/>
      <c r="F401" s="8"/>
      <c r="G401" s="8"/>
      <c r="H401" s="8"/>
    </row>
    <row r="402" ht="15.75" customHeight="1">
      <c r="A402" s="7"/>
      <c r="B402" s="7"/>
      <c r="C402" s="8"/>
      <c r="D402" s="8"/>
      <c r="E402" s="8"/>
      <c r="F402" s="8"/>
      <c r="G402" s="8"/>
      <c r="H402" s="8"/>
    </row>
    <row r="403" ht="15.75" customHeight="1">
      <c r="A403" s="7"/>
      <c r="B403" s="7"/>
      <c r="C403" s="8"/>
      <c r="D403" s="8"/>
      <c r="E403" s="8"/>
      <c r="F403" s="8"/>
      <c r="G403" s="8"/>
      <c r="H403" s="8"/>
    </row>
    <row r="404" ht="15.75" customHeight="1">
      <c r="A404" s="7"/>
      <c r="B404" s="7"/>
      <c r="C404" s="8"/>
      <c r="D404" s="8"/>
      <c r="E404" s="8"/>
      <c r="F404" s="8"/>
      <c r="G404" s="8"/>
      <c r="H404" s="8"/>
    </row>
    <row r="405" ht="15.75" customHeight="1">
      <c r="A405" s="7"/>
      <c r="B405" s="7"/>
      <c r="C405" s="8"/>
      <c r="D405" s="8"/>
      <c r="E405" s="8"/>
      <c r="F405" s="8"/>
      <c r="G405" s="8"/>
      <c r="H405" s="8"/>
    </row>
    <row r="406" ht="15.75" customHeight="1">
      <c r="A406" s="7"/>
      <c r="B406" s="7"/>
      <c r="C406" s="8"/>
      <c r="D406" s="8"/>
      <c r="E406" s="8"/>
      <c r="F406" s="8"/>
      <c r="G406" s="8"/>
      <c r="H406" s="8"/>
    </row>
    <row r="407" ht="15.75" customHeight="1">
      <c r="A407" s="7"/>
      <c r="B407" s="7"/>
      <c r="C407" s="8"/>
      <c r="D407" s="8"/>
      <c r="E407" s="8"/>
      <c r="F407" s="8"/>
      <c r="G407" s="8"/>
      <c r="H407" s="8"/>
    </row>
    <row r="408" ht="15.75" customHeight="1">
      <c r="A408" s="7"/>
      <c r="B408" s="7"/>
      <c r="C408" s="8"/>
      <c r="D408" s="8"/>
      <c r="E408" s="8"/>
      <c r="F408" s="8"/>
      <c r="G408" s="8"/>
      <c r="H408" s="8"/>
    </row>
    <row r="409" ht="15.75" customHeight="1">
      <c r="A409" s="7"/>
      <c r="B409" s="7"/>
      <c r="C409" s="8"/>
      <c r="D409" s="8"/>
      <c r="E409" s="8"/>
      <c r="F409" s="8"/>
      <c r="G409" s="8"/>
      <c r="H409" s="8"/>
    </row>
    <row r="410" ht="15.75" customHeight="1">
      <c r="A410" s="7"/>
      <c r="B410" s="7"/>
      <c r="C410" s="8"/>
      <c r="D410" s="8"/>
      <c r="E410" s="8"/>
      <c r="F410" s="8"/>
      <c r="G410" s="8"/>
      <c r="H410" s="8"/>
    </row>
    <row r="411" ht="15.75" customHeight="1">
      <c r="A411" s="7"/>
      <c r="B411" s="7"/>
      <c r="C411" s="8"/>
      <c r="D411" s="8"/>
      <c r="E411" s="8"/>
      <c r="F411" s="8"/>
      <c r="G411" s="8"/>
      <c r="H411" s="8"/>
    </row>
    <row r="412" ht="15.75" customHeight="1">
      <c r="A412" s="7"/>
      <c r="B412" s="7"/>
      <c r="C412" s="8"/>
      <c r="D412" s="8"/>
      <c r="E412" s="8"/>
      <c r="F412" s="8"/>
      <c r="G412" s="8"/>
      <c r="H412" s="8"/>
    </row>
    <row r="413" ht="15.75" customHeight="1">
      <c r="A413" s="7"/>
      <c r="B413" s="7"/>
      <c r="C413" s="8"/>
      <c r="D413" s="8"/>
      <c r="E413" s="8"/>
      <c r="F413" s="8"/>
      <c r="G413" s="8"/>
      <c r="H413" s="8"/>
    </row>
    <row r="414" ht="15.75" customHeight="1">
      <c r="A414" s="7"/>
      <c r="B414" s="7"/>
      <c r="C414" s="8"/>
      <c r="D414" s="8"/>
      <c r="E414" s="8"/>
      <c r="F414" s="8"/>
      <c r="G414" s="8"/>
      <c r="H414" s="8"/>
    </row>
    <row r="415" ht="15.75" customHeight="1">
      <c r="A415" s="7"/>
      <c r="B415" s="7"/>
      <c r="C415" s="8"/>
      <c r="D415" s="8"/>
      <c r="E415" s="8"/>
      <c r="F415" s="8"/>
      <c r="G415" s="8"/>
      <c r="H415" s="8"/>
    </row>
    <row r="416" ht="15.75" customHeight="1">
      <c r="A416" s="7"/>
      <c r="B416" s="7"/>
      <c r="C416" s="8"/>
      <c r="D416" s="8"/>
      <c r="E416" s="8"/>
      <c r="F416" s="8"/>
      <c r="G416" s="8"/>
      <c r="H416" s="8"/>
    </row>
    <row r="417" ht="15.75" customHeight="1">
      <c r="A417" s="7"/>
      <c r="B417" s="7"/>
      <c r="C417" s="8"/>
      <c r="D417" s="8"/>
      <c r="E417" s="8"/>
      <c r="F417" s="8"/>
      <c r="G417" s="8"/>
      <c r="H417" s="8"/>
    </row>
    <row r="418" ht="15.75" customHeight="1">
      <c r="A418" s="7"/>
      <c r="B418" s="7"/>
      <c r="C418" s="8"/>
      <c r="D418" s="8"/>
      <c r="E418" s="8"/>
      <c r="F418" s="8"/>
      <c r="G418" s="8"/>
      <c r="H418" s="8"/>
    </row>
    <row r="419" ht="15.75" customHeight="1">
      <c r="A419" s="7"/>
      <c r="B419" s="7"/>
      <c r="C419" s="8"/>
      <c r="D419" s="8"/>
      <c r="E419" s="8"/>
      <c r="F419" s="8"/>
      <c r="G419" s="8"/>
      <c r="H419" s="8"/>
    </row>
    <row r="420" ht="15.75" customHeight="1">
      <c r="A420" s="7"/>
      <c r="B420" s="7"/>
      <c r="C420" s="8"/>
      <c r="D420" s="8"/>
      <c r="E420" s="8"/>
      <c r="F420" s="8"/>
      <c r="G420" s="8"/>
      <c r="H420" s="8"/>
    </row>
    <row r="421" ht="15.75" customHeight="1">
      <c r="A421" s="7"/>
      <c r="B421" s="7"/>
      <c r="C421" s="8"/>
      <c r="D421" s="8"/>
      <c r="E421" s="8"/>
      <c r="F421" s="8"/>
      <c r="G421" s="8"/>
      <c r="H421" s="8"/>
    </row>
    <row r="422" ht="15.75" customHeight="1">
      <c r="A422" s="7"/>
      <c r="B422" s="7"/>
      <c r="C422" s="8"/>
      <c r="D422" s="8"/>
      <c r="E422" s="8"/>
      <c r="F422" s="8"/>
      <c r="G422" s="8"/>
      <c r="H422" s="8"/>
    </row>
    <row r="423" ht="15.75" customHeight="1">
      <c r="A423" s="7"/>
      <c r="B423" s="7"/>
      <c r="C423" s="8"/>
      <c r="D423" s="8"/>
      <c r="E423" s="8"/>
      <c r="F423" s="8"/>
      <c r="G423" s="8"/>
      <c r="H423" s="8"/>
    </row>
    <row r="424" ht="15.75" customHeight="1">
      <c r="A424" s="7"/>
      <c r="B424" s="7"/>
      <c r="C424" s="8"/>
      <c r="D424" s="8"/>
      <c r="E424" s="8"/>
      <c r="F424" s="8"/>
      <c r="G424" s="8"/>
      <c r="H424" s="8"/>
    </row>
    <row r="425" ht="15.75" customHeight="1">
      <c r="A425" s="7"/>
      <c r="B425" s="7"/>
      <c r="C425" s="8"/>
      <c r="D425" s="8"/>
      <c r="E425" s="8"/>
      <c r="F425" s="8"/>
      <c r="G425" s="8"/>
      <c r="H425" s="8"/>
    </row>
    <row r="426" ht="15.75" customHeight="1">
      <c r="A426" s="7"/>
      <c r="B426" s="7"/>
      <c r="C426" s="8"/>
      <c r="D426" s="8"/>
      <c r="E426" s="8"/>
      <c r="F426" s="8"/>
      <c r="G426" s="8"/>
      <c r="H426" s="8"/>
    </row>
    <row r="427" ht="15.75" customHeight="1">
      <c r="A427" s="7"/>
      <c r="B427" s="7"/>
      <c r="C427" s="8"/>
      <c r="D427" s="8"/>
      <c r="E427" s="8"/>
      <c r="F427" s="8"/>
      <c r="G427" s="8"/>
      <c r="H427" s="8"/>
    </row>
    <row r="428" ht="15.75" customHeight="1">
      <c r="A428" s="7"/>
      <c r="B428" s="7"/>
      <c r="C428" s="8"/>
      <c r="D428" s="8"/>
      <c r="E428" s="8"/>
      <c r="F428" s="8"/>
      <c r="G428" s="8"/>
      <c r="H428" s="8"/>
    </row>
    <row r="429" ht="15.75" customHeight="1">
      <c r="A429" s="7"/>
      <c r="B429" s="7"/>
      <c r="C429" s="8"/>
      <c r="D429" s="8"/>
      <c r="E429" s="8"/>
      <c r="F429" s="8"/>
      <c r="G429" s="8"/>
      <c r="H429" s="8"/>
    </row>
    <row r="430" ht="15.75" customHeight="1">
      <c r="A430" s="7"/>
      <c r="B430" s="7"/>
      <c r="C430" s="8"/>
      <c r="D430" s="8"/>
      <c r="E430" s="8"/>
      <c r="F430" s="8"/>
      <c r="G430" s="8"/>
      <c r="H430" s="8"/>
    </row>
    <row r="431" ht="15.75" customHeight="1">
      <c r="A431" s="7"/>
      <c r="B431" s="7"/>
      <c r="C431" s="8"/>
      <c r="D431" s="8"/>
      <c r="E431" s="8"/>
      <c r="F431" s="8"/>
      <c r="G431" s="8"/>
      <c r="H431" s="8"/>
    </row>
    <row r="432" ht="15.75" customHeight="1">
      <c r="A432" s="7"/>
      <c r="B432" s="7"/>
      <c r="C432" s="8"/>
      <c r="D432" s="8"/>
      <c r="E432" s="8"/>
      <c r="F432" s="8"/>
      <c r="G432" s="8"/>
      <c r="H432" s="8"/>
    </row>
    <row r="433" ht="15.75" customHeight="1">
      <c r="A433" s="7"/>
      <c r="B433" s="7"/>
      <c r="C433" s="8"/>
      <c r="D433" s="8"/>
      <c r="E433" s="8"/>
      <c r="F433" s="8"/>
      <c r="G433" s="8"/>
      <c r="H433" s="8"/>
    </row>
    <row r="434" ht="15.75" customHeight="1">
      <c r="A434" s="7"/>
      <c r="B434" s="7"/>
      <c r="C434" s="8"/>
      <c r="D434" s="8"/>
      <c r="E434" s="8"/>
      <c r="F434" s="8"/>
      <c r="G434" s="8"/>
      <c r="H434" s="8"/>
    </row>
    <row r="435" ht="15.75" customHeight="1">
      <c r="A435" s="7"/>
      <c r="B435" s="7"/>
      <c r="C435" s="8"/>
      <c r="D435" s="8"/>
      <c r="E435" s="8"/>
      <c r="F435" s="8"/>
      <c r="G435" s="8"/>
      <c r="H435" s="8"/>
    </row>
    <row r="436" ht="15.75" customHeight="1">
      <c r="A436" s="7"/>
      <c r="B436" s="7"/>
      <c r="C436" s="8"/>
      <c r="D436" s="8"/>
      <c r="E436" s="8"/>
      <c r="F436" s="8"/>
      <c r="G436" s="8"/>
      <c r="H436" s="8"/>
    </row>
    <row r="437" ht="15.75" customHeight="1">
      <c r="A437" s="7"/>
      <c r="B437" s="7"/>
      <c r="C437" s="8"/>
      <c r="D437" s="8"/>
      <c r="E437" s="8"/>
      <c r="F437" s="8"/>
      <c r="G437" s="8"/>
      <c r="H437" s="8"/>
    </row>
    <row r="438" ht="15.75" customHeight="1">
      <c r="A438" s="7"/>
      <c r="B438" s="7"/>
      <c r="C438" s="8"/>
      <c r="D438" s="8"/>
      <c r="E438" s="8"/>
      <c r="F438" s="8"/>
      <c r="G438" s="8"/>
      <c r="H438" s="8"/>
    </row>
    <row r="439" ht="15.75" customHeight="1">
      <c r="A439" s="7"/>
      <c r="B439" s="7"/>
      <c r="C439" s="8"/>
      <c r="D439" s="8"/>
      <c r="E439" s="8"/>
      <c r="F439" s="8"/>
      <c r="G439" s="8"/>
      <c r="H439" s="8"/>
    </row>
    <row r="440" ht="15.75" customHeight="1">
      <c r="A440" s="7"/>
      <c r="B440" s="7"/>
      <c r="C440" s="8"/>
      <c r="D440" s="8"/>
      <c r="E440" s="8"/>
      <c r="F440" s="8"/>
      <c r="G440" s="8"/>
      <c r="H440" s="8"/>
    </row>
    <row r="441" ht="15.75" customHeight="1">
      <c r="A441" s="7"/>
      <c r="B441" s="7"/>
      <c r="C441" s="8"/>
      <c r="D441" s="8"/>
      <c r="E441" s="8"/>
      <c r="F441" s="8"/>
      <c r="G441" s="8"/>
      <c r="H441" s="8"/>
    </row>
    <row r="442" ht="15.75" customHeight="1">
      <c r="A442" s="7"/>
      <c r="B442" s="7"/>
      <c r="C442" s="8"/>
      <c r="D442" s="8"/>
      <c r="E442" s="8"/>
      <c r="F442" s="8"/>
      <c r="G442" s="8"/>
      <c r="H442" s="8"/>
    </row>
    <row r="443" ht="15.75" customHeight="1">
      <c r="A443" s="7"/>
      <c r="B443" s="7"/>
      <c r="C443" s="8"/>
      <c r="D443" s="8"/>
      <c r="E443" s="8"/>
      <c r="F443" s="8"/>
      <c r="G443" s="8"/>
      <c r="H443" s="8"/>
    </row>
    <row r="444" ht="15.75" customHeight="1">
      <c r="A444" s="7"/>
      <c r="B444" s="7"/>
      <c r="C444" s="8"/>
      <c r="D444" s="8"/>
      <c r="E444" s="8"/>
      <c r="F444" s="8"/>
      <c r="G444" s="8"/>
      <c r="H444" s="8"/>
    </row>
    <row r="445" ht="15.75" customHeight="1">
      <c r="A445" s="7"/>
      <c r="B445" s="7"/>
      <c r="C445" s="8"/>
      <c r="D445" s="8"/>
      <c r="E445" s="8"/>
      <c r="F445" s="8"/>
      <c r="G445" s="8"/>
      <c r="H445" s="8"/>
    </row>
    <row r="446" ht="15.75" customHeight="1">
      <c r="A446" s="7"/>
      <c r="B446" s="7"/>
      <c r="C446" s="8"/>
      <c r="D446" s="8"/>
      <c r="E446" s="8"/>
      <c r="F446" s="8"/>
      <c r="G446" s="8"/>
      <c r="H446" s="8"/>
    </row>
    <row r="447" ht="15.75" customHeight="1">
      <c r="A447" s="7"/>
      <c r="B447" s="7"/>
      <c r="C447" s="8"/>
      <c r="D447" s="8"/>
      <c r="E447" s="8"/>
      <c r="F447" s="8"/>
      <c r="G447" s="8"/>
      <c r="H447" s="8"/>
    </row>
    <row r="448" ht="15.75" customHeight="1">
      <c r="A448" s="7"/>
      <c r="B448" s="7"/>
      <c r="C448" s="8"/>
      <c r="D448" s="8"/>
      <c r="E448" s="8"/>
      <c r="F448" s="8"/>
      <c r="G448" s="8"/>
      <c r="H448" s="8"/>
    </row>
    <row r="449" ht="15.75" customHeight="1">
      <c r="A449" s="7"/>
      <c r="B449" s="7"/>
      <c r="C449" s="8"/>
      <c r="D449" s="8"/>
      <c r="E449" s="8"/>
      <c r="F449" s="8"/>
      <c r="G449" s="8"/>
      <c r="H449" s="8"/>
    </row>
    <row r="450" ht="15.75" customHeight="1">
      <c r="A450" s="7"/>
      <c r="B450" s="7"/>
      <c r="C450" s="8"/>
      <c r="D450" s="8"/>
      <c r="E450" s="8"/>
      <c r="F450" s="8"/>
      <c r="G450" s="8"/>
      <c r="H450" s="8"/>
    </row>
    <row r="451" ht="15.75" customHeight="1">
      <c r="A451" s="7"/>
      <c r="B451" s="7"/>
      <c r="C451" s="8"/>
      <c r="D451" s="8"/>
      <c r="E451" s="8"/>
      <c r="F451" s="8"/>
      <c r="G451" s="8"/>
      <c r="H451" s="8"/>
    </row>
    <row r="452" ht="15.75" customHeight="1">
      <c r="A452" s="7"/>
      <c r="B452" s="7"/>
      <c r="C452" s="8"/>
      <c r="D452" s="8"/>
      <c r="E452" s="8"/>
      <c r="F452" s="8"/>
      <c r="G452" s="8"/>
      <c r="H452" s="8"/>
    </row>
    <row r="453" ht="15.75" customHeight="1">
      <c r="A453" s="7"/>
      <c r="B453" s="7"/>
      <c r="C453" s="8"/>
      <c r="D453" s="8"/>
      <c r="E453" s="8"/>
      <c r="F453" s="8"/>
      <c r="G453" s="8"/>
      <c r="H453" s="8"/>
    </row>
    <row r="454" ht="15.75" customHeight="1">
      <c r="A454" s="7"/>
      <c r="B454" s="7"/>
      <c r="C454" s="8"/>
      <c r="D454" s="8"/>
      <c r="E454" s="8"/>
      <c r="F454" s="8"/>
      <c r="G454" s="8"/>
      <c r="H454" s="8"/>
    </row>
    <row r="455" ht="15.75" customHeight="1">
      <c r="A455" s="7"/>
      <c r="B455" s="7"/>
      <c r="C455" s="8"/>
      <c r="D455" s="8"/>
      <c r="E455" s="8"/>
      <c r="F455" s="8"/>
      <c r="G455" s="8"/>
      <c r="H455" s="8"/>
    </row>
    <row r="456" ht="15.75" customHeight="1">
      <c r="A456" s="7"/>
      <c r="B456" s="7"/>
      <c r="C456" s="8"/>
      <c r="D456" s="8"/>
      <c r="E456" s="8"/>
      <c r="F456" s="8"/>
      <c r="G456" s="8"/>
      <c r="H456" s="8"/>
    </row>
    <row r="457" ht="15.75" customHeight="1">
      <c r="A457" s="7"/>
      <c r="B457" s="7"/>
      <c r="C457" s="8"/>
      <c r="D457" s="8"/>
      <c r="E457" s="8"/>
      <c r="F457" s="8"/>
      <c r="G457" s="8"/>
      <c r="H457" s="8"/>
    </row>
    <row r="458" ht="15.75" customHeight="1">
      <c r="A458" s="7"/>
      <c r="B458" s="7"/>
      <c r="C458" s="8"/>
      <c r="D458" s="8"/>
      <c r="E458" s="8"/>
      <c r="F458" s="8"/>
      <c r="G458" s="8"/>
      <c r="H458" s="8"/>
    </row>
    <row r="459" ht="15.75" customHeight="1">
      <c r="A459" s="7"/>
      <c r="B459" s="7"/>
      <c r="C459" s="8"/>
      <c r="D459" s="8"/>
      <c r="E459" s="8"/>
      <c r="F459" s="8"/>
      <c r="G459" s="8"/>
      <c r="H459" s="8"/>
    </row>
    <row r="460" ht="15.75" customHeight="1">
      <c r="A460" s="7"/>
      <c r="B460" s="7"/>
      <c r="C460" s="8"/>
      <c r="D460" s="8"/>
      <c r="E460" s="8"/>
      <c r="F460" s="8"/>
      <c r="G460" s="8"/>
      <c r="H460" s="8"/>
    </row>
    <row r="461" ht="15.75" customHeight="1">
      <c r="A461" s="7"/>
      <c r="B461" s="7"/>
      <c r="C461" s="8"/>
      <c r="D461" s="8"/>
      <c r="E461" s="8"/>
      <c r="F461" s="8"/>
      <c r="G461" s="8"/>
      <c r="H461" s="8"/>
    </row>
    <row r="462" ht="15.75" customHeight="1">
      <c r="A462" s="7"/>
      <c r="B462" s="7"/>
      <c r="C462" s="8"/>
      <c r="D462" s="8"/>
      <c r="E462" s="8"/>
      <c r="F462" s="8"/>
      <c r="G462" s="8"/>
      <c r="H462" s="8"/>
    </row>
    <row r="463" ht="15.75" customHeight="1">
      <c r="A463" s="7"/>
      <c r="B463" s="7"/>
      <c r="C463" s="8"/>
      <c r="D463" s="8"/>
      <c r="E463" s="8"/>
      <c r="F463" s="8"/>
      <c r="G463" s="8"/>
      <c r="H463" s="8"/>
    </row>
    <row r="464" ht="15.75" customHeight="1">
      <c r="A464" s="7"/>
      <c r="B464" s="7"/>
      <c r="C464" s="8"/>
      <c r="D464" s="8"/>
      <c r="E464" s="8"/>
      <c r="F464" s="8"/>
      <c r="G464" s="8"/>
      <c r="H464" s="8"/>
    </row>
    <row r="465" ht="15.75" customHeight="1">
      <c r="A465" s="7"/>
      <c r="B465" s="7"/>
      <c r="C465" s="8"/>
      <c r="D465" s="8"/>
      <c r="E465" s="8"/>
      <c r="F465" s="8"/>
      <c r="G465" s="8"/>
      <c r="H465" s="8"/>
    </row>
    <row r="466" ht="15.75" customHeight="1">
      <c r="A466" s="7"/>
      <c r="B466" s="7"/>
      <c r="C466" s="8"/>
      <c r="D466" s="8"/>
      <c r="E466" s="8"/>
      <c r="F466" s="8"/>
      <c r="G466" s="8"/>
      <c r="H466" s="8"/>
    </row>
    <row r="467" ht="15.75" customHeight="1">
      <c r="A467" s="7"/>
      <c r="B467" s="7"/>
      <c r="C467" s="8"/>
      <c r="D467" s="8"/>
      <c r="E467" s="8"/>
      <c r="F467" s="8"/>
      <c r="G467" s="8"/>
      <c r="H467" s="8"/>
    </row>
    <row r="468" ht="15.75" customHeight="1">
      <c r="A468" s="7"/>
      <c r="B468" s="7"/>
      <c r="C468" s="8"/>
      <c r="D468" s="8"/>
      <c r="E468" s="8"/>
      <c r="F468" s="8"/>
      <c r="G468" s="8"/>
      <c r="H468" s="8"/>
    </row>
    <row r="469" ht="15.75" customHeight="1">
      <c r="A469" s="7"/>
      <c r="B469" s="7"/>
      <c r="C469" s="8"/>
      <c r="D469" s="8"/>
      <c r="E469" s="8"/>
      <c r="F469" s="8"/>
      <c r="G469" s="8"/>
      <c r="H469" s="8"/>
    </row>
    <row r="470" ht="15.75" customHeight="1">
      <c r="A470" s="7"/>
      <c r="B470" s="7"/>
      <c r="C470" s="8"/>
      <c r="D470" s="8"/>
      <c r="E470" s="8"/>
      <c r="F470" s="8"/>
      <c r="G470" s="8"/>
      <c r="H470" s="8"/>
    </row>
    <row r="471" ht="15.75" customHeight="1">
      <c r="A471" s="7"/>
      <c r="B471" s="7"/>
      <c r="C471" s="8"/>
      <c r="D471" s="8"/>
      <c r="E471" s="8"/>
      <c r="F471" s="8"/>
      <c r="G471" s="8"/>
      <c r="H471" s="8"/>
    </row>
    <row r="472" ht="15.75" customHeight="1">
      <c r="A472" s="7"/>
      <c r="B472" s="7"/>
      <c r="C472" s="8"/>
      <c r="D472" s="8"/>
      <c r="E472" s="8"/>
      <c r="F472" s="8"/>
      <c r="G472" s="8"/>
      <c r="H472" s="8"/>
    </row>
    <row r="473" ht="15.75" customHeight="1">
      <c r="A473" s="7"/>
      <c r="B473" s="7"/>
      <c r="C473" s="8"/>
      <c r="D473" s="8"/>
      <c r="E473" s="8"/>
      <c r="F473" s="8"/>
      <c r="G473" s="8"/>
      <c r="H473" s="8"/>
    </row>
    <row r="474" ht="15.75" customHeight="1">
      <c r="A474" s="7"/>
      <c r="B474" s="7"/>
      <c r="C474" s="8"/>
      <c r="D474" s="8"/>
      <c r="E474" s="8"/>
      <c r="F474" s="8"/>
      <c r="G474" s="8"/>
      <c r="H474" s="8"/>
    </row>
    <row r="475" ht="15.75" customHeight="1">
      <c r="A475" s="7"/>
      <c r="B475" s="7"/>
      <c r="C475" s="8"/>
      <c r="D475" s="8"/>
      <c r="E475" s="8"/>
      <c r="F475" s="8"/>
      <c r="G475" s="8"/>
      <c r="H475" s="8"/>
    </row>
    <row r="476" ht="15.75" customHeight="1">
      <c r="A476" s="7"/>
      <c r="B476" s="7"/>
      <c r="C476" s="8"/>
      <c r="D476" s="8"/>
      <c r="E476" s="8"/>
      <c r="F476" s="8"/>
      <c r="G476" s="8"/>
      <c r="H476" s="8"/>
    </row>
    <row r="477" ht="15.75" customHeight="1">
      <c r="A477" s="7"/>
      <c r="B477" s="7"/>
      <c r="C477" s="8"/>
      <c r="D477" s="8"/>
      <c r="E477" s="8"/>
      <c r="F477" s="8"/>
      <c r="G477" s="8"/>
      <c r="H477" s="8"/>
    </row>
    <row r="478" ht="15.75" customHeight="1">
      <c r="A478" s="7"/>
      <c r="B478" s="7"/>
      <c r="C478" s="8"/>
      <c r="D478" s="8"/>
      <c r="E478" s="8"/>
      <c r="F478" s="8"/>
      <c r="G478" s="8"/>
      <c r="H478" s="8"/>
    </row>
    <row r="479" ht="15.75" customHeight="1">
      <c r="A479" s="7"/>
      <c r="B479" s="7"/>
      <c r="C479" s="8"/>
      <c r="D479" s="8"/>
      <c r="E479" s="8"/>
      <c r="F479" s="8"/>
      <c r="G479" s="8"/>
      <c r="H479" s="8"/>
    </row>
    <row r="480" ht="15.75" customHeight="1">
      <c r="A480" s="7"/>
      <c r="B480" s="7"/>
      <c r="C480" s="8"/>
      <c r="D480" s="8"/>
      <c r="E480" s="8"/>
      <c r="F480" s="8"/>
      <c r="G480" s="8"/>
      <c r="H480" s="8"/>
    </row>
    <row r="481" ht="15.75" customHeight="1">
      <c r="A481" s="7"/>
      <c r="B481" s="7"/>
      <c r="C481" s="8"/>
      <c r="D481" s="8"/>
      <c r="E481" s="8"/>
      <c r="F481" s="8"/>
      <c r="G481" s="8"/>
      <c r="H481" s="8"/>
    </row>
    <row r="482" ht="15.75" customHeight="1">
      <c r="A482" s="7"/>
      <c r="B482" s="7"/>
      <c r="C482" s="8"/>
      <c r="D482" s="8"/>
      <c r="E482" s="8"/>
      <c r="F482" s="8"/>
      <c r="G482" s="8"/>
      <c r="H482" s="8"/>
    </row>
    <row r="483" ht="15.75" customHeight="1">
      <c r="A483" s="7"/>
      <c r="B483" s="7"/>
      <c r="C483" s="8"/>
      <c r="D483" s="8"/>
      <c r="E483" s="8"/>
      <c r="F483" s="8"/>
      <c r="G483" s="8"/>
      <c r="H483" s="8"/>
    </row>
    <row r="484" ht="15.75" customHeight="1">
      <c r="A484" s="7"/>
      <c r="B484" s="7"/>
      <c r="C484" s="8"/>
      <c r="D484" s="8"/>
      <c r="E484" s="8"/>
      <c r="F484" s="8"/>
      <c r="G484" s="8"/>
      <c r="H484" s="8"/>
    </row>
    <row r="485" ht="15.75" customHeight="1">
      <c r="A485" s="7"/>
      <c r="B485" s="7"/>
      <c r="C485" s="8"/>
      <c r="D485" s="8"/>
      <c r="E485" s="8"/>
      <c r="F485" s="8"/>
      <c r="G485" s="8"/>
      <c r="H485" s="8"/>
    </row>
    <row r="486" ht="15.75" customHeight="1">
      <c r="A486" s="7"/>
      <c r="B486" s="7"/>
      <c r="C486" s="8"/>
      <c r="D486" s="8"/>
      <c r="E486" s="8"/>
      <c r="F486" s="8"/>
      <c r="G486" s="8"/>
      <c r="H486" s="8"/>
    </row>
    <row r="487" ht="15.75" customHeight="1">
      <c r="A487" s="7"/>
      <c r="B487" s="7"/>
      <c r="C487" s="8"/>
      <c r="D487" s="8"/>
      <c r="E487" s="8"/>
      <c r="F487" s="8"/>
      <c r="G487" s="8"/>
      <c r="H487" s="8"/>
    </row>
    <row r="488" ht="15.75" customHeight="1">
      <c r="A488" s="7"/>
      <c r="B488" s="7"/>
      <c r="C488" s="8"/>
      <c r="D488" s="8"/>
      <c r="E488" s="8"/>
      <c r="F488" s="8"/>
      <c r="G488" s="8"/>
      <c r="H488" s="8"/>
    </row>
    <row r="489" ht="15.75" customHeight="1">
      <c r="A489" s="7"/>
      <c r="B489" s="7"/>
      <c r="C489" s="8"/>
      <c r="D489" s="8"/>
      <c r="E489" s="8"/>
      <c r="F489" s="8"/>
      <c r="G489" s="8"/>
      <c r="H489" s="8"/>
    </row>
    <row r="490" ht="15.75" customHeight="1">
      <c r="A490" s="7"/>
      <c r="B490" s="7"/>
      <c r="C490" s="8"/>
      <c r="D490" s="8"/>
      <c r="E490" s="8"/>
      <c r="F490" s="8"/>
      <c r="G490" s="8"/>
      <c r="H490" s="8"/>
    </row>
    <row r="491" ht="15.75" customHeight="1">
      <c r="A491" s="7"/>
      <c r="B491" s="7"/>
      <c r="C491" s="8"/>
      <c r="D491" s="8"/>
      <c r="E491" s="8"/>
      <c r="F491" s="8"/>
      <c r="G491" s="8"/>
      <c r="H491" s="8"/>
    </row>
    <row r="492" ht="15.75" customHeight="1">
      <c r="A492" s="7"/>
      <c r="B492" s="7"/>
      <c r="C492" s="8"/>
      <c r="D492" s="8"/>
      <c r="E492" s="8"/>
      <c r="F492" s="8"/>
      <c r="G492" s="8"/>
      <c r="H492" s="8"/>
    </row>
    <row r="493" ht="15.75" customHeight="1">
      <c r="A493" s="7"/>
      <c r="B493" s="7"/>
      <c r="C493" s="8"/>
      <c r="D493" s="8"/>
      <c r="E493" s="8"/>
      <c r="F493" s="8"/>
      <c r="G493" s="8"/>
      <c r="H493" s="8"/>
    </row>
    <row r="494" ht="15.75" customHeight="1">
      <c r="A494" s="7"/>
      <c r="B494" s="7"/>
      <c r="C494" s="8"/>
      <c r="D494" s="8"/>
      <c r="E494" s="8"/>
      <c r="F494" s="8"/>
      <c r="G494" s="8"/>
      <c r="H494" s="8"/>
    </row>
    <row r="495" ht="15.75" customHeight="1">
      <c r="A495" s="7"/>
      <c r="B495" s="7"/>
      <c r="C495" s="8"/>
      <c r="D495" s="8"/>
      <c r="E495" s="8"/>
      <c r="F495" s="8"/>
      <c r="G495" s="8"/>
      <c r="H495" s="8"/>
    </row>
    <row r="496" ht="15.75" customHeight="1">
      <c r="A496" s="7"/>
      <c r="B496" s="7"/>
      <c r="C496" s="8"/>
      <c r="D496" s="8"/>
      <c r="E496" s="8"/>
      <c r="F496" s="8"/>
      <c r="G496" s="8"/>
      <c r="H496" s="8"/>
    </row>
    <row r="497" ht="15.75" customHeight="1">
      <c r="A497" s="7"/>
      <c r="B497" s="7"/>
      <c r="C497" s="8"/>
      <c r="D497" s="8"/>
      <c r="E497" s="8"/>
      <c r="F497" s="8"/>
      <c r="G497" s="8"/>
      <c r="H497" s="8"/>
    </row>
    <row r="498" ht="15.75" customHeight="1">
      <c r="A498" s="7"/>
      <c r="B498" s="7"/>
      <c r="C498" s="8"/>
      <c r="D498" s="8"/>
      <c r="E498" s="8"/>
      <c r="F498" s="8"/>
      <c r="G498" s="8"/>
      <c r="H498" s="8"/>
    </row>
    <row r="499" ht="15.75" customHeight="1">
      <c r="A499" s="7"/>
      <c r="B499" s="7"/>
      <c r="C499" s="8"/>
      <c r="D499" s="8"/>
      <c r="E499" s="8"/>
      <c r="F499" s="8"/>
      <c r="G499" s="8"/>
      <c r="H499" s="8"/>
    </row>
    <row r="500" ht="15.75" customHeight="1">
      <c r="A500" s="7"/>
      <c r="B500" s="7"/>
      <c r="C500" s="8"/>
      <c r="D500" s="8"/>
      <c r="E500" s="8"/>
      <c r="F500" s="8"/>
      <c r="G500" s="8"/>
      <c r="H500" s="8"/>
    </row>
    <row r="501" ht="15.75" customHeight="1">
      <c r="A501" s="7"/>
      <c r="B501" s="7"/>
      <c r="C501" s="8"/>
      <c r="D501" s="8"/>
      <c r="E501" s="8"/>
      <c r="F501" s="8"/>
      <c r="G501" s="8"/>
      <c r="H501" s="8"/>
    </row>
    <row r="502" ht="15.75" customHeight="1">
      <c r="A502" s="7"/>
      <c r="B502" s="7"/>
      <c r="C502" s="8"/>
      <c r="D502" s="8"/>
      <c r="E502" s="8"/>
      <c r="F502" s="8"/>
      <c r="G502" s="8"/>
      <c r="H502" s="8"/>
    </row>
    <row r="503" ht="15.75" customHeight="1">
      <c r="A503" s="7"/>
      <c r="B503" s="7"/>
      <c r="C503" s="8"/>
      <c r="D503" s="8"/>
      <c r="E503" s="8"/>
      <c r="F503" s="8"/>
      <c r="G503" s="8"/>
      <c r="H503" s="8"/>
    </row>
    <row r="504" ht="15.75" customHeight="1">
      <c r="A504" s="7"/>
      <c r="B504" s="7"/>
      <c r="C504" s="8"/>
      <c r="D504" s="8"/>
      <c r="E504" s="8"/>
      <c r="F504" s="8"/>
      <c r="G504" s="8"/>
      <c r="H504" s="8"/>
    </row>
    <row r="505" ht="15.75" customHeight="1">
      <c r="A505" s="7"/>
      <c r="B505" s="7"/>
      <c r="C505" s="8"/>
      <c r="D505" s="8"/>
      <c r="E505" s="8"/>
      <c r="F505" s="8"/>
      <c r="G505" s="8"/>
      <c r="H505" s="8"/>
    </row>
    <row r="506" ht="15.75" customHeight="1">
      <c r="A506" s="7"/>
      <c r="B506" s="7"/>
      <c r="C506" s="8"/>
      <c r="D506" s="8"/>
      <c r="E506" s="8"/>
      <c r="F506" s="8"/>
      <c r="G506" s="8"/>
      <c r="H506" s="8"/>
    </row>
    <row r="507" ht="15.75" customHeight="1">
      <c r="A507" s="7"/>
      <c r="B507" s="7"/>
      <c r="C507" s="8"/>
      <c r="D507" s="8"/>
      <c r="E507" s="8"/>
      <c r="F507" s="8"/>
      <c r="G507" s="8"/>
      <c r="H507" s="8"/>
    </row>
    <row r="508" ht="15.75" customHeight="1">
      <c r="A508" s="7"/>
      <c r="B508" s="7"/>
      <c r="C508" s="8"/>
      <c r="D508" s="8"/>
      <c r="E508" s="8"/>
      <c r="F508" s="8"/>
      <c r="G508" s="8"/>
      <c r="H508" s="8"/>
    </row>
    <row r="509" ht="15.75" customHeight="1">
      <c r="A509" s="7"/>
      <c r="B509" s="7"/>
      <c r="C509" s="8"/>
      <c r="D509" s="8"/>
      <c r="E509" s="8"/>
      <c r="F509" s="8"/>
      <c r="G509" s="8"/>
      <c r="H509" s="8"/>
    </row>
    <row r="510" ht="15.75" customHeight="1">
      <c r="A510" s="7"/>
      <c r="B510" s="7"/>
      <c r="C510" s="8"/>
      <c r="D510" s="8"/>
      <c r="E510" s="8"/>
      <c r="F510" s="8"/>
      <c r="G510" s="8"/>
      <c r="H510" s="8"/>
    </row>
    <row r="511" ht="15.75" customHeight="1">
      <c r="A511" s="7"/>
      <c r="B511" s="7"/>
      <c r="C511" s="8"/>
      <c r="D511" s="8"/>
      <c r="E511" s="8"/>
      <c r="F511" s="8"/>
      <c r="G511" s="8"/>
      <c r="H511" s="8"/>
    </row>
    <row r="512" ht="15.75" customHeight="1">
      <c r="A512" s="7"/>
      <c r="B512" s="7"/>
      <c r="C512" s="8"/>
      <c r="D512" s="8"/>
      <c r="E512" s="8"/>
      <c r="F512" s="8"/>
      <c r="G512" s="8"/>
      <c r="H512" s="8"/>
    </row>
    <row r="513" ht="15.75" customHeight="1">
      <c r="A513" s="7"/>
      <c r="B513" s="7"/>
      <c r="C513" s="8"/>
      <c r="D513" s="8"/>
      <c r="E513" s="8"/>
      <c r="F513" s="8"/>
      <c r="G513" s="8"/>
      <c r="H513" s="8"/>
    </row>
    <row r="514" ht="15.75" customHeight="1">
      <c r="A514" s="7"/>
      <c r="B514" s="7"/>
      <c r="C514" s="8"/>
      <c r="D514" s="8"/>
      <c r="E514" s="8"/>
      <c r="F514" s="8"/>
      <c r="G514" s="8"/>
      <c r="H514" s="8"/>
    </row>
    <row r="515" ht="15.75" customHeight="1">
      <c r="A515" s="7"/>
      <c r="B515" s="7"/>
      <c r="C515" s="8"/>
      <c r="D515" s="8"/>
      <c r="E515" s="8"/>
      <c r="F515" s="8"/>
      <c r="G515" s="8"/>
      <c r="H515" s="8"/>
    </row>
    <row r="516" ht="15.75" customHeight="1">
      <c r="A516" s="7"/>
      <c r="B516" s="7"/>
      <c r="C516" s="8"/>
      <c r="D516" s="8"/>
      <c r="E516" s="8"/>
      <c r="F516" s="8"/>
      <c r="G516" s="8"/>
      <c r="H516" s="8"/>
    </row>
    <row r="517" ht="15.75" customHeight="1">
      <c r="A517" s="7"/>
      <c r="B517" s="7"/>
      <c r="C517" s="8"/>
      <c r="D517" s="8"/>
      <c r="E517" s="8"/>
      <c r="F517" s="8"/>
      <c r="G517" s="8"/>
      <c r="H517" s="8"/>
    </row>
    <row r="518" ht="15.75" customHeight="1">
      <c r="A518" s="7"/>
      <c r="B518" s="7"/>
      <c r="C518" s="8"/>
      <c r="D518" s="8"/>
      <c r="E518" s="8"/>
      <c r="F518" s="8"/>
      <c r="G518" s="8"/>
      <c r="H518" s="8"/>
    </row>
    <row r="519" ht="15.75" customHeight="1">
      <c r="A519" s="7"/>
      <c r="B519" s="7"/>
      <c r="C519" s="8"/>
      <c r="D519" s="8"/>
      <c r="E519" s="8"/>
      <c r="F519" s="8"/>
      <c r="G519" s="8"/>
      <c r="H519" s="8"/>
    </row>
    <row r="520" ht="15.75" customHeight="1">
      <c r="A520" s="7"/>
      <c r="B520" s="7"/>
      <c r="C520" s="8"/>
      <c r="D520" s="8"/>
      <c r="E520" s="8"/>
      <c r="F520" s="8"/>
      <c r="G520" s="8"/>
      <c r="H520" s="8"/>
    </row>
    <row r="521" ht="15.75" customHeight="1">
      <c r="A521" s="7"/>
      <c r="B521" s="7"/>
      <c r="C521" s="8"/>
      <c r="D521" s="8"/>
      <c r="E521" s="8"/>
      <c r="F521" s="8"/>
      <c r="G521" s="8"/>
      <c r="H521" s="8"/>
    </row>
    <row r="522" ht="15.75" customHeight="1">
      <c r="A522" s="7"/>
      <c r="B522" s="7"/>
      <c r="C522" s="8"/>
      <c r="D522" s="8"/>
      <c r="E522" s="8"/>
      <c r="F522" s="8"/>
      <c r="G522" s="8"/>
      <c r="H522" s="8"/>
    </row>
    <row r="523" ht="15.75" customHeight="1">
      <c r="A523" s="7"/>
      <c r="B523" s="7"/>
      <c r="C523" s="8"/>
      <c r="D523" s="8"/>
      <c r="E523" s="8"/>
      <c r="F523" s="8"/>
      <c r="G523" s="8"/>
      <c r="H523" s="8"/>
    </row>
    <row r="524" ht="15.75" customHeight="1">
      <c r="A524" s="7"/>
      <c r="B524" s="7"/>
      <c r="C524" s="8"/>
      <c r="D524" s="8"/>
      <c r="E524" s="8"/>
      <c r="F524" s="8"/>
      <c r="G524" s="8"/>
      <c r="H524" s="8"/>
    </row>
    <row r="525" ht="15.75" customHeight="1">
      <c r="A525" s="7"/>
      <c r="B525" s="7"/>
      <c r="C525" s="8"/>
      <c r="D525" s="8"/>
      <c r="E525" s="8"/>
      <c r="F525" s="8"/>
      <c r="G525" s="8"/>
      <c r="H525" s="8"/>
    </row>
    <row r="526" ht="15.75" customHeight="1">
      <c r="A526" s="7"/>
      <c r="B526" s="7"/>
      <c r="C526" s="8"/>
      <c r="D526" s="8"/>
      <c r="E526" s="8"/>
      <c r="F526" s="8"/>
      <c r="G526" s="8"/>
      <c r="H526" s="8"/>
    </row>
    <row r="527" ht="15.75" customHeight="1">
      <c r="A527" s="7"/>
      <c r="B527" s="7"/>
      <c r="C527" s="8"/>
      <c r="D527" s="8"/>
      <c r="E527" s="8"/>
      <c r="F527" s="8"/>
      <c r="G527" s="8"/>
      <c r="H527" s="8"/>
    </row>
    <row r="528" ht="15.75" customHeight="1">
      <c r="A528" s="7"/>
      <c r="B528" s="7"/>
      <c r="C528" s="8"/>
      <c r="D528" s="8"/>
      <c r="E528" s="8"/>
      <c r="F528" s="8"/>
      <c r="G528" s="8"/>
      <c r="H528" s="8"/>
    </row>
    <row r="529" ht="15.75" customHeight="1">
      <c r="A529" s="7"/>
      <c r="B529" s="7"/>
      <c r="C529" s="8"/>
      <c r="D529" s="8"/>
      <c r="E529" s="8"/>
      <c r="F529" s="8"/>
      <c r="G529" s="8"/>
      <c r="H529" s="8"/>
    </row>
    <row r="530" ht="15.75" customHeight="1">
      <c r="A530" s="7"/>
      <c r="B530" s="7"/>
      <c r="C530" s="8"/>
      <c r="D530" s="8"/>
      <c r="E530" s="8"/>
      <c r="F530" s="8"/>
      <c r="G530" s="8"/>
      <c r="H530" s="8"/>
    </row>
    <row r="531" ht="15.75" customHeight="1">
      <c r="A531" s="7"/>
      <c r="B531" s="7"/>
      <c r="C531" s="8"/>
      <c r="D531" s="8"/>
      <c r="E531" s="8"/>
      <c r="F531" s="8"/>
      <c r="G531" s="8"/>
      <c r="H531" s="8"/>
    </row>
    <row r="532" ht="15.75" customHeight="1">
      <c r="A532" s="7"/>
      <c r="B532" s="7"/>
      <c r="C532" s="8"/>
      <c r="D532" s="8"/>
      <c r="E532" s="8"/>
      <c r="F532" s="8"/>
      <c r="G532" s="8"/>
      <c r="H532" s="8"/>
    </row>
    <row r="533" ht="15.75" customHeight="1">
      <c r="A533" s="7"/>
      <c r="B533" s="7"/>
      <c r="C533" s="8"/>
      <c r="D533" s="8"/>
      <c r="E533" s="8"/>
      <c r="F533" s="8"/>
      <c r="G533" s="8"/>
      <c r="H533" s="8"/>
    </row>
    <row r="534" ht="15.75" customHeight="1">
      <c r="A534" s="7"/>
      <c r="B534" s="7"/>
      <c r="C534" s="8"/>
      <c r="D534" s="8"/>
      <c r="E534" s="8"/>
      <c r="F534" s="8"/>
      <c r="G534" s="8"/>
      <c r="H534" s="8"/>
    </row>
    <row r="535" ht="15.75" customHeight="1">
      <c r="A535" s="7"/>
      <c r="B535" s="7"/>
      <c r="C535" s="8"/>
      <c r="D535" s="8"/>
      <c r="E535" s="8"/>
      <c r="F535" s="8"/>
      <c r="G535" s="8"/>
      <c r="H535" s="8"/>
    </row>
    <row r="536" ht="15.75" customHeight="1">
      <c r="A536" s="7"/>
      <c r="B536" s="7"/>
      <c r="C536" s="8"/>
      <c r="D536" s="8"/>
      <c r="E536" s="8"/>
      <c r="F536" s="8"/>
      <c r="G536" s="8"/>
      <c r="H536" s="8"/>
    </row>
    <row r="537" ht="15.75" customHeight="1">
      <c r="A537" s="7"/>
      <c r="B537" s="7"/>
      <c r="C537" s="8"/>
      <c r="D537" s="8"/>
      <c r="E537" s="8"/>
      <c r="F537" s="8"/>
      <c r="G537" s="8"/>
      <c r="H537" s="8"/>
    </row>
    <row r="538" ht="15.75" customHeight="1">
      <c r="A538" s="7"/>
      <c r="B538" s="7"/>
      <c r="C538" s="8"/>
      <c r="D538" s="8"/>
      <c r="E538" s="8"/>
      <c r="F538" s="8"/>
      <c r="G538" s="8"/>
      <c r="H538" s="8"/>
    </row>
    <row r="539" ht="15.75" customHeight="1">
      <c r="A539" s="7"/>
      <c r="B539" s="7"/>
      <c r="C539" s="8"/>
      <c r="D539" s="8"/>
      <c r="E539" s="8"/>
      <c r="F539" s="8"/>
      <c r="G539" s="8"/>
      <c r="H539" s="8"/>
    </row>
    <row r="540" ht="15.75" customHeight="1">
      <c r="A540" s="7"/>
      <c r="B540" s="7"/>
      <c r="C540" s="8"/>
      <c r="D540" s="8"/>
      <c r="E540" s="8"/>
      <c r="F540" s="8"/>
      <c r="G540" s="8"/>
      <c r="H540" s="8"/>
    </row>
    <row r="541" ht="15.75" customHeight="1">
      <c r="A541" s="7"/>
      <c r="B541" s="7"/>
      <c r="C541" s="8"/>
      <c r="D541" s="8"/>
      <c r="E541" s="8"/>
      <c r="F541" s="8"/>
      <c r="G541" s="8"/>
      <c r="H541" s="8"/>
    </row>
    <row r="542" ht="15.75" customHeight="1">
      <c r="A542" s="7"/>
      <c r="B542" s="7"/>
      <c r="C542" s="8"/>
      <c r="D542" s="8"/>
      <c r="E542" s="8"/>
      <c r="F542" s="8"/>
      <c r="G542" s="8"/>
      <c r="H542" s="8"/>
    </row>
    <row r="543" ht="15.75" customHeight="1">
      <c r="A543" s="7"/>
      <c r="B543" s="7"/>
      <c r="C543" s="8"/>
      <c r="D543" s="8"/>
      <c r="E543" s="8"/>
      <c r="F543" s="8"/>
      <c r="G543" s="8"/>
      <c r="H543" s="8"/>
    </row>
    <row r="544" ht="15.75" customHeight="1">
      <c r="A544" s="7"/>
      <c r="B544" s="7"/>
      <c r="C544" s="8"/>
      <c r="D544" s="8"/>
      <c r="E544" s="8"/>
      <c r="F544" s="8"/>
      <c r="G544" s="8"/>
      <c r="H544" s="8"/>
    </row>
    <row r="545" ht="15.75" customHeight="1">
      <c r="A545" s="7"/>
      <c r="B545" s="7"/>
      <c r="C545" s="8"/>
      <c r="D545" s="8"/>
      <c r="E545" s="8"/>
      <c r="F545" s="8"/>
      <c r="G545" s="8"/>
      <c r="H545" s="8"/>
    </row>
    <row r="546" ht="15.75" customHeight="1">
      <c r="A546" s="7"/>
      <c r="B546" s="7"/>
      <c r="C546" s="8"/>
      <c r="D546" s="8"/>
      <c r="E546" s="8"/>
      <c r="F546" s="8"/>
      <c r="G546" s="8"/>
      <c r="H546" s="8"/>
    </row>
    <row r="547" ht="15.75" customHeight="1">
      <c r="A547" s="7"/>
      <c r="B547" s="7"/>
      <c r="C547" s="8"/>
      <c r="D547" s="8"/>
      <c r="E547" s="8"/>
      <c r="F547" s="8"/>
      <c r="G547" s="8"/>
      <c r="H547" s="8"/>
    </row>
    <row r="548" ht="15.75" customHeight="1">
      <c r="A548" s="7"/>
      <c r="B548" s="7"/>
      <c r="C548" s="8"/>
      <c r="D548" s="8"/>
      <c r="E548" s="8"/>
      <c r="F548" s="8"/>
      <c r="G548" s="8"/>
      <c r="H548" s="8"/>
    </row>
    <row r="549" ht="15.75" customHeight="1">
      <c r="A549" s="7"/>
      <c r="B549" s="7"/>
      <c r="C549" s="8"/>
      <c r="D549" s="8"/>
      <c r="E549" s="8"/>
      <c r="F549" s="8"/>
      <c r="G549" s="8"/>
      <c r="H549" s="8"/>
    </row>
    <row r="550" ht="15.75" customHeight="1">
      <c r="A550" s="7"/>
      <c r="B550" s="7"/>
      <c r="C550" s="8"/>
      <c r="D550" s="8"/>
      <c r="E550" s="8"/>
      <c r="F550" s="8"/>
      <c r="G550" s="8"/>
      <c r="H550" s="8"/>
    </row>
    <row r="551" ht="15.75" customHeight="1">
      <c r="A551" s="7"/>
      <c r="B551" s="7"/>
      <c r="C551" s="8"/>
      <c r="D551" s="8"/>
      <c r="E551" s="8"/>
      <c r="F551" s="8"/>
      <c r="G551" s="8"/>
      <c r="H551" s="8"/>
    </row>
    <row r="552" ht="15.75" customHeight="1">
      <c r="A552" s="7"/>
      <c r="B552" s="7"/>
      <c r="C552" s="8"/>
      <c r="D552" s="8"/>
      <c r="E552" s="8"/>
      <c r="F552" s="8"/>
      <c r="G552" s="8"/>
      <c r="H552" s="8"/>
    </row>
    <row r="553" ht="15.75" customHeight="1">
      <c r="A553" s="7"/>
      <c r="B553" s="7"/>
      <c r="C553" s="8"/>
      <c r="D553" s="8"/>
      <c r="E553" s="8"/>
      <c r="F553" s="8"/>
      <c r="G553" s="8"/>
      <c r="H553" s="8"/>
    </row>
    <row r="554" ht="15.75" customHeight="1">
      <c r="A554" s="7"/>
      <c r="B554" s="7"/>
      <c r="C554" s="8"/>
      <c r="D554" s="8"/>
      <c r="E554" s="8"/>
      <c r="F554" s="8"/>
      <c r="G554" s="8"/>
      <c r="H554" s="8"/>
    </row>
    <row r="555" ht="15.75" customHeight="1">
      <c r="A555" s="7"/>
      <c r="B555" s="7"/>
      <c r="C555" s="8"/>
      <c r="D555" s="8"/>
      <c r="E555" s="8"/>
      <c r="F555" s="8"/>
      <c r="G555" s="8"/>
      <c r="H555" s="8"/>
    </row>
    <row r="556" ht="15.75" customHeight="1">
      <c r="A556" s="7"/>
      <c r="B556" s="7"/>
      <c r="C556" s="8"/>
      <c r="D556" s="8"/>
      <c r="E556" s="8"/>
      <c r="F556" s="8"/>
      <c r="G556" s="8"/>
      <c r="H556" s="8"/>
    </row>
    <row r="557" ht="15.75" customHeight="1">
      <c r="A557" s="7"/>
      <c r="B557" s="7"/>
      <c r="C557" s="8"/>
      <c r="D557" s="8"/>
      <c r="E557" s="8"/>
      <c r="F557" s="8"/>
      <c r="G557" s="8"/>
      <c r="H557" s="8"/>
    </row>
    <row r="558" ht="15.75" customHeight="1">
      <c r="A558" s="7"/>
      <c r="B558" s="7"/>
      <c r="C558" s="8"/>
      <c r="D558" s="8"/>
      <c r="E558" s="8"/>
      <c r="F558" s="8"/>
      <c r="G558" s="8"/>
      <c r="H558" s="8"/>
    </row>
    <row r="559" ht="15.75" customHeight="1">
      <c r="A559" s="7"/>
      <c r="B559" s="7"/>
      <c r="C559" s="8"/>
      <c r="D559" s="8"/>
      <c r="E559" s="8"/>
      <c r="F559" s="8"/>
      <c r="G559" s="8"/>
      <c r="H559" s="8"/>
    </row>
    <row r="560" ht="15.75" customHeight="1">
      <c r="A560" s="7"/>
      <c r="B560" s="7"/>
      <c r="C560" s="8"/>
      <c r="D560" s="8"/>
      <c r="E560" s="8"/>
      <c r="F560" s="8"/>
      <c r="G560" s="8"/>
      <c r="H560" s="8"/>
    </row>
    <row r="561" ht="15.75" customHeight="1">
      <c r="A561" s="7"/>
      <c r="B561" s="7"/>
      <c r="C561" s="8"/>
      <c r="D561" s="8"/>
      <c r="E561" s="8"/>
      <c r="F561" s="8"/>
      <c r="G561" s="8"/>
      <c r="H561" s="8"/>
    </row>
    <row r="562" ht="15.75" customHeight="1">
      <c r="A562" s="7"/>
      <c r="B562" s="7"/>
      <c r="C562" s="8"/>
      <c r="D562" s="8"/>
      <c r="E562" s="8"/>
      <c r="F562" s="8"/>
      <c r="G562" s="8"/>
      <c r="H562" s="8"/>
    </row>
    <row r="563" ht="15.75" customHeight="1">
      <c r="A563" s="7"/>
      <c r="B563" s="7"/>
      <c r="C563" s="8"/>
      <c r="D563" s="8"/>
      <c r="E563" s="8"/>
      <c r="F563" s="8"/>
      <c r="G563" s="8"/>
      <c r="H563" s="8"/>
    </row>
    <row r="564" ht="15.75" customHeight="1">
      <c r="A564" s="7"/>
      <c r="B564" s="7"/>
      <c r="C564" s="8"/>
      <c r="D564" s="8"/>
      <c r="E564" s="8"/>
      <c r="F564" s="8"/>
      <c r="G564" s="8"/>
      <c r="H564" s="8"/>
    </row>
    <row r="565" ht="15.75" customHeight="1">
      <c r="A565" s="7"/>
      <c r="B565" s="7"/>
      <c r="C565" s="8"/>
      <c r="D565" s="8"/>
      <c r="E565" s="8"/>
      <c r="F565" s="8"/>
      <c r="G565" s="8"/>
      <c r="H565" s="8"/>
    </row>
    <row r="566" ht="15.75" customHeight="1">
      <c r="A566" s="7"/>
      <c r="B566" s="7"/>
      <c r="C566" s="8"/>
      <c r="D566" s="8"/>
      <c r="E566" s="8"/>
      <c r="F566" s="8"/>
      <c r="G566" s="8"/>
      <c r="H566" s="8"/>
    </row>
    <row r="567" ht="15.75" customHeight="1">
      <c r="A567" s="7"/>
      <c r="B567" s="7"/>
      <c r="C567" s="8"/>
      <c r="D567" s="8"/>
      <c r="E567" s="8"/>
      <c r="F567" s="8"/>
      <c r="G567" s="8"/>
      <c r="H567" s="8"/>
    </row>
    <row r="568" ht="15.75" customHeight="1">
      <c r="A568" s="7"/>
      <c r="B568" s="7"/>
      <c r="C568" s="8"/>
      <c r="D568" s="8"/>
      <c r="E568" s="8"/>
      <c r="F568" s="8"/>
      <c r="G568" s="8"/>
      <c r="H568" s="8"/>
    </row>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9">
    <mergeCell ref="A2:B2"/>
    <mergeCell ref="A3:B3"/>
    <mergeCell ref="A4:B4"/>
    <mergeCell ref="A5:B5"/>
    <mergeCell ref="A6:B6"/>
    <mergeCell ref="A7:B7"/>
    <mergeCell ref="A8:B8"/>
    <mergeCell ref="A9:B9"/>
    <mergeCell ref="A10:B10"/>
    <mergeCell ref="A11:B11"/>
    <mergeCell ref="A12:B12"/>
    <mergeCell ref="A13:B13"/>
    <mergeCell ref="A14:B14"/>
    <mergeCell ref="A15:B15"/>
    <mergeCell ref="A16:B16"/>
    <mergeCell ref="A17:B17"/>
    <mergeCell ref="A18:B18"/>
    <mergeCell ref="A22:F22"/>
    <mergeCell ref="A24:G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52:F52"/>
    <mergeCell ref="A54:G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81:F81"/>
    <mergeCell ref="A83:G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5:F115"/>
    <mergeCell ref="A117:G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5:F145"/>
    <mergeCell ref="A147:G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8:F198"/>
    <mergeCell ref="A200:G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60:F260"/>
    <mergeCell ref="A262:G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358:B358"/>
    <mergeCell ref="A359:B359"/>
    <mergeCell ref="A360:B360"/>
    <mergeCell ref="A361:B361"/>
    <mergeCell ref="A362:B362"/>
    <mergeCell ref="A363:B363"/>
    <mergeCell ref="A367:F367"/>
    <mergeCell ref="A369:G371"/>
    <mergeCell ref="A351:B351"/>
    <mergeCell ref="A352:B352"/>
    <mergeCell ref="A353:B353"/>
    <mergeCell ref="A354:B354"/>
    <mergeCell ref="A355:B355"/>
    <mergeCell ref="A356:B356"/>
    <mergeCell ref="A357:B357"/>
    <mergeCell ref="A289:B289"/>
    <mergeCell ref="A290:B290"/>
    <mergeCell ref="A291:B291"/>
    <mergeCell ref="A295:F295"/>
    <mergeCell ref="A297:G299"/>
    <mergeCell ref="A300:B300"/>
    <mergeCell ref="A301:B301"/>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6:F346"/>
    <mergeCell ref="A348:G350"/>
  </mergeCells>
  <dataValidations>
    <dataValidation type="decimal" allowBlank="1" showInputMessage="1" showErrorMessage="1" prompt=" - " sqref="G21 G51 G80 G114 G144 G197 G259 G294 G345 G366">
      <formula1>1.0</formula1>
      <formula2>5.0</formula2>
    </dataValidation>
    <dataValidation type="decimal" allowBlank="1" showInputMessage="1" showErrorMessage="1" prompt=" - " sqref="G3">
      <formula1>0.0</formula1>
      <formula2>3.0</formula2>
    </dataValidation>
  </dataValidations>
  <printOptions/>
  <pageMargins bottom="0.75" footer="0.0" header="0.0" left="0.7" right="0.7" top="0.75"/>
  <pageSetup orientation="landscape"/>
  <headerFooter>
    <oddHeader>&amp;CGestión de Riesgos &amp;A Nombre del Proyecto Iteración N° X, fase X</oddHeader>
    <oddFooter>&amp;LNombre del Grupo de Desarrollo Autor&amp;RPágina &amp;P de</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29"/>
    <col customWidth="1" min="2" max="2" width="9.0"/>
    <col customWidth="1" min="3" max="3" width="7.14"/>
    <col customWidth="1" min="4" max="4" width="12.57"/>
    <col customWidth="1" min="5" max="5" width="13.86"/>
    <col customWidth="1" min="6" max="6" width="6.0"/>
    <col customWidth="1" min="7" max="7" width="9.14"/>
    <col customWidth="1" min="8" max="8" width="11.0"/>
    <col customWidth="1" min="9" max="9" width="10.57"/>
    <col customWidth="1" min="10" max="10" width="9.57"/>
    <col customWidth="1" min="11" max="11" width="8.71"/>
    <col customWidth="1" min="12" max="12" width="8.0"/>
    <col customWidth="1" min="13" max="13" width="19.0"/>
    <col customWidth="1" min="14" max="14" width="15.14"/>
    <col customWidth="1" min="15" max="15" width="13.14"/>
    <col customWidth="1" min="16" max="16" width="13.0"/>
  </cols>
  <sheetData>
    <row r="1" ht="15.75" customHeight="1">
      <c r="A1" s="83" t="s">
        <v>136</v>
      </c>
      <c r="B1" s="82" t="s">
        <v>137</v>
      </c>
      <c r="C1" s="85" t="s">
        <v>138</v>
      </c>
      <c r="D1" s="86" t="s">
        <v>139</v>
      </c>
      <c r="E1" s="87" t="s">
        <v>140</v>
      </c>
      <c r="F1" s="88" t="s">
        <v>141</v>
      </c>
      <c r="G1" s="89" t="s">
        <v>142</v>
      </c>
      <c r="H1" s="89" t="s">
        <v>143</v>
      </c>
      <c r="I1" s="90"/>
      <c r="K1" s="90"/>
    </row>
    <row r="2" ht="15.0" customHeight="1">
      <c r="A2" s="91" t="str">
        <f>'Identificación y Evaluación'!A2</f>
        <v>Compromiso del Cliente</v>
      </c>
      <c r="B2" s="91">
        <f>'Identificación y Evaluación'!G21</f>
        <v>5</v>
      </c>
      <c r="C2" s="92">
        <f t="shared" ref="C2:C11" si="1">B2*$C$12/$B$12</f>
        <v>0.1219512195</v>
      </c>
      <c r="D2" s="91">
        <f>COUNTA('Identificación y Evaluación'!A3:B18)</f>
        <v>6</v>
      </c>
      <c r="E2" s="91">
        <f t="shared" ref="E2:E11" si="2">3*D2</f>
        <v>18</v>
      </c>
      <c r="F2" s="23">
        <f>'Identificación y Evaluación'!G19</f>
        <v>6</v>
      </c>
      <c r="G2" s="93">
        <f t="shared" ref="G2:G11" si="3">F2/E2*B2</f>
        <v>1.666666667</v>
      </c>
      <c r="H2" s="92">
        <f t="shared" ref="H2:H11" si="4">F2/E2*C2</f>
        <v>0.0406504065</v>
      </c>
      <c r="I2" s="90"/>
      <c r="K2" s="90"/>
    </row>
    <row r="3" ht="15.0" customHeight="1">
      <c r="A3" s="91" t="str">
        <f>'Identificación y Evaluación'!A27</f>
        <v>Definición del Cliente</v>
      </c>
      <c r="B3" s="91">
        <f>'Identificación y Evaluación'!G51</f>
        <v>5</v>
      </c>
      <c r="C3" s="92">
        <f t="shared" si="1"/>
        <v>0.1219512195</v>
      </c>
      <c r="D3" s="94">
        <f>'Identificación y Evaluación'!F49</f>
        <v>8</v>
      </c>
      <c r="E3" s="91">
        <f t="shared" si="2"/>
        <v>24</v>
      </c>
      <c r="F3" s="23">
        <f>'Identificación y Evaluación'!G49</f>
        <v>8</v>
      </c>
      <c r="G3" s="93">
        <f t="shared" si="3"/>
        <v>1.666666667</v>
      </c>
      <c r="H3" s="92">
        <f t="shared" si="4"/>
        <v>0.0406504065</v>
      </c>
      <c r="I3" s="90"/>
      <c r="K3" s="90"/>
    </row>
    <row r="4" ht="15.0" customHeight="1">
      <c r="A4" s="91" t="str">
        <f>'Identificación y Evaluación'!A57</f>
        <v>Cronograma</v>
      </c>
      <c r="B4" s="91">
        <f>'Identificación y Evaluación'!G80</f>
        <v>4</v>
      </c>
      <c r="C4" s="92">
        <f t="shared" si="1"/>
        <v>0.09756097561</v>
      </c>
      <c r="D4" s="94">
        <f>'Identificación y Evaluación'!F78</f>
        <v>8</v>
      </c>
      <c r="E4" s="91">
        <f t="shared" si="2"/>
        <v>24</v>
      </c>
      <c r="F4" s="23">
        <f>'Identificación y Evaluación'!G78</f>
        <v>12</v>
      </c>
      <c r="G4" s="93">
        <f t="shared" si="3"/>
        <v>2</v>
      </c>
      <c r="H4" s="92">
        <f t="shared" si="4"/>
        <v>0.0487804878</v>
      </c>
      <c r="I4" s="90"/>
      <c r="K4" s="90"/>
    </row>
    <row r="5" ht="15.0" customHeight="1">
      <c r="A5" s="91" t="str">
        <f>'Identificación y Evaluación'!A86</f>
        <v>Experiencia y Capacidad</v>
      </c>
      <c r="B5" s="91">
        <f>'Identificación y Evaluación'!G114</f>
        <v>4</v>
      </c>
      <c r="C5" s="92">
        <f t="shared" si="1"/>
        <v>0.09756097561</v>
      </c>
      <c r="D5" s="94">
        <f>'Identificación y Evaluación'!F112</f>
        <v>13</v>
      </c>
      <c r="E5" s="91">
        <f t="shared" si="2"/>
        <v>39</v>
      </c>
      <c r="F5" s="23">
        <f>'Identificación y Evaluación'!G112</f>
        <v>22</v>
      </c>
      <c r="G5" s="93">
        <f t="shared" si="3"/>
        <v>2.256410256</v>
      </c>
      <c r="H5" s="92">
        <f t="shared" si="4"/>
        <v>0.0550343965</v>
      </c>
      <c r="I5" s="90"/>
      <c r="K5" s="90"/>
    </row>
    <row r="6" ht="15.0" customHeight="1">
      <c r="A6" s="91" t="str">
        <f>'Identificación y Evaluación'!A120</f>
        <v>Duración y Tamaño</v>
      </c>
      <c r="B6" s="91">
        <f>'Identificación y Evaluación'!G144</f>
        <v>3</v>
      </c>
      <c r="C6" s="92">
        <f t="shared" si="1"/>
        <v>0.07317073171</v>
      </c>
      <c r="D6" s="94">
        <f>'Identificación y Evaluación'!F142</f>
        <v>5</v>
      </c>
      <c r="E6" s="91">
        <f t="shared" si="2"/>
        <v>15</v>
      </c>
      <c r="F6" s="23">
        <f>'Identificación y Evaluación'!G142</f>
        <v>9</v>
      </c>
      <c r="G6" s="93">
        <f t="shared" si="3"/>
        <v>1.8</v>
      </c>
      <c r="H6" s="92">
        <f t="shared" si="4"/>
        <v>0.04390243902</v>
      </c>
      <c r="I6" s="90"/>
      <c r="K6" s="90"/>
    </row>
    <row r="7" ht="15.0" customHeight="1">
      <c r="A7" s="91" t="str">
        <f>'Identificación y Evaluación'!A150</f>
        <v>Legal y Contractual</v>
      </c>
      <c r="B7" s="91">
        <f>'Identificación y Evaluación'!G197</f>
        <v>3</v>
      </c>
      <c r="C7" s="92">
        <f t="shared" si="1"/>
        <v>0.07317073171</v>
      </c>
      <c r="D7" s="94">
        <f>'Identificación y Evaluación'!F195</f>
        <v>5</v>
      </c>
      <c r="E7" s="91">
        <f t="shared" si="2"/>
        <v>15</v>
      </c>
      <c r="F7" s="23">
        <f>'Identificación y Evaluación'!G195</f>
        <v>3</v>
      </c>
      <c r="G7" s="93">
        <f t="shared" si="3"/>
        <v>0.6</v>
      </c>
      <c r="H7" s="92">
        <f t="shared" si="4"/>
        <v>0.01463414634</v>
      </c>
      <c r="I7" s="90"/>
      <c r="K7" s="90"/>
    </row>
    <row r="8" ht="15.0" customHeight="1">
      <c r="A8" s="91" t="str">
        <f>'Identificación y Evaluación'!A203</f>
        <v>Tecnología</v>
      </c>
      <c r="B8" s="91">
        <f>'Identificación y Evaluación'!G259</f>
        <v>5</v>
      </c>
      <c r="C8" s="92">
        <f t="shared" si="1"/>
        <v>0.1219512195</v>
      </c>
      <c r="D8" s="94">
        <f>'Identificación y Evaluación'!F257</f>
        <v>11</v>
      </c>
      <c r="E8" s="91">
        <f t="shared" si="2"/>
        <v>33</v>
      </c>
      <c r="F8" s="23">
        <f>'Identificación y Evaluación'!G257</f>
        <v>14</v>
      </c>
      <c r="G8" s="93">
        <f t="shared" si="3"/>
        <v>2.121212121</v>
      </c>
      <c r="H8" s="92">
        <f t="shared" si="4"/>
        <v>0.05173688101</v>
      </c>
      <c r="I8" s="90"/>
      <c r="K8" s="90"/>
    </row>
    <row r="9" ht="15.0" customHeight="1">
      <c r="A9" s="91" t="str">
        <f>'Identificación y Evaluación'!A265</f>
        <v>Complejidad</v>
      </c>
      <c r="B9" s="91">
        <f>'Identificación y Evaluación'!G294</f>
        <v>4</v>
      </c>
      <c r="C9" s="92">
        <f t="shared" si="1"/>
        <v>0.09756097561</v>
      </c>
      <c r="D9" s="94">
        <f>'Identificación y Evaluación'!F292</f>
        <v>4</v>
      </c>
      <c r="E9" s="91">
        <f t="shared" si="2"/>
        <v>12</v>
      </c>
      <c r="F9" s="23">
        <f>'Identificación y Evaluación'!G292</f>
        <v>6</v>
      </c>
      <c r="G9" s="93">
        <f t="shared" si="3"/>
        <v>2</v>
      </c>
      <c r="H9" s="92">
        <f t="shared" si="4"/>
        <v>0.0487804878</v>
      </c>
      <c r="I9" s="90"/>
      <c r="K9" s="90"/>
    </row>
    <row r="10" ht="15.0" customHeight="1">
      <c r="A10" s="91" t="str">
        <f>'Identificación y Evaluación'!A300</f>
        <v>Aspectos Financieros</v>
      </c>
      <c r="B10" s="91">
        <f>'Identificación y Evaluación'!G345</f>
        <v>3</v>
      </c>
      <c r="C10" s="92">
        <f t="shared" si="1"/>
        <v>0.07317073171</v>
      </c>
      <c r="D10" s="94">
        <f>'Identificación y Evaluación'!F343</f>
        <v>0</v>
      </c>
      <c r="E10" s="91">
        <f t="shared" si="2"/>
        <v>0</v>
      </c>
      <c r="F10" s="23">
        <f>'Identificación y Evaluación'!G343</f>
        <v>0</v>
      </c>
      <c r="G10" s="93" t="str">
        <f t="shared" si="3"/>
        <v>#DIV/0!</v>
      </c>
      <c r="H10" s="92" t="str">
        <f t="shared" si="4"/>
        <v>#DIV/0!</v>
      </c>
      <c r="I10" s="90"/>
      <c r="K10" s="90"/>
    </row>
    <row r="11" ht="15.0" customHeight="1">
      <c r="A11" s="91" t="str">
        <f>'Identificación y Evaluación'!A351</f>
        <v>Subcontratistas</v>
      </c>
      <c r="B11" s="91">
        <f>'Identificación y Evaluación'!G366</f>
        <v>5</v>
      </c>
      <c r="C11" s="92">
        <f t="shared" si="1"/>
        <v>0.1219512195</v>
      </c>
      <c r="D11" s="94">
        <f>'Identificación y Evaluación'!F364</f>
        <v>0</v>
      </c>
      <c r="E11" s="91">
        <f t="shared" si="2"/>
        <v>0</v>
      </c>
      <c r="F11" s="23">
        <f>'Identificación y Evaluación'!G364</f>
        <v>0</v>
      </c>
      <c r="G11" s="93" t="str">
        <f t="shared" si="3"/>
        <v>#DIV/0!</v>
      </c>
      <c r="H11" s="92" t="str">
        <f t="shared" si="4"/>
        <v>#DIV/0!</v>
      </c>
      <c r="I11" s="90"/>
      <c r="K11" s="90"/>
    </row>
    <row r="12" ht="15.75" customHeight="1">
      <c r="A12" s="87" t="s">
        <v>144</v>
      </c>
      <c r="B12" s="87">
        <f>SUM(B2:B11)</f>
        <v>41</v>
      </c>
      <c r="C12" s="95">
        <v>1.0</v>
      </c>
      <c r="D12" s="96">
        <f t="shared" ref="D12:E12" si="5">SUM(D2:D11)</f>
        <v>60</v>
      </c>
      <c r="E12" s="87">
        <f t="shared" si="5"/>
        <v>180</v>
      </c>
      <c r="F12" s="97">
        <f>K13-I13</f>
        <v>0</v>
      </c>
      <c r="G12" s="98" t="str">
        <f t="shared" ref="G12:H12" si="6">SUM(G2:G11)</f>
        <v>#DIV/0!</v>
      </c>
      <c r="H12" s="99" t="str">
        <f t="shared" si="6"/>
        <v>#DIV/0!</v>
      </c>
      <c r="I12" s="90"/>
      <c r="K12" s="90"/>
    </row>
    <row r="13" ht="15.75" customHeight="1">
      <c r="E13" s="6"/>
      <c r="F13" s="90"/>
      <c r="I13" s="90"/>
      <c r="K13" s="90"/>
    </row>
    <row r="14" ht="15.75" customHeight="1">
      <c r="E14" s="6"/>
      <c r="F14" s="90"/>
      <c r="I14" s="100"/>
      <c r="J14" s="100"/>
      <c r="K14" s="100"/>
    </row>
    <row r="15" ht="15.0" customHeight="1">
      <c r="E15" s="6"/>
      <c r="F15" s="90"/>
      <c r="H15" s="100"/>
      <c r="I15" s="100"/>
      <c r="J15" s="100"/>
    </row>
    <row r="16" ht="15.0" customHeight="1">
      <c r="E16" s="6"/>
      <c r="F16" s="90"/>
      <c r="H16" s="100"/>
      <c r="I16" s="100"/>
      <c r="J16" s="100"/>
    </row>
    <row r="17" ht="15.0" customHeight="1">
      <c r="E17" s="6"/>
      <c r="F17" s="90"/>
      <c r="H17" s="100"/>
      <c r="I17" s="100"/>
      <c r="J17" s="100"/>
    </row>
    <row r="18" ht="15.0" customHeight="1">
      <c r="E18" s="6"/>
      <c r="F18" s="90"/>
      <c r="H18" s="100"/>
      <c r="I18" s="100"/>
      <c r="J18" s="100"/>
    </row>
    <row r="19" ht="15.0" customHeight="1">
      <c r="E19" s="6"/>
      <c r="F19" s="90"/>
      <c r="H19" s="100"/>
      <c r="I19" s="100"/>
      <c r="J19" s="100"/>
    </row>
    <row r="20" ht="15.0" customHeight="1">
      <c r="E20" s="6"/>
      <c r="F20" s="90"/>
      <c r="H20" s="100"/>
      <c r="I20" s="100"/>
      <c r="J20" s="100"/>
    </row>
    <row r="21" ht="15.0" customHeight="1">
      <c r="E21" s="6"/>
      <c r="F21" s="90"/>
      <c r="H21" s="100"/>
      <c r="I21" s="100"/>
      <c r="J21" s="100"/>
    </row>
    <row r="22" ht="15.0" customHeight="1">
      <c r="E22" s="6"/>
      <c r="F22" s="90"/>
      <c r="H22" s="100"/>
      <c r="I22" s="100"/>
      <c r="J22" s="100"/>
    </row>
    <row r="23" ht="15.0" customHeight="1">
      <c r="E23" s="6"/>
      <c r="F23" s="90"/>
      <c r="H23" s="100"/>
      <c r="I23" s="100"/>
      <c r="J23" s="100"/>
    </row>
    <row r="24" ht="15.0" customHeight="1">
      <c r="E24" s="6"/>
      <c r="F24" s="90"/>
      <c r="H24" s="100"/>
      <c r="I24" s="100"/>
      <c r="J24" s="100"/>
    </row>
    <row r="25" ht="15.0" customHeight="1">
      <c r="E25" s="6"/>
      <c r="F25" s="90"/>
      <c r="H25" s="100"/>
      <c r="I25" s="100"/>
      <c r="J25" s="100"/>
      <c r="K25" s="101"/>
      <c r="L25" s="101"/>
      <c r="M25" s="101"/>
      <c r="N25" s="101"/>
      <c r="O25" s="101"/>
      <c r="P25" s="101"/>
    </row>
    <row r="26" ht="15.75" customHeight="1">
      <c r="E26" s="6"/>
      <c r="F26" s="90"/>
    </row>
    <row r="27" ht="15.0" customHeight="1">
      <c r="E27" s="6"/>
      <c r="F27" s="90"/>
      <c r="P27" s="100"/>
    </row>
    <row r="28" ht="15.0" customHeight="1">
      <c r="E28" s="6"/>
      <c r="F28" s="90"/>
      <c r="P28" s="100"/>
    </row>
    <row r="29" ht="15.0" customHeight="1">
      <c r="E29" s="6"/>
      <c r="F29" s="90"/>
      <c r="P29" s="100"/>
    </row>
    <row r="30" ht="15.0" customHeight="1">
      <c r="E30" s="6"/>
      <c r="F30" s="90"/>
      <c r="P30" s="100"/>
    </row>
    <row r="31" ht="15.0" customHeight="1">
      <c r="E31" s="6"/>
      <c r="F31" s="90"/>
      <c r="P31" s="100"/>
    </row>
    <row r="32" ht="15.0" customHeight="1">
      <c r="E32" s="6"/>
      <c r="F32" s="90"/>
      <c r="P32" s="100"/>
    </row>
    <row r="33" ht="15.0" customHeight="1">
      <c r="E33" s="6"/>
      <c r="F33" s="90"/>
      <c r="P33" s="100"/>
    </row>
    <row r="34" ht="15.0" customHeight="1">
      <c r="E34" s="6"/>
      <c r="F34" s="90"/>
      <c r="P34" s="100"/>
    </row>
    <row r="35" ht="15.0" customHeight="1">
      <c r="E35" s="6"/>
      <c r="F35" s="90"/>
      <c r="P35" s="100"/>
    </row>
    <row r="36" ht="15.0" customHeight="1">
      <c r="E36" s="6"/>
      <c r="F36" s="90"/>
      <c r="P36" s="100"/>
    </row>
    <row r="37" ht="15.0" customHeight="1">
      <c r="E37" s="6"/>
      <c r="F37" s="90"/>
      <c r="M37" s="101"/>
      <c r="N37" s="101"/>
      <c r="O37" s="101"/>
      <c r="P37" s="102"/>
    </row>
    <row r="38" ht="15.75" customHeight="1">
      <c r="E38" s="6"/>
      <c r="F38" s="90"/>
    </row>
    <row r="39" ht="15.75" customHeight="1">
      <c r="E39" s="6"/>
      <c r="F39" s="90"/>
    </row>
    <row r="40" ht="15.75" customHeight="1">
      <c r="E40" s="6"/>
      <c r="F40" s="90"/>
    </row>
    <row r="41" ht="15.75" customHeight="1">
      <c r="E41" s="6"/>
      <c r="F41" s="90"/>
    </row>
    <row r="42" ht="15.75" customHeight="1">
      <c r="E42" s="6"/>
      <c r="F42" s="90"/>
    </row>
    <row r="43" ht="15.75" customHeight="1">
      <c r="E43" s="6"/>
      <c r="F43" s="90"/>
    </row>
    <row r="44" ht="15.75" customHeight="1">
      <c r="E44" s="6"/>
      <c r="F44" s="90"/>
    </row>
    <row r="45" ht="15.75" customHeight="1">
      <c r="E45" s="6"/>
      <c r="F45" s="90"/>
    </row>
    <row r="46" ht="15.75" customHeight="1">
      <c r="E46" s="6"/>
      <c r="F46" s="90"/>
    </row>
    <row r="47" ht="15.75" customHeight="1">
      <c r="E47" s="6"/>
      <c r="F47" s="90"/>
    </row>
    <row r="48" ht="15.75" customHeight="1">
      <c r="E48" s="6"/>
      <c r="F48" s="90"/>
    </row>
    <row r="49" ht="15.75" customHeight="1">
      <c r="E49" s="6"/>
      <c r="F49" s="90"/>
    </row>
    <row r="50" ht="15.75" customHeight="1">
      <c r="E50" s="6"/>
      <c r="F50" s="90"/>
    </row>
    <row r="51" ht="15.75" customHeight="1">
      <c r="E51" s="6"/>
      <c r="F51" s="90"/>
    </row>
    <row r="52" ht="15.75" customHeight="1">
      <c r="E52" s="6"/>
      <c r="F52" s="90"/>
    </row>
    <row r="53" ht="15.75" customHeight="1">
      <c r="E53" s="6"/>
      <c r="F53" s="90"/>
    </row>
    <row r="54" ht="15.75" customHeight="1">
      <c r="E54" s="6"/>
      <c r="F54" s="90"/>
    </row>
    <row r="55" ht="15.75" customHeight="1">
      <c r="E55" s="6"/>
      <c r="F55" s="90"/>
    </row>
    <row r="56" ht="15.75" customHeight="1">
      <c r="E56" s="6"/>
      <c r="F56" s="90"/>
    </row>
    <row r="57" ht="15.75" customHeight="1">
      <c r="E57" s="6"/>
      <c r="F57" s="90"/>
    </row>
    <row r="58" ht="15.75" customHeight="1">
      <c r="E58" s="6"/>
      <c r="F58" s="90"/>
    </row>
    <row r="59" ht="15.75" customHeight="1">
      <c r="E59" s="6"/>
      <c r="F59" s="90"/>
    </row>
    <row r="60" ht="15.75" customHeight="1">
      <c r="E60" s="6"/>
      <c r="F60" s="90"/>
    </row>
    <row r="61" ht="15.75" customHeight="1">
      <c r="E61" s="6"/>
      <c r="F61" s="90"/>
    </row>
    <row r="62" ht="15.75" customHeight="1">
      <c r="E62" s="6"/>
      <c r="F62" s="90"/>
    </row>
    <row r="63" ht="15.75" customHeight="1">
      <c r="E63" s="6"/>
      <c r="F63" s="90"/>
    </row>
    <row r="64" ht="15.75" customHeight="1">
      <c r="E64" s="6"/>
      <c r="F64" s="90"/>
    </row>
    <row r="65" ht="15.75" customHeight="1">
      <c r="E65" s="6"/>
      <c r="F65" s="90"/>
    </row>
    <row r="66" ht="15.75" customHeight="1">
      <c r="E66" s="6"/>
      <c r="F66" s="90"/>
    </row>
    <row r="67" ht="15.75" customHeight="1">
      <c r="E67" s="6"/>
      <c r="F67" s="90"/>
    </row>
    <row r="68" ht="15.75" customHeight="1">
      <c r="E68" s="6"/>
      <c r="F68" s="90"/>
    </row>
    <row r="69" ht="15.75" customHeight="1">
      <c r="E69" s="6"/>
      <c r="F69" s="90"/>
    </row>
    <row r="70" ht="15.75" customHeight="1">
      <c r="E70" s="6"/>
      <c r="F70" s="90"/>
    </row>
    <row r="71" ht="15.75" customHeight="1">
      <c r="E71" s="6"/>
      <c r="F71" s="90"/>
    </row>
    <row r="72" ht="15.75" customHeight="1">
      <c r="E72" s="6"/>
      <c r="F72" s="90"/>
    </row>
    <row r="73" ht="15.75" customHeight="1">
      <c r="E73" s="6"/>
      <c r="F73" s="90"/>
    </row>
    <row r="74" ht="15.75" customHeight="1">
      <c r="E74" s="6"/>
      <c r="F74" s="90"/>
    </row>
    <row r="75" ht="15.75" customHeight="1">
      <c r="E75" s="6"/>
      <c r="F75" s="90"/>
    </row>
    <row r="76" ht="15.75" customHeight="1">
      <c r="E76" s="6"/>
      <c r="F76" s="90"/>
    </row>
    <row r="77" ht="15.75" customHeight="1">
      <c r="E77" s="6"/>
      <c r="F77" s="90"/>
    </row>
    <row r="78" ht="15.75" customHeight="1">
      <c r="E78" s="6"/>
      <c r="F78" s="90"/>
    </row>
    <row r="79" ht="15.75" customHeight="1">
      <c r="E79" s="6"/>
      <c r="F79" s="90"/>
    </row>
    <row r="80" ht="15.75" customHeight="1">
      <c r="E80" s="6"/>
      <c r="F80" s="90"/>
    </row>
    <row r="81" ht="15.75" customHeight="1">
      <c r="E81" s="6"/>
      <c r="F81" s="90"/>
    </row>
    <row r="82" ht="15.75" customHeight="1">
      <c r="E82" s="6"/>
      <c r="F82" s="90"/>
    </row>
    <row r="83" ht="15.75" customHeight="1">
      <c r="E83" s="6"/>
      <c r="F83" s="90"/>
    </row>
    <row r="84" ht="15.75" customHeight="1">
      <c r="E84" s="6"/>
      <c r="F84" s="90"/>
    </row>
    <row r="85" ht="15.75" customHeight="1">
      <c r="E85" s="6"/>
      <c r="F85" s="90"/>
    </row>
    <row r="86" ht="15.75" customHeight="1">
      <c r="E86" s="6"/>
      <c r="F86" s="90"/>
    </row>
    <row r="87" ht="15.75" customHeight="1">
      <c r="E87" s="6"/>
      <c r="F87" s="90"/>
    </row>
    <row r="88" ht="15.75" customHeight="1">
      <c r="E88" s="6"/>
      <c r="F88" s="90"/>
    </row>
    <row r="89" ht="15.75" customHeight="1">
      <c r="E89" s="6"/>
      <c r="F89" s="90"/>
    </row>
    <row r="90" ht="15.75" customHeight="1">
      <c r="E90" s="6"/>
      <c r="F90" s="90"/>
    </row>
    <row r="91" ht="15.75" customHeight="1">
      <c r="E91" s="6"/>
      <c r="F91" s="90"/>
    </row>
    <row r="92" ht="15.75" customHeight="1">
      <c r="E92" s="6"/>
      <c r="F92" s="90"/>
    </row>
    <row r="93" ht="15.75" customHeight="1">
      <c r="E93" s="6"/>
      <c r="F93" s="90"/>
    </row>
    <row r="94" ht="15.75" customHeight="1">
      <c r="E94" s="6"/>
      <c r="F94" s="90"/>
    </row>
    <row r="95" ht="15.75" customHeight="1">
      <c r="E95" s="6"/>
      <c r="F95" s="90"/>
    </row>
    <row r="96" ht="15.75" customHeight="1">
      <c r="E96" s="6"/>
      <c r="F96" s="90"/>
    </row>
    <row r="97" ht="15.75" customHeight="1">
      <c r="E97" s="6"/>
      <c r="F97" s="90"/>
    </row>
    <row r="98" ht="15.75" customHeight="1">
      <c r="E98" s="6"/>
      <c r="F98" s="90"/>
    </row>
    <row r="99" ht="15.75" customHeight="1">
      <c r="E99" s="6"/>
      <c r="F99" s="90"/>
    </row>
    <row r="100" ht="15.75" customHeight="1">
      <c r="E100" s="6"/>
      <c r="F100" s="90"/>
    </row>
    <row r="101" ht="15.75" customHeight="1">
      <c r="E101" s="6"/>
      <c r="F101" s="90"/>
    </row>
    <row r="102" ht="15.75" customHeight="1">
      <c r="E102" s="6"/>
      <c r="F102" s="90"/>
    </row>
    <row r="103" ht="15.75" customHeight="1">
      <c r="E103" s="6"/>
      <c r="F103" s="90"/>
    </row>
    <row r="104" ht="15.75" customHeight="1">
      <c r="E104" s="6"/>
      <c r="F104" s="90"/>
    </row>
    <row r="105" ht="15.75" customHeight="1">
      <c r="E105" s="6"/>
      <c r="F105" s="90"/>
    </row>
    <row r="106" ht="15.75" customHeight="1">
      <c r="E106" s="6"/>
      <c r="F106" s="90"/>
    </row>
    <row r="107" ht="15.75" customHeight="1">
      <c r="E107" s="6"/>
      <c r="F107" s="90"/>
    </row>
    <row r="108" ht="15.75" customHeight="1">
      <c r="E108" s="6"/>
      <c r="F108" s="90"/>
    </row>
    <row r="109" ht="15.75" customHeight="1">
      <c r="E109" s="6"/>
      <c r="F109" s="90"/>
    </row>
    <row r="110" ht="15.75" customHeight="1">
      <c r="E110" s="6"/>
      <c r="F110" s="90"/>
    </row>
    <row r="111" ht="15.75" customHeight="1">
      <c r="E111" s="6"/>
      <c r="F111" s="90"/>
    </row>
    <row r="112" ht="15.75" customHeight="1">
      <c r="E112" s="6"/>
      <c r="F112" s="90"/>
    </row>
    <row r="113" ht="15.75" customHeight="1">
      <c r="E113" s="6"/>
      <c r="F113" s="90"/>
    </row>
    <row r="114" ht="15.75" customHeight="1">
      <c r="E114" s="6"/>
      <c r="F114" s="90"/>
    </row>
    <row r="115" ht="15.75" customHeight="1">
      <c r="E115" s="6"/>
      <c r="F115" s="90"/>
    </row>
    <row r="116" ht="15.75" customHeight="1">
      <c r="E116" s="6"/>
      <c r="F116" s="90"/>
    </row>
    <row r="117" ht="15.75" customHeight="1">
      <c r="E117" s="6"/>
      <c r="F117" s="90"/>
    </row>
    <row r="118" ht="15.75" customHeight="1">
      <c r="E118" s="6"/>
      <c r="F118" s="90"/>
    </row>
    <row r="119" ht="15.75" customHeight="1">
      <c r="E119" s="6"/>
      <c r="F119" s="90"/>
    </row>
    <row r="120" ht="15.75" customHeight="1">
      <c r="E120" s="6"/>
      <c r="F120" s="90"/>
    </row>
    <row r="121" ht="15.75" customHeight="1">
      <c r="E121" s="6"/>
      <c r="F121" s="90"/>
    </row>
    <row r="122" ht="15.75" customHeight="1">
      <c r="E122" s="6"/>
      <c r="F122" s="90"/>
    </row>
    <row r="123" ht="15.75" customHeight="1">
      <c r="E123" s="6"/>
      <c r="F123" s="90"/>
    </row>
    <row r="124" ht="15.75" customHeight="1">
      <c r="E124" s="6"/>
      <c r="F124" s="90"/>
    </row>
    <row r="125" ht="15.75" customHeight="1">
      <c r="E125" s="6"/>
      <c r="F125" s="90"/>
    </row>
    <row r="126" ht="15.75" customHeight="1">
      <c r="E126" s="6"/>
      <c r="F126" s="90"/>
    </row>
    <row r="127" ht="15.75" customHeight="1">
      <c r="E127" s="6"/>
      <c r="F127" s="90"/>
    </row>
    <row r="128" ht="15.75" customHeight="1">
      <c r="E128" s="6"/>
      <c r="F128" s="90"/>
    </row>
    <row r="129" ht="15.75" customHeight="1">
      <c r="E129" s="6"/>
      <c r="F129" s="90"/>
    </row>
    <row r="130" ht="15.75" customHeight="1">
      <c r="E130" s="6"/>
      <c r="F130" s="90"/>
    </row>
    <row r="131" ht="15.75" customHeight="1">
      <c r="E131" s="6"/>
      <c r="F131" s="90"/>
    </row>
    <row r="132" ht="15.75" customHeight="1">
      <c r="E132" s="6"/>
      <c r="F132" s="90"/>
    </row>
    <row r="133" ht="15.75" customHeight="1">
      <c r="E133" s="6"/>
      <c r="F133" s="90"/>
    </row>
    <row r="134" ht="15.75" customHeight="1">
      <c r="E134" s="6"/>
      <c r="F134" s="90"/>
    </row>
    <row r="135" ht="15.75" customHeight="1">
      <c r="E135" s="6"/>
      <c r="F135" s="90"/>
    </row>
    <row r="136" ht="15.75" customHeight="1">
      <c r="E136" s="6"/>
      <c r="F136" s="90"/>
    </row>
    <row r="137" ht="15.75" customHeight="1">
      <c r="E137" s="6"/>
      <c r="F137" s="90"/>
    </row>
    <row r="138" ht="15.75" customHeight="1">
      <c r="E138" s="6"/>
      <c r="F138" s="90"/>
    </row>
    <row r="139" ht="15.75" customHeight="1">
      <c r="E139" s="6"/>
      <c r="F139" s="90"/>
    </row>
    <row r="140" ht="15.75" customHeight="1">
      <c r="E140" s="6"/>
      <c r="F140" s="90"/>
    </row>
    <row r="141" ht="15.75" customHeight="1">
      <c r="E141" s="6"/>
      <c r="F141" s="90"/>
    </row>
    <row r="142" ht="15.75" customHeight="1">
      <c r="E142" s="6"/>
      <c r="F142" s="90"/>
    </row>
    <row r="143" ht="15.75" customHeight="1">
      <c r="E143" s="6"/>
      <c r="F143" s="90"/>
    </row>
    <row r="144" ht="15.75" customHeight="1">
      <c r="E144" s="6"/>
      <c r="F144" s="90"/>
    </row>
    <row r="145" ht="15.75" customHeight="1">
      <c r="E145" s="6"/>
      <c r="F145" s="90"/>
    </row>
    <row r="146" ht="15.75" customHeight="1">
      <c r="E146" s="6"/>
      <c r="F146" s="90"/>
    </row>
    <row r="147" ht="15.75" customHeight="1">
      <c r="E147" s="6"/>
      <c r="F147" s="90"/>
    </row>
    <row r="148" ht="15.75" customHeight="1">
      <c r="E148" s="6"/>
      <c r="F148" s="90"/>
    </row>
    <row r="149" ht="15.75" customHeight="1">
      <c r="E149" s="6"/>
      <c r="F149" s="90"/>
    </row>
    <row r="150" ht="15.75" customHeight="1">
      <c r="E150" s="6"/>
      <c r="F150" s="90"/>
    </row>
    <row r="151" ht="15.75" customHeight="1">
      <c r="E151" s="6"/>
      <c r="F151" s="90"/>
    </row>
    <row r="152" ht="15.75" customHeight="1">
      <c r="E152" s="6"/>
      <c r="F152" s="90"/>
    </row>
    <row r="153" ht="15.75" customHeight="1">
      <c r="E153" s="6"/>
      <c r="F153" s="90"/>
    </row>
    <row r="154" ht="15.75" customHeight="1">
      <c r="E154" s="6"/>
      <c r="F154" s="90"/>
    </row>
    <row r="155" ht="15.75" customHeight="1">
      <c r="E155" s="6"/>
      <c r="F155" s="90"/>
    </row>
    <row r="156" ht="15.75" customHeight="1">
      <c r="E156" s="6"/>
      <c r="F156" s="90"/>
    </row>
    <row r="157" ht="15.75" customHeight="1">
      <c r="E157" s="6"/>
      <c r="F157" s="90"/>
    </row>
    <row r="158" ht="15.75" customHeight="1">
      <c r="E158" s="6"/>
      <c r="F158" s="90"/>
    </row>
    <row r="159" ht="15.75" customHeight="1">
      <c r="E159" s="6"/>
      <c r="F159" s="90"/>
    </row>
    <row r="160" ht="15.75" customHeight="1">
      <c r="E160" s="6"/>
      <c r="F160" s="90"/>
    </row>
    <row r="161" ht="15.75" customHeight="1">
      <c r="E161" s="6"/>
      <c r="F161" s="90"/>
    </row>
    <row r="162" ht="15.75" customHeight="1">
      <c r="E162" s="6"/>
      <c r="F162" s="90"/>
    </row>
    <row r="163" ht="15.75" customHeight="1">
      <c r="E163" s="6"/>
      <c r="F163" s="90"/>
    </row>
    <row r="164" ht="15.75" customHeight="1">
      <c r="E164" s="6"/>
      <c r="F164" s="90"/>
    </row>
    <row r="165" ht="15.75" customHeight="1">
      <c r="E165" s="6"/>
      <c r="F165" s="90"/>
    </row>
    <row r="166" ht="15.75" customHeight="1">
      <c r="E166" s="6"/>
      <c r="F166" s="90"/>
    </row>
    <row r="167" ht="15.75" customHeight="1">
      <c r="E167" s="6"/>
      <c r="F167" s="90"/>
    </row>
    <row r="168" ht="15.75" customHeight="1">
      <c r="E168" s="6"/>
      <c r="F168" s="90"/>
    </row>
    <row r="169" ht="15.75" customHeight="1">
      <c r="E169" s="6"/>
      <c r="F169" s="90"/>
    </row>
    <row r="170" ht="15.75" customHeight="1">
      <c r="E170" s="6"/>
      <c r="F170" s="90"/>
    </row>
    <row r="171" ht="15.75" customHeight="1">
      <c r="E171" s="6"/>
      <c r="F171" s="90"/>
    </row>
    <row r="172" ht="15.75" customHeight="1">
      <c r="E172" s="6"/>
      <c r="F172" s="90"/>
    </row>
    <row r="173" ht="15.75" customHeight="1">
      <c r="E173" s="6"/>
      <c r="F173" s="90"/>
    </row>
    <row r="174" ht="15.75" customHeight="1">
      <c r="E174" s="6"/>
      <c r="F174" s="90"/>
    </row>
    <row r="175" ht="15.75" customHeight="1">
      <c r="E175" s="6"/>
      <c r="F175" s="90"/>
    </row>
    <row r="176" ht="15.75" customHeight="1">
      <c r="E176" s="6"/>
      <c r="F176" s="90"/>
    </row>
    <row r="177" ht="15.75" customHeight="1">
      <c r="E177" s="6"/>
      <c r="F177" s="90"/>
    </row>
    <row r="178" ht="15.75" customHeight="1">
      <c r="E178" s="6"/>
      <c r="F178" s="90"/>
    </row>
    <row r="179" ht="15.75" customHeight="1">
      <c r="E179" s="6"/>
      <c r="F179" s="90"/>
    </row>
    <row r="180" ht="15.75" customHeight="1">
      <c r="E180" s="6"/>
      <c r="F180" s="90"/>
    </row>
    <row r="181" ht="15.75" customHeight="1">
      <c r="E181" s="6"/>
      <c r="F181" s="90"/>
    </row>
    <row r="182" ht="15.75" customHeight="1">
      <c r="E182" s="6"/>
      <c r="F182" s="90"/>
    </row>
    <row r="183" ht="15.75" customHeight="1">
      <c r="E183" s="6"/>
      <c r="F183" s="90"/>
    </row>
    <row r="184" ht="15.75" customHeight="1">
      <c r="E184" s="6"/>
      <c r="F184" s="90"/>
    </row>
    <row r="185" ht="15.75" customHeight="1">
      <c r="E185" s="6"/>
      <c r="F185" s="90"/>
    </row>
    <row r="186" ht="15.75" customHeight="1">
      <c r="E186" s="6"/>
      <c r="F186" s="90"/>
    </row>
    <row r="187" ht="15.75" customHeight="1">
      <c r="E187" s="6"/>
      <c r="F187" s="90"/>
    </row>
    <row r="188" ht="15.75" customHeight="1">
      <c r="E188" s="6"/>
      <c r="F188" s="90"/>
    </row>
    <row r="189" ht="15.75" customHeight="1">
      <c r="E189" s="6"/>
      <c r="F189" s="90"/>
    </row>
    <row r="190" ht="15.75" customHeight="1">
      <c r="E190" s="6"/>
      <c r="F190" s="90"/>
    </row>
    <row r="191" ht="15.75" customHeight="1">
      <c r="E191" s="6"/>
      <c r="F191" s="90"/>
    </row>
    <row r="192" ht="15.75" customHeight="1">
      <c r="E192" s="6"/>
      <c r="F192" s="90"/>
    </row>
    <row r="193" ht="15.75" customHeight="1">
      <c r="E193" s="6"/>
      <c r="F193" s="90"/>
    </row>
    <row r="194" ht="15.75" customHeight="1">
      <c r="E194" s="6"/>
      <c r="F194" s="90"/>
    </row>
    <row r="195" ht="15.75" customHeight="1">
      <c r="E195" s="6"/>
      <c r="F195" s="90"/>
    </row>
    <row r="196" ht="15.75" customHeight="1">
      <c r="E196" s="6"/>
      <c r="F196" s="90"/>
    </row>
    <row r="197" ht="15.75" customHeight="1">
      <c r="E197" s="6"/>
      <c r="F197" s="90"/>
    </row>
    <row r="198" ht="15.75" customHeight="1">
      <c r="E198" s="6"/>
      <c r="F198" s="90"/>
    </row>
    <row r="199" ht="15.75" customHeight="1">
      <c r="E199" s="6"/>
      <c r="F199" s="90"/>
    </row>
    <row r="200" ht="15.75" customHeight="1">
      <c r="E200" s="6"/>
      <c r="F200" s="90"/>
    </row>
    <row r="201" ht="15.75" customHeight="1">
      <c r="E201" s="6"/>
      <c r="F201" s="90"/>
    </row>
    <row r="202" ht="15.75" customHeight="1">
      <c r="E202" s="6"/>
      <c r="F202" s="90"/>
    </row>
    <row r="203" ht="15.75" customHeight="1">
      <c r="E203" s="6"/>
      <c r="F203" s="90"/>
    </row>
    <row r="204" ht="15.75" customHeight="1">
      <c r="E204" s="6"/>
      <c r="F204" s="90"/>
    </row>
    <row r="205" ht="15.75" customHeight="1">
      <c r="E205" s="6"/>
      <c r="F205" s="90"/>
    </row>
    <row r="206" ht="15.75" customHeight="1">
      <c r="E206" s="6"/>
      <c r="F206" s="90"/>
    </row>
    <row r="207" ht="15.75" customHeight="1">
      <c r="E207" s="6"/>
      <c r="F207" s="90"/>
    </row>
    <row r="208" ht="15.75" customHeight="1">
      <c r="E208" s="6"/>
      <c r="F208" s="90"/>
    </row>
    <row r="209" ht="15.75" customHeight="1">
      <c r="E209" s="6"/>
      <c r="F209" s="90"/>
    </row>
    <row r="210" ht="15.75" customHeight="1">
      <c r="E210" s="6"/>
      <c r="F210" s="90"/>
    </row>
    <row r="211" ht="15.75" customHeight="1">
      <c r="E211" s="6"/>
      <c r="F211" s="90"/>
    </row>
    <row r="212" ht="15.75" customHeight="1">
      <c r="E212" s="6"/>
      <c r="F212" s="90"/>
    </row>
    <row r="213" ht="15.75" customHeight="1">
      <c r="E213" s="6"/>
      <c r="F213" s="90"/>
    </row>
    <row r="214" ht="15.75" customHeight="1">
      <c r="E214" s="6"/>
      <c r="F214" s="90"/>
    </row>
    <row r="215" ht="15.75" customHeight="1">
      <c r="E215" s="6"/>
      <c r="F215" s="90"/>
    </row>
    <row r="216" ht="15.75" customHeight="1">
      <c r="E216" s="6"/>
      <c r="F216" s="90"/>
    </row>
    <row r="217" ht="15.75" customHeight="1">
      <c r="E217" s="6"/>
      <c r="F217" s="90"/>
    </row>
    <row r="218" ht="15.75" customHeight="1">
      <c r="E218" s="6"/>
      <c r="F218" s="90"/>
    </row>
    <row r="219" ht="15.75" customHeight="1">
      <c r="E219" s="6"/>
      <c r="F219" s="90"/>
    </row>
    <row r="220" ht="15.75" customHeight="1">
      <c r="E220" s="6"/>
      <c r="F220" s="9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&amp;CGestión de Riesgos &amp;A Nombre del Proyecto Iteración N° X, fase X</oddHeader>
    <oddFooter>&amp;LNombre del Grupo de Desarrollo Autor&amp;R&amp;P de</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2" width="20.71"/>
    <col customWidth="1" min="3" max="3" width="114.86"/>
    <col customWidth="1" min="4" max="4" width="15.0"/>
    <col customWidth="1" min="5" max="5" width="17.43"/>
    <col customWidth="1" min="6" max="6" width="14.86"/>
  </cols>
  <sheetData>
    <row r="1" ht="14.25" customHeight="1">
      <c r="A1" s="11" t="s">
        <v>145</v>
      </c>
      <c r="B1" s="11" t="s">
        <v>146</v>
      </c>
      <c r="C1" s="11" t="s">
        <v>147</v>
      </c>
      <c r="D1" s="11" t="s">
        <v>137</v>
      </c>
      <c r="E1" s="103" t="s">
        <v>148</v>
      </c>
      <c r="F1" s="104" t="s">
        <v>149</v>
      </c>
    </row>
    <row r="2" ht="14.25" hidden="1" customHeight="1">
      <c r="A2" s="105">
        <v>1.0</v>
      </c>
      <c r="B2" s="105" t="str">
        <f>'Identificación y Evaluación'!$A$2</f>
        <v>Compromiso del Cliente</v>
      </c>
      <c r="C2" s="91" t="str">
        <f>IF('Identificación y Evaluación'!H1="SI",'Identificación y Evaluación'!A1,"")</f>
        <v/>
      </c>
      <c r="D2" s="91">
        <f>'Identificación y Evaluación'!$G$21</f>
        <v>5</v>
      </c>
      <c r="E2" s="106"/>
      <c r="F2" s="107"/>
    </row>
    <row r="3" ht="14.25" hidden="1" customHeight="1">
      <c r="A3" s="105"/>
      <c r="B3" s="105" t="str">
        <f>'Identificación y Evaluación'!$A$2</f>
        <v>Compromiso del Cliente</v>
      </c>
      <c r="C3" s="91" t="str">
        <f>IF('Identificación y Evaluación'!H2="SI",'Identificación y Evaluación'!A2,"")</f>
        <v/>
      </c>
      <c r="D3" s="91">
        <f>'Identificación y Evaluación'!$G$21</f>
        <v>5</v>
      </c>
      <c r="E3" s="106"/>
      <c r="F3" s="107"/>
    </row>
    <row r="4" ht="54.75" customHeight="1">
      <c r="A4" s="105">
        <f t="shared" ref="A4:A207" si="1">A3+1</f>
        <v>1</v>
      </c>
      <c r="B4" s="91" t="str">
        <f>'Identificación y Evaluación'!$A$86</f>
        <v>Experiencia y Capacidad</v>
      </c>
      <c r="C4" s="108" t="str">
        <f>IF('Identificación y Evaluación'!H96="SI",'Identificación y Evaluación'!A96,"")</f>
        <v>Dado que algunos de los integrantes del equipo de desarrollo tienen un trabajo,que cumplen 8 horas de jornada, podria ocurrir que baje la velocidad de producir documentacion, lo que produciria un retraso en los tiempo de entrega.</v>
      </c>
      <c r="D4" s="91">
        <f>'Identificación y Evaluación'!$G$114</f>
        <v>4</v>
      </c>
      <c r="E4" s="109">
        <v>0.7</v>
      </c>
      <c r="F4" s="107">
        <f t="shared" ref="F4:F207" si="2">D4*E4*100</f>
        <v>280</v>
      </c>
    </row>
    <row r="5" ht="14.25" hidden="1" customHeight="1">
      <c r="A5" s="105">
        <f t="shared" si="1"/>
        <v>2</v>
      </c>
      <c r="B5" s="105" t="str">
        <f>'Identificación y Evaluación'!$A$2</f>
        <v>Compromiso del Cliente</v>
      </c>
      <c r="C5" s="91" t="str">
        <f>IF('Identificación y Evaluación'!H4="SI",'Identificación y Evaluación'!A4,"")</f>
        <v/>
      </c>
      <c r="D5" s="91">
        <f>'Identificación y Evaluación'!$G$21</f>
        <v>5</v>
      </c>
      <c r="E5" s="106"/>
      <c r="F5" s="107">
        <f t="shared" si="2"/>
        <v>0</v>
      </c>
    </row>
    <row r="6" ht="14.25" hidden="1" customHeight="1">
      <c r="A6" s="105">
        <f t="shared" si="1"/>
        <v>3</v>
      </c>
      <c r="B6" s="105" t="str">
        <f>'Identificación y Evaluación'!$A$2</f>
        <v>Compromiso del Cliente</v>
      </c>
      <c r="C6" s="91" t="str">
        <f>IF('Identificación y Evaluación'!H5="SI",'Identificación y Evaluación'!A5,"")</f>
        <v/>
      </c>
      <c r="D6" s="91">
        <f>'Identificación y Evaluación'!$G$21</f>
        <v>5</v>
      </c>
      <c r="E6" s="106"/>
      <c r="F6" s="107">
        <f t="shared" si="2"/>
        <v>0</v>
      </c>
    </row>
    <row r="7" ht="14.25" hidden="1" customHeight="1">
      <c r="A7" s="105">
        <f t="shared" si="1"/>
        <v>4</v>
      </c>
      <c r="B7" s="105" t="str">
        <f>'Identificación y Evaluación'!$A$2</f>
        <v>Compromiso del Cliente</v>
      </c>
      <c r="C7" s="91" t="str">
        <f>IF('Identificación y Evaluación'!H6="SI",'Identificación y Evaluación'!A6,"")</f>
        <v/>
      </c>
      <c r="D7" s="91">
        <f>'Identificación y Evaluación'!$G$21</f>
        <v>5</v>
      </c>
      <c r="E7" s="106"/>
      <c r="F7" s="107">
        <f t="shared" si="2"/>
        <v>0</v>
      </c>
    </row>
    <row r="8" ht="14.25" hidden="1" customHeight="1">
      <c r="A8" s="105">
        <f t="shared" si="1"/>
        <v>5</v>
      </c>
      <c r="B8" s="105" t="str">
        <f>'Identificación y Evaluación'!$A$2</f>
        <v>Compromiso del Cliente</v>
      </c>
      <c r="C8" s="91" t="str">
        <f>IF('Identificación y Evaluación'!H7="SI",'Identificación y Evaluación'!A7,"")</f>
        <v/>
      </c>
      <c r="D8" s="91">
        <f>'Identificación y Evaluación'!$G$21</f>
        <v>5</v>
      </c>
      <c r="E8" s="106"/>
      <c r="F8" s="107">
        <f t="shared" si="2"/>
        <v>0</v>
      </c>
    </row>
    <row r="9" ht="51.0" customHeight="1">
      <c r="A9" s="105">
        <f t="shared" si="1"/>
        <v>6</v>
      </c>
      <c r="B9" s="91" t="str">
        <f>'Identificación y Evaluación'!$A$57</f>
        <v>Cronograma</v>
      </c>
      <c r="C9" s="108" t="str">
        <f>IF('Identificación y Evaluación'!H62="SI",'Identificación y Evaluación'!A62,"")</f>
        <v>Dado que se han considerado las limitaciones de las fechas, podria ocurrir que se junten con otros documentos atrasados, lo que produciria un tiempo ajustado para lograr cumplir con la planificacion.</v>
      </c>
      <c r="D9" s="91">
        <f>'Identificación y Evaluación'!$G$80</f>
        <v>4</v>
      </c>
      <c r="E9" s="106">
        <v>0.7</v>
      </c>
      <c r="F9" s="107">
        <f t="shared" si="2"/>
        <v>280</v>
      </c>
    </row>
    <row r="10" ht="14.25" hidden="1" customHeight="1">
      <c r="A10" s="105">
        <f t="shared" si="1"/>
        <v>7</v>
      </c>
      <c r="B10" s="105" t="str">
        <f>'Identificación y Evaluación'!$A$2</f>
        <v>Compromiso del Cliente</v>
      </c>
      <c r="C10" s="91" t="str">
        <f>IF('Identificación y Evaluación'!H9="SI",'Identificación y Evaluación'!A9,"")</f>
        <v/>
      </c>
      <c r="D10" s="91">
        <f>'Identificación y Evaluación'!$G$21</f>
        <v>5</v>
      </c>
      <c r="E10" s="106"/>
      <c r="F10" s="107">
        <f t="shared" si="2"/>
        <v>0</v>
      </c>
    </row>
    <row r="11" ht="14.25" hidden="1" customHeight="1">
      <c r="A11" s="105">
        <f t="shared" si="1"/>
        <v>8</v>
      </c>
      <c r="B11" s="105" t="str">
        <f>'Identificación y Evaluación'!$A$2</f>
        <v>Compromiso del Cliente</v>
      </c>
      <c r="C11" s="91" t="str">
        <f>IF('Identificación y Evaluación'!H10="SI",'Identificación y Evaluación'!A10,"")</f>
        <v/>
      </c>
      <c r="D11" s="91">
        <f>'Identificación y Evaluación'!$G$21</f>
        <v>5</v>
      </c>
      <c r="E11" s="106"/>
      <c r="F11" s="107">
        <f t="shared" si="2"/>
        <v>0</v>
      </c>
    </row>
    <row r="12" ht="14.25" hidden="1" customHeight="1">
      <c r="A12" s="105">
        <f t="shared" si="1"/>
        <v>9</v>
      </c>
      <c r="B12" s="105" t="str">
        <f>'Identificación y Evaluación'!$A$2</f>
        <v>Compromiso del Cliente</v>
      </c>
      <c r="C12" s="91" t="str">
        <f>IF('Identificación y Evaluación'!H11="SI",'Identificación y Evaluación'!A11,"")</f>
        <v/>
      </c>
      <c r="D12" s="91">
        <f>'Identificación y Evaluación'!$G$21</f>
        <v>5</v>
      </c>
      <c r="E12" s="106"/>
      <c r="F12" s="107">
        <f t="shared" si="2"/>
        <v>0</v>
      </c>
    </row>
    <row r="13" ht="14.25" hidden="1" customHeight="1">
      <c r="A13" s="105">
        <f t="shared" si="1"/>
        <v>10</v>
      </c>
      <c r="B13" s="105" t="str">
        <f>'Identificación y Evaluación'!$A$2</f>
        <v>Compromiso del Cliente</v>
      </c>
      <c r="C13" s="91" t="str">
        <f>IF('Identificación y Evaluación'!H12="SI",'Identificación y Evaluación'!A12,"")</f>
        <v/>
      </c>
      <c r="D13" s="91">
        <f>'Identificación y Evaluación'!$G$21</f>
        <v>5</v>
      </c>
      <c r="E13" s="106"/>
      <c r="F13" s="107">
        <f t="shared" si="2"/>
        <v>0</v>
      </c>
    </row>
    <row r="14" ht="14.25" hidden="1" customHeight="1">
      <c r="A14" s="105">
        <f t="shared" si="1"/>
        <v>11</v>
      </c>
      <c r="B14" s="105" t="str">
        <f>'Identificación y Evaluación'!$A$2</f>
        <v>Compromiso del Cliente</v>
      </c>
      <c r="C14" s="91" t="str">
        <f>IF('Identificación y Evaluación'!H13="SI",'Identificación y Evaluación'!A13,"")</f>
        <v/>
      </c>
      <c r="D14" s="91">
        <f>'Identificación y Evaluación'!$G$21</f>
        <v>5</v>
      </c>
      <c r="E14" s="106"/>
      <c r="F14" s="107">
        <f t="shared" si="2"/>
        <v>0</v>
      </c>
    </row>
    <row r="15" ht="14.25" hidden="1" customHeight="1">
      <c r="A15" s="105">
        <f t="shared" si="1"/>
        <v>12</v>
      </c>
      <c r="B15" s="105" t="str">
        <f>'Identificación y Evaluación'!$A$2</f>
        <v>Compromiso del Cliente</v>
      </c>
      <c r="C15" s="91" t="str">
        <f>IF('Identificación y Evaluación'!H14="SI",'Identificación y Evaluación'!A14,"")</f>
        <v/>
      </c>
      <c r="D15" s="91">
        <f>'Identificación y Evaluación'!$G$21</f>
        <v>5</v>
      </c>
      <c r="E15" s="106"/>
      <c r="F15" s="107">
        <f t="shared" si="2"/>
        <v>0</v>
      </c>
    </row>
    <row r="16" ht="14.25" hidden="1" customHeight="1">
      <c r="A16" s="105">
        <f t="shared" si="1"/>
        <v>13</v>
      </c>
      <c r="B16" s="105" t="str">
        <f>'Identificación y Evaluación'!$A$2</f>
        <v>Compromiso del Cliente</v>
      </c>
      <c r="C16" s="91" t="str">
        <f>IF('Identificación y Evaluación'!H15="SI",'Identificación y Evaluación'!A15,"")</f>
        <v/>
      </c>
      <c r="D16" s="91">
        <f>'Identificación y Evaluación'!$G$21</f>
        <v>5</v>
      </c>
      <c r="E16" s="106"/>
      <c r="F16" s="107">
        <f t="shared" si="2"/>
        <v>0</v>
      </c>
    </row>
    <row r="17" ht="14.25" hidden="1" customHeight="1">
      <c r="A17" s="105">
        <f t="shared" si="1"/>
        <v>14</v>
      </c>
      <c r="B17" s="105" t="str">
        <f>'Identificación y Evaluación'!$A$2</f>
        <v>Compromiso del Cliente</v>
      </c>
      <c r="C17" s="91" t="str">
        <f>IF('Identificación y Evaluación'!H16="SI",'Identificación y Evaluación'!A16,"")</f>
        <v/>
      </c>
      <c r="D17" s="91">
        <f>'Identificación y Evaluación'!$G$21</f>
        <v>5</v>
      </c>
      <c r="E17" s="106"/>
      <c r="F17" s="107">
        <f t="shared" si="2"/>
        <v>0</v>
      </c>
    </row>
    <row r="18" ht="14.25" hidden="1" customHeight="1">
      <c r="A18" s="105">
        <f t="shared" si="1"/>
        <v>15</v>
      </c>
      <c r="B18" s="105" t="str">
        <f>'Identificación y Evaluación'!$A$2</f>
        <v>Compromiso del Cliente</v>
      </c>
      <c r="C18" s="91" t="str">
        <f>IF('Identificación y Evaluación'!H17="SI",'Identificación y Evaluación'!A17,"")</f>
        <v/>
      </c>
      <c r="D18" s="91">
        <f>'Identificación y Evaluación'!$G$21</f>
        <v>5</v>
      </c>
      <c r="E18" s="106"/>
      <c r="F18" s="107">
        <f t="shared" si="2"/>
        <v>0</v>
      </c>
    </row>
    <row r="19" ht="14.25" hidden="1" customHeight="1">
      <c r="A19" s="105">
        <f t="shared" si="1"/>
        <v>16</v>
      </c>
      <c r="B19" s="105" t="str">
        <f>'Identificación y Evaluación'!$A$2</f>
        <v>Compromiso del Cliente</v>
      </c>
      <c r="C19" s="91" t="str">
        <f>IF('Identificación y Evaluación'!H18="SI",'Identificación y Evaluación'!A18,"")</f>
        <v/>
      </c>
      <c r="D19" s="91">
        <f>'Identificación y Evaluación'!$G$21</f>
        <v>5</v>
      </c>
      <c r="E19" s="106"/>
      <c r="F19" s="107">
        <f t="shared" si="2"/>
        <v>0</v>
      </c>
    </row>
    <row r="20" ht="14.25" hidden="1" customHeight="1">
      <c r="A20" s="105">
        <f t="shared" si="1"/>
        <v>17</v>
      </c>
      <c r="B20" s="91" t="str">
        <f>'Identificación y Evaluación'!$A$86</f>
        <v>Experiencia y Capacidad</v>
      </c>
      <c r="C20" s="91" t="str">
        <f>IF('Identificación y Evaluación'!H97="SI",'Identificación y Evaluación'!A97,"")</f>
        <v/>
      </c>
      <c r="D20" s="91">
        <f>'Identificación y Evaluación'!$G$114</f>
        <v>4</v>
      </c>
      <c r="E20" s="106">
        <v>0.85</v>
      </c>
      <c r="F20" s="107">
        <f t="shared" si="2"/>
        <v>340</v>
      </c>
    </row>
    <row r="21" ht="57.0" customHeight="1">
      <c r="A21" s="105">
        <f t="shared" si="1"/>
        <v>18</v>
      </c>
      <c r="B21" s="91" t="str">
        <f>'Identificación y Evaluación'!$A$86</f>
        <v>Experiencia y Capacidad</v>
      </c>
      <c r="C21" s="110" t="str">
        <f>IF('Identificación y Evaluación'!H99="SI",'Identificación y Evaluación'!A99,"")</f>
        <v>Dado el retraso con la implementación y la falta de experiencia de los desarrolladores en el manejo de BD, podría ocurrir un retraso en la implementación del sistema KIUSH con UARG Flow, lo que produciría retrasos en el desarrollo del prototipo.</v>
      </c>
      <c r="D21" s="91">
        <f>'Identificación y Evaluación'!$G$114</f>
        <v>4</v>
      </c>
      <c r="E21" s="106">
        <v>0.65</v>
      </c>
      <c r="F21" s="107">
        <f t="shared" si="2"/>
        <v>260</v>
      </c>
    </row>
    <row r="22" ht="14.25" hidden="1" customHeight="1">
      <c r="A22" s="105">
        <f t="shared" si="1"/>
        <v>19</v>
      </c>
      <c r="B22" s="105" t="str">
        <f>'Identificación y Evaluación'!$A$27</f>
        <v>Definición del Cliente</v>
      </c>
      <c r="C22" s="91" t="str">
        <f>IF('Identificación y Evaluación'!H30="SI",'Identificación y Evaluación'!A30,"")</f>
        <v/>
      </c>
      <c r="D22" s="91">
        <f>'Identificación y Evaluación'!$G$51</f>
        <v>5</v>
      </c>
      <c r="E22" s="106"/>
      <c r="F22" s="107">
        <f t="shared" si="2"/>
        <v>0</v>
      </c>
    </row>
    <row r="23" ht="14.25" hidden="1" customHeight="1">
      <c r="A23" s="105">
        <f t="shared" si="1"/>
        <v>20</v>
      </c>
      <c r="B23" s="105" t="str">
        <f>'Identificación y Evaluación'!$A$27</f>
        <v>Definición del Cliente</v>
      </c>
      <c r="C23" s="91" t="str">
        <f>IF('Identificación y Evaluación'!H31="SI",'Identificación y Evaluación'!A31,"")</f>
        <v/>
      </c>
      <c r="D23" s="91">
        <f>'Identificación y Evaluación'!$G$51</f>
        <v>5</v>
      </c>
      <c r="E23" s="106"/>
      <c r="F23" s="107">
        <f t="shared" si="2"/>
        <v>0</v>
      </c>
    </row>
    <row r="24" ht="50.25" customHeight="1">
      <c r="A24" s="105">
        <f t="shared" si="1"/>
        <v>21</v>
      </c>
      <c r="B24" s="91" t="str">
        <f>'Identificación y Evaluación'!$A$86</f>
        <v>Experiencia y Capacidad</v>
      </c>
      <c r="C24" s="108" t="str">
        <f>IF('Identificación y Evaluación'!H95="SI",'Identificación y Evaluación'!A95,"")</f>
        <v>Dado que el equipo de desarrollo no tiene experiencia en el lenguaje de programacion PHP, podría ocurrir errores en el desarrollo y estilos de codificación, lo que conduciría a demoras en la entrega del producto.</v>
      </c>
      <c r="D24" s="91">
        <f>'Identificación y Evaluación'!$G$114</f>
        <v>4</v>
      </c>
      <c r="E24" s="106">
        <v>0.5</v>
      </c>
      <c r="F24" s="107">
        <f t="shared" si="2"/>
        <v>200</v>
      </c>
    </row>
    <row r="25" ht="14.25" hidden="1" customHeight="1">
      <c r="A25" s="105">
        <f t="shared" si="1"/>
        <v>22</v>
      </c>
      <c r="B25" s="105" t="str">
        <f>'Identificación y Evaluación'!$A$27</f>
        <v>Definición del Cliente</v>
      </c>
      <c r="C25" s="91" t="str">
        <f>IF('Identificación y Evaluación'!H33="SI",'Identificación y Evaluación'!A33,"")</f>
        <v/>
      </c>
      <c r="D25" s="91">
        <f>'Identificación y Evaluación'!$G$51</f>
        <v>5</v>
      </c>
      <c r="E25" s="106"/>
      <c r="F25" s="107">
        <f t="shared" si="2"/>
        <v>0</v>
      </c>
    </row>
    <row r="26" ht="14.25" hidden="1" customHeight="1">
      <c r="A26" s="105">
        <f t="shared" si="1"/>
        <v>23</v>
      </c>
      <c r="B26" s="105" t="str">
        <f>'Identificación y Evaluación'!$A$27</f>
        <v>Definición del Cliente</v>
      </c>
      <c r="C26" s="91" t="str">
        <f>IF('Identificación y Evaluación'!H34="SI",'Identificación y Evaluación'!A34,"")</f>
        <v/>
      </c>
      <c r="D26" s="91">
        <f>'Identificación y Evaluación'!$G$51</f>
        <v>5</v>
      </c>
      <c r="E26" s="106"/>
      <c r="F26" s="107">
        <f t="shared" si="2"/>
        <v>0</v>
      </c>
    </row>
    <row r="27" ht="42.0" customHeight="1">
      <c r="A27" s="105">
        <f t="shared" si="1"/>
        <v>24</v>
      </c>
      <c r="B27" s="91" t="str">
        <f>'Identificación y Evaluación'!$A$86</f>
        <v>Experiencia y Capacidad</v>
      </c>
      <c r="C27" s="110" t="str">
        <f>IF('Identificación y Evaluación'!H98="SI",'Identificación y Evaluación'!A98,"")</f>
        <v>
Dada la falta de experiencia del equipo utilizando Git-Hub, podria ocurrir una mala gestión de control de versiones, lo que produciría pérdida de versiones anteriores por lo tanto pérdida de calidad
</v>
      </c>
      <c r="D27" s="91">
        <v>3.0</v>
      </c>
      <c r="E27" s="106">
        <v>0.6</v>
      </c>
      <c r="F27" s="107">
        <f t="shared" si="2"/>
        <v>180</v>
      </c>
    </row>
    <row r="28" ht="14.25" hidden="1" customHeight="1">
      <c r="A28" s="105">
        <f t="shared" si="1"/>
        <v>25</v>
      </c>
      <c r="B28" s="105" t="str">
        <f>'Identificación y Evaluación'!$A$27</f>
        <v>Definición del Cliente</v>
      </c>
      <c r="C28" s="91" t="str">
        <f>IF('Identificación y Evaluación'!H36="SI",'Identificación y Evaluación'!A36,"")</f>
        <v/>
      </c>
      <c r="D28" s="91">
        <f>'Identificación y Evaluación'!$G$51</f>
        <v>5</v>
      </c>
      <c r="E28" s="106"/>
      <c r="F28" s="107">
        <f t="shared" si="2"/>
        <v>0</v>
      </c>
    </row>
    <row r="29" ht="14.25" hidden="1" customHeight="1">
      <c r="A29" s="105">
        <f t="shared" si="1"/>
        <v>26</v>
      </c>
      <c r="B29" s="105" t="str">
        <f>'Identificación y Evaluación'!$A$27</f>
        <v>Definición del Cliente</v>
      </c>
      <c r="C29" s="91" t="str">
        <f>IF('Identificación y Evaluación'!H37="SI",'Identificación y Evaluación'!A37,"")</f>
        <v/>
      </c>
      <c r="D29" s="91">
        <f>'Identificación y Evaluación'!$G$51</f>
        <v>5</v>
      </c>
      <c r="E29" s="106"/>
      <c r="F29" s="107">
        <f t="shared" si="2"/>
        <v>0</v>
      </c>
    </row>
    <row r="30" ht="14.25" hidden="1" customHeight="1">
      <c r="A30" s="105">
        <f t="shared" si="1"/>
        <v>27</v>
      </c>
      <c r="B30" s="105" t="str">
        <f>'Identificación y Evaluación'!$A$27</f>
        <v>Definición del Cliente</v>
      </c>
      <c r="C30" s="91" t="str">
        <f>IF('Identificación y Evaluación'!H38="SI",'Identificación y Evaluación'!A38,"")</f>
        <v/>
      </c>
      <c r="D30" s="91">
        <f>'Identificación y Evaluación'!$G$51</f>
        <v>5</v>
      </c>
      <c r="E30" s="106"/>
      <c r="F30" s="107">
        <f t="shared" si="2"/>
        <v>0</v>
      </c>
    </row>
    <row r="31" ht="14.25" hidden="1" customHeight="1">
      <c r="A31" s="105">
        <f t="shared" si="1"/>
        <v>28</v>
      </c>
      <c r="B31" s="105" t="str">
        <f>'Identificación y Evaluación'!$A$27</f>
        <v>Definición del Cliente</v>
      </c>
      <c r="C31" s="91" t="str">
        <f>IF('Identificación y Evaluación'!H39="SI",'Identificación y Evaluación'!A39,"")</f>
        <v/>
      </c>
      <c r="D31" s="91">
        <f>'Identificación y Evaluación'!$G$51</f>
        <v>5</v>
      </c>
      <c r="E31" s="106"/>
      <c r="F31" s="107">
        <f t="shared" si="2"/>
        <v>0</v>
      </c>
    </row>
    <row r="32" ht="14.25" hidden="1" customHeight="1">
      <c r="A32" s="105">
        <f t="shared" si="1"/>
        <v>29</v>
      </c>
      <c r="B32" s="105" t="str">
        <f>'Identificación y Evaluación'!$A$27</f>
        <v>Definición del Cliente</v>
      </c>
      <c r="C32" s="91" t="str">
        <f>IF('Identificación y Evaluación'!H40="SI",'Identificación y Evaluación'!A40,"")</f>
        <v/>
      </c>
      <c r="D32" s="91">
        <f>'Identificación y Evaluación'!$G$51</f>
        <v>5</v>
      </c>
      <c r="E32" s="106"/>
      <c r="F32" s="107">
        <f t="shared" si="2"/>
        <v>0</v>
      </c>
    </row>
    <row r="33" ht="14.25" hidden="1" customHeight="1">
      <c r="A33" s="105">
        <f t="shared" si="1"/>
        <v>30</v>
      </c>
      <c r="B33" s="105" t="str">
        <f>'Identificación y Evaluación'!$A$27</f>
        <v>Definición del Cliente</v>
      </c>
      <c r="C33" s="91" t="str">
        <f>IF('Identificación y Evaluación'!H41="SI",'Identificación y Evaluación'!A41,"")</f>
        <v/>
      </c>
      <c r="D33" s="91">
        <f>'Identificación y Evaluación'!$G$51</f>
        <v>5</v>
      </c>
      <c r="E33" s="106"/>
      <c r="F33" s="107">
        <f t="shared" si="2"/>
        <v>0</v>
      </c>
    </row>
    <row r="34" ht="14.25" hidden="1" customHeight="1">
      <c r="A34" s="105">
        <f t="shared" si="1"/>
        <v>31</v>
      </c>
      <c r="B34" s="105" t="str">
        <f>'Identificación y Evaluación'!$A$27</f>
        <v>Definición del Cliente</v>
      </c>
      <c r="C34" s="91" t="str">
        <f>IF('Identificación y Evaluación'!H42="SI",'Identificación y Evaluación'!A42,"")</f>
        <v/>
      </c>
      <c r="D34" s="91">
        <f>'Identificación y Evaluación'!$G$51</f>
        <v>5</v>
      </c>
      <c r="E34" s="106"/>
      <c r="F34" s="107">
        <f t="shared" si="2"/>
        <v>0</v>
      </c>
    </row>
    <row r="35" ht="14.25" hidden="1" customHeight="1">
      <c r="A35" s="105">
        <f t="shared" si="1"/>
        <v>32</v>
      </c>
      <c r="B35" s="105" t="str">
        <f>'Identificación y Evaluación'!$A$27</f>
        <v>Definición del Cliente</v>
      </c>
      <c r="C35" s="91" t="str">
        <f>IF('Identificación y Evaluación'!H43="SI",'Identificación y Evaluación'!A43,"")</f>
        <v/>
      </c>
      <c r="D35" s="91">
        <f>'Identificación y Evaluación'!$G$51</f>
        <v>5</v>
      </c>
      <c r="E35" s="106"/>
      <c r="F35" s="107">
        <f t="shared" si="2"/>
        <v>0</v>
      </c>
    </row>
    <row r="36" ht="14.25" hidden="1" customHeight="1">
      <c r="A36" s="105">
        <f t="shared" si="1"/>
        <v>33</v>
      </c>
      <c r="B36" s="105" t="str">
        <f>'Identificación y Evaluación'!$A$27</f>
        <v>Definición del Cliente</v>
      </c>
      <c r="C36" s="91" t="str">
        <f>IF('Identificación y Evaluación'!H44="SI",'Identificación y Evaluación'!A44,"")</f>
        <v/>
      </c>
      <c r="D36" s="91">
        <f>'Identificación y Evaluación'!$G$51</f>
        <v>5</v>
      </c>
      <c r="E36" s="106"/>
      <c r="F36" s="107">
        <f t="shared" si="2"/>
        <v>0</v>
      </c>
    </row>
    <row r="37" ht="14.25" hidden="1" customHeight="1">
      <c r="A37" s="105">
        <f t="shared" si="1"/>
        <v>34</v>
      </c>
      <c r="B37" s="105" t="str">
        <f>'Identificación y Evaluación'!$A$27</f>
        <v>Definición del Cliente</v>
      </c>
      <c r="C37" s="91" t="str">
        <f>IF('Identificación y Evaluación'!H45="SI",'Identificación y Evaluación'!A45,"")</f>
        <v/>
      </c>
      <c r="D37" s="91">
        <f>'Identificación y Evaluación'!$G$51</f>
        <v>5</v>
      </c>
      <c r="E37" s="106"/>
      <c r="F37" s="107">
        <f t="shared" si="2"/>
        <v>0</v>
      </c>
    </row>
    <row r="38" ht="14.25" hidden="1" customHeight="1">
      <c r="A38" s="105">
        <f t="shared" si="1"/>
        <v>35</v>
      </c>
      <c r="B38" s="105" t="str">
        <f>'Identificación y Evaluación'!$A$27</f>
        <v>Definición del Cliente</v>
      </c>
      <c r="C38" s="91" t="str">
        <f>IF('Identificación y Evaluación'!H46="SI",'Identificación y Evaluación'!A46,"")</f>
        <v/>
      </c>
      <c r="D38" s="91">
        <f>'Identificación y Evaluación'!$G$51</f>
        <v>5</v>
      </c>
      <c r="E38" s="106"/>
      <c r="F38" s="107">
        <f t="shared" si="2"/>
        <v>0</v>
      </c>
    </row>
    <row r="39" ht="14.25" hidden="1" customHeight="1">
      <c r="A39" s="105">
        <f t="shared" si="1"/>
        <v>36</v>
      </c>
      <c r="B39" s="105" t="str">
        <f>'Identificación y Evaluación'!$A$27</f>
        <v>Definición del Cliente</v>
      </c>
      <c r="C39" s="91" t="str">
        <f>IF('Identificación y Evaluación'!H47="SI",'Identificación y Evaluación'!A47,"")</f>
        <v/>
      </c>
      <c r="D39" s="91">
        <f>'Identificación y Evaluación'!$G$51</f>
        <v>5</v>
      </c>
      <c r="E39" s="106"/>
      <c r="F39" s="107">
        <f t="shared" si="2"/>
        <v>0</v>
      </c>
    </row>
    <row r="40" ht="14.25" hidden="1" customHeight="1">
      <c r="A40" s="105">
        <f t="shared" si="1"/>
        <v>37</v>
      </c>
      <c r="B40" s="105" t="str">
        <f>'Identificación y Evaluación'!$A$27</f>
        <v>Definición del Cliente</v>
      </c>
      <c r="C40" s="91" t="str">
        <f>IF('Identificación y Evaluación'!H48="SI",'Identificación y Evaluación'!A48,"")</f>
        <v/>
      </c>
      <c r="D40" s="91">
        <f>'Identificación y Evaluación'!$G$51</f>
        <v>5</v>
      </c>
      <c r="E40" s="106"/>
      <c r="F40" s="107">
        <f t="shared" si="2"/>
        <v>0</v>
      </c>
    </row>
    <row r="41" ht="56.25" customHeight="1">
      <c r="A41" s="105">
        <f t="shared" si="1"/>
        <v>38</v>
      </c>
      <c r="B41" s="91" t="str">
        <f>'Identificación y Evaluación'!$A$57</f>
        <v>Cronograma</v>
      </c>
      <c r="C41" s="108" t="str">
        <f>IF('Identificación y Evaluación'!H59="SI",'Identificación y Evaluación'!A59,"")</f>
        <v>Dado que no se ha realizado una estimacion del tamaño y del tiempo que llevara el trabajo, podria ocurrir un nuevo requerimiento no contemplado, lo que produciria un retraso en el desarrollo de la especificacion de requerimientos de software.</v>
      </c>
      <c r="D41" s="91">
        <f>'Identificación y Evaluación'!$G$80</f>
        <v>4</v>
      </c>
      <c r="E41" s="106">
        <v>0.4</v>
      </c>
      <c r="F41" s="107">
        <f t="shared" si="2"/>
        <v>160</v>
      </c>
    </row>
    <row r="42" ht="51.0" customHeight="1">
      <c r="A42" s="105">
        <f t="shared" si="1"/>
        <v>39</v>
      </c>
      <c r="B42" s="91" t="str">
        <f>'Identificación y Evaluación'!$A$86</f>
        <v>Experiencia y Capacidad</v>
      </c>
      <c r="C42" s="108" t="str">
        <f>IF('Identificación y Evaluación'!H90="SI",'Identificación y Evaluación'!A90,"")</f>
        <v>Dado que el equipo de proyecto no tiene conocimientos en el desarrollo de soluciones, podria ocurrir un evento inesperado en el desarrollo, lo que produciria un problema para el equipo, donde pone a prueba sus capacidades para enfrentar estos casos.</v>
      </c>
      <c r="D42" s="91">
        <f>'Identificación y Evaluación'!$G$114</f>
        <v>4</v>
      </c>
      <c r="E42" s="106">
        <v>0.4</v>
      </c>
      <c r="F42" s="107">
        <f t="shared" si="2"/>
        <v>160</v>
      </c>
    </row>
    <row r="43" ht="61.5" customHeight="1">
      <c r="A43" s="105">
        <f t="shared" si="1"/>
        <v>40</v>
      </c>
      <c r="B43" s="91" t="str">
        <f>'Identificación y Evaluación'!$A$86</f>
        <v>Experiencia y Capacidad</v>
      </c>
      <c r="C43" s="108" t="str">
        <f>IF('Identificación y Evaluación'!H87="SI",'Identificación y Evaluación'!A87,"")</f>
        <v>Dado que la solución propuesta no ha sido implementada anteriormente, podria ocurrir problemas inoportunos desconocidos, lo que produciria un daño con la planificacion y con el desarrollo del sistema.</v>
      </c>
      <c r="D43" s="91">
        <f>'Identificación y Evaluación'!$G$114</f>
        <v>4</v>
      </c>
      <c r="E43" s="106">
        <v>0.4</v>
      </c>
      <c r="F43" s="107">
        <f t="shared" si="2"/>
        <v>160</v>
      </c>
    </row>
    <row r="44" ht="52.5" customHeight="1">
      <c r="A44" s="105">
        <f t="shared" si="1"/>
        <v>41</v>
      </c>
      <c r="B44" s="111" t="str">
        <f>'Identificación y Evaluación'!$A$27</f>
        <v>Definición del Cliente</v>
      </c>
      <c r="C44" s="108" t="str">
        <f>IF('Identificación y Evaluación'!H32="SI",'Identificación y Evaluación'!A32,"")</f>
        <v>Dada la propuesta del sistema podria ocurrir cambios en las operaciones diarias y procesos del area de extension, lo que conduciria a tener dificultades al cliente, de poder acostumbrarse al sistema.</v>
      </c>
      <c r="D44" s="91">
        <f>'Identificación y Evaluación'!$G$51</f>
        <v>5</v>
      </c>
      <c r="E44" s="106">
        <v>0.3</v>
      </c>
      <c r="F44" s="107">
        <f t="shared" si="2"/>
        <v>150</v>
      </c>
    </row>
    <row r="45" ht="43.5" customHeight="1">
      <c r="A45" s="105">
        <f t="shared" si="1"/>
        <v>42</v>
      </c>
      <c r="B45" s="105" t="str">
        <f>'Identificación y Evaluación'!$A$2</f>
        <v>Compromiso del Cliente</v>
      </c>
      <c r="C45" s="108" t="str">
        <f>IF('Identificación y Evaluación'!H3="SI",'Identificación y Evaluación'!A3,"")</f>
        <v>Dado que el cliente esta enterado de como sera la solucion, podria ocurrir mala-interpretaciones , lo que produciria un debate entre el cliente, que no era el sistema que esperaba.</v>
      </c>
      <c r="D45" s="91">
        <f>'Identificación y Evaluación'!$G$21</f>
        <v>5</v>
      </c>
      <c r="E45" s="106">
        <v>0.3</v>
      </c>
      <c r="F45" s="107">
        <f t="shared" si="2"/>
        <v>150</v>
      </c>
    </row>
    <row r="46" ht="14.25" hidden="1" customHeight="1">
      <c r="A46" s="105">
        <f t="shared" si="1"/>
        <v>43</v>
      </c>
      <c r="B46" s="91" t="str">
        <f>'Identificación y Evaluación'!$A$57</f>
        <v>Cronograma</v>
      </c>
      <c r="C46" s="91" t="str">
        <f>IF('Identificación y Evaluación'!H63="SI",'Identificación y Evaluación'!A63,"")</f>
        <v/>
      </c>
      <c r="D46" s="91">
        <f>'Identificación y Evaluación'!$G$80</f>
        <v>4</v>
      </c>
      <c r="E46" s="106"/>
      <c r="F46" s="107">
        <f t="shared" si="2"/>
        <v>0</v>
      </c>
    </row>
    <row r="47" ht="14.25" hidden="1" customHeight="1">
      <c r="A47" s="105">
        <f t="shared" si="1"/>
        <v>44</v>
      </c>
      <c r="B47" s="91" t="str">
        <f>'Identificación y Evaluación'!$A$57</f>
        <v>Cronograma</v>
      </c>
      <c r="C47" s="91" t="str">
        <f>IF('Identificación y Evaluación'!H64="SI",'Identificación y Evaluación'!A64,"")</f>
        <v/>
      </c>
      <c r="D47" s="91">
        <f>'Identificación y Evaluación'!$G$80</f>
        <v>4</v>
      </c>
      <c r="E47" s="106"/>
      <c r="F47" s="107">
        <f t="shared" si="2"/>
        <v>0</v>
      </c>
    </row>
    <row r="48" ht="14.25" hidden="1" customHeight="1">
      <c r="A48" s="105">
        <f t="shared" si="1"/>
        <v>45</v>
      </c>
      <c r="B48" s="91" t="str">
        <f>'Identificación y Evaluación'!$A$57</f>
        <v>Cronograma</v>
      </c>
      <c r="C48" s="91" t="str">
        <f>IF('Identificación y Evaluación'!H65="SI",'Identificación y Evaluación'!A65,"")</f>
        <v/>
      </c>
      <c r="D48" s="91">
        <f>'Identificación y Evaluación'!$G$80</f>
        <v>4</v>
      </c>
      <c r="E48" s="106"/>
      <c r="F48" s="107">
        <f t="shared" si="2"/>
        <v>0</v>
      </c>
    </row>
    <row r="49" ht="14.25" hidden="1" customHeight="1">
      <c r="A49" s="105">
        <f t="shared" si="1"/>
        <v>46</v>
      </c>
      <c r="B49" s="91" t="str">
        <f>'Identificación y Evaluación'!$A$57</f>
        <v>Cronograma</v>
      </c>
      <c r="C49" s="91" t="str">
        <f>IF('Identificación y Evaluación'!H66="SI",'Identificación y Evaluación'!A66,"")</f>
        <v/>
      </c>
      <c r="D49" s="91">
        <f>'Identificación y Evaluación'!$G$80</f>
        <v>4</v>
      </c>
      <c r="E49" s="106"/>
      <c r="F49" s="107">
        <f t="shared" si="2"/>
        <v>0</v>
      </c>
    </row>
    <row r="50" ht="14.25" hidden="1" customHeight="1">
      <c r="A50" s="105">
        <f t="shared" si="1"/>
        <v>47</v>
      </c>
      <c r="B50" s="91" t="str">
        <f>'Identificación y Evaluación'!$A$57</f>
        <v>Cronograma</v>
      </c>
      <c r="C50" s="91" t="str">
        <f>IF('Identificación y Evaluación'!H67="SI",'Identificación y Evaluación'!A67,"")</f>
        <v/>
      </c>
      <c r="D50" s="91">
        <f>'Identificación y Evaluación'!$G$80</f>
        <v>4</v>
      </c>
      <c r="E50" s="106"/>
      <c r="F50" s="107">
        <f t="shared" si="2"/>
        <v>0</v>
      </c>
    </row>
    <row r="51" ht="14.25" hidden="1" customHeight="1">
      <c r="A51" s="105">
        <f t="shared" si="1"/>
        <v>48</v>
      </c>
      <c r="B51" s="91" t="str">
        <f>'Identificación y Evaluación'!$A$57</f>
        <v>Cronograma</v>
      </c>
      <c r="C51" s="91" t="str">
        <f>IF('Identificación y Evaluación'!H68="SI",'Identificación y Evaluación'!A68,"")</f>
        <v/>
      </c>
      <c r="D51" s="91">
        <f>'Identificación y Evaluación'!$G$80</f>
        <v>4</v>
      </c>
      <c r="E51" s="106"/>
      <c r="F51" s="107">
        <f t="shared" si="2"/>
        <v>0</v>
      </c>
    </row>
    <row r="52" ht="14.25" hidden="1" customHeight="1">
      <c r="A52" s="105">
        <f t="shared" si="1"/>
        <v>49</v>
      </c>
      <c r="B52" s="91" t="str">
        <f>'Identificación y Evaluación'!$A$57</f>
        <v>Cronograma</v>
      </c>
      <c r="C52" s="91" t="str">
        <f>IF('Identificación y Evaluación'!H69="SI",'Identificación y Evaluación'!A69,"")</f>
        <v/>
      </c>
      <c r="D52" s="91">
        <f>'Identificación y Evaluación'!$G$80</f>
        <v>4</v>
      </c>
      <c r="E52" s="106"/>
      <c r="F52" s="107">
        <f t="shared" si="2"/>
        <v>0</v>
      </c>
    </row>
    <row r="53" ht="14.25" hidden="1" customHeight="1">
      <c r="A53" s="105">
        <f t="shared" si="1"/>
        <v>50</v>
      </c>
      <c r="B53" s="91" t="str">
        <f>'Identificación y Evaluación'!$A$57</f>
        <v>Cronograma</v>
      </c>
      <c r="C53" s="91" t="str">
        <f>IF('Identificación y Evaluación'!H70="SI",'Identificación y Evaluación'!A70,"")</f>
        <v/>
      </c>
      <c r="D53" s="91">
        <f>'Identificación y Evaluación'!$G$80</f>
        <v>4</v>
      </c>
      <c r="E53" s="106"/>
      <c r="F53" s="107">
        <f t="shared" si="2"/>
        <v>0</v>
      </c>
    </row>
    <row r="54" ht="14.25" hidden="1" customHeight="1">
      <c r="A54" s="105">
        <f t="shared" si="1"/>
        <v>51</v>
      </c>
      <c r="B54" s="91" t="str">
        <f>'Identificación y Evaluación'!$A$57</f>
        <v>Cronograma</v>
      </c>
      <c r="C54" s="91" t="str">
        <f>IF('Identificación y Evaluación'!H71="SI",'Identificación y Evaluación'!A71,"")</f>
        <v/>
      </c>
      <c r="D54" s="91">
        <f>'Identificación y Evaluación'!$G$80</f>
        <v>4</v>
      </c>
      <c r="E54" s="106"/>
      <c r="F54" s="107">
        <f t="shared" si="2"/>
        <v>0</v>
      </c>
    </row>
    <row r="55" ht="14.25" hidden="1" customHeight="1">
      <c r="A55" s="105">
        <f t="shared" si="1"/>
        <v>52</v>
      </c>
      <c r="B55" s="91" t="str">
        <f>'Identificación y Evaluación'!$A$57</f>
        <v>Cronograma</v>
      </c>
      <c r="C55" s="91" t="str">
        <f>IF('Identificación y Evaluación'!H72="SI",'Identificación y Evaluación'!A72,"")</f>
        <v/>
      </c>
      <c r="D55" s="91">
        <f>'Identificación y Evaluación'!$G$80</f>
        <v>4</v>
      </c>
      <c r="E55" s="106"/>
      <c r="F55" s="107">
        <f t="shared" si="2"/>
        <v>0</v>
      </c>
    </row>
    <row r="56" ht="14.25" hidden="1" customHeight="1">
      <c r="A56" s="105">
        <f t="shared" si="1"/>
        <v>53</v>
      </c>
      <c r="B56" s="91" t="str">
        <f>'Identificación y Evaluación'!$A$57</f>
        <v>Cronograma</v>
      </c>
      <c r="C56" s="91" t="str">
        <f>IF('Identificación y Evaluación'!H73="SI",'Identificación y Evaluación'!A73,"")</f>
        <v/>
      </c>
      <c r="D56" s="91">
        <f>'Identificación y Evaluación'!$G$80</f>
        <v>4</v>
      </c>
      <c r="E56" s="106"/>
      <c r="F56" s="107">
        <f t="shared" si="2"/>
        <v>0</v>
      </c>
    </row>
    <row r="57" ht="14.25" hidden="1" customHeight="1">
      <c r="A57" s="105">
        <f t="shared" si="1"/>
        <v>54</v>
      </c>
      <c r="B57" s="91" t="str">
        <f>'Identificación y Evaluación'!$A$57</f>
        <v>Cronograma</v>
      </c>
      <c r="C57" s="91" t="str">
        <f>IF('Identificación y Evaluación'!H74="SI",'Identificación y Evaluación'!A74,"")</f>
        <v/>
      </c>
      <c r="D57" s="91">
        <f>'Identificación y Evaluación'!$G$80</f>
        <v>4</v>
      </c>
      <c r="E57" s="106"/>
      <c r="F57" s="107">
        <f t="shared" si="2"/>
        <v>0</v>
      </c>
    </row>
    <row r="58" ht="14.25" hidden="1" customHeight="1">
      <c r="A58" s="105">
        <f t="shared" si="1"/>
        <v>55</v>
      </c>
      <c r="B58" s="91" t="str">
        <f>'Identificación y Evaluación'!$A$57</f>
        <v>Cronograma</v>
      </c>
      <c r="C58" s="91" t="str">
        <f>IF('Identificación y Evaluación'!H75="SI",'Identificación y Evaluación'!A75,"")</f>
        <v/>
      </c>
      <c r="D58" s="91">
        <f>'Identificación y Evaluación'!$G$80</f>
        <v>4</v>
      </c>
      <c r="E58" s="106"/>
      <c r="F58" s="107">
        <f t="shared" si="2"/>
        <v>0</v>
      </c>
    </row>
    <row r="59" ht="14.25" hidden="1" customHeight="1">
      <c r="A59" s="105">
        <f t="shared" si="1"/>
        <v>56</v>
      </c>
      <c r="B59" s="91" t="str">
        <f>'Identificación y Evaluación'!$A$57</f>
        <v>Cronograma</v>
      </c>
      <c r="C59" s="91" t="str">
        <f>IF('Identificación y Evaluación'!H76="SI",'Identificación y Evaluación'!A76,"")</f>
        <v/>
      </c>
      <c r="D59" s="91">
        <f>'Identificación y Evaluación'!$G$80</f>
        <v>4</v>
      </c>
      <c r="E59" s="106"/>
      <c r="F59" s="107">
        <f t="shared" si="2"/>
        <v>0</v>
      </c>
    </row>
    <row r="60" ht="14.25" hidden="1" customHeight="1">
      <c r="A60" s="105">
        <f t="shared" si="1"/>
        <v>57</v>
      </c>
      <c r="B60" s="91" t="str">
        <f>'Identificación y Evaluación'!$A$57</f>
        <v>Cronograma</v>
      </c>
      <c r="C60" s="91" t="str">
        <f>IF('Identificación y Evaluación'!H77="SI",'Identificación y Evaluación'!A77,"")</f>
        <v/>
      </c>
      <c r="D60" s="91">
        <f>'Identificación y Evaluación'!$G$80</f>
        <v>4</v>
      </c>
      <c r="E60" s="106"/>
      <c r="F60" s="107">
        <f t="shared" si="2"/>
        <v>0</v>
      </c>
    </row>
    <row r="61" ht="34.5" customHeight="1">
      <c r="A61" s="105">
        <f t="shared" si="1"/>
        <v>58</v>
      </c>
      <c r="B61" s="105" t="str">
        <f>'Identificación y Evaluación'!$A$27</f>
        <v>Definición del Cliente</v>
      </c>
      <c r="C61" s="108" t="str">
        <f>IF('Identificación y Evaluación'!H28="SI",'Identificación y Evaluación'!A28,"")</f>
        <v>Dado que nuestra propuesta cubre todas las especificaciones y requerimientos del cliente, podria ocurrir que en el momento que se vaya desarrollando el sistema, surgan nuevos requerimiento, lo que produciria un cambio en todas las documentaciones previamente terminadas y entregadas.</v>
      </c>
      <c r="D61" s="91">
        <f>'Identificación y Evaluación'!$G$51</f>
        <v>5</v>
      </c>
      <c r="E61" s="106">
        <v>0.3</v>
      </c>
      <c r="F61" s="107">
        <f t="shared" si="2"/>
        <v>150</v>
      </c>
    </row>
    <row r="62" ht="41.25" customHeight="1">
      <c r="A62" s="105">
        <f t="shared" si="1"/>
        <v>59</v>
      </c>
      <c r="B62" s="91" t="str">
        <f>'Identificación y Evaluación'!$A$203</f>
        <v>Tecnología</v>
      </c>
      <c r="C62" s="108" t="str">
        <f>IF('Identificación y Evaluación'!H212="SI",'Identificación y Evaluación'!A212,"")</f>
        <v>Dado que no se conoce el tamaño de la base de datos, podria ocurrir problemas en la interaccion con la bd cuya funcionalidad no ha sido probada, lo que conduciria a no contar con una bd disponible para almacenar datos valiosos para los clientes.</v>
      </c>
      <c r="D62" s="91">
        <f>'Identificación y Evaluación'!$G$259</f>
        <v>5</v>
      </c>
      <c r="E62" s="106">
        <v>0.2</v>
      </c>
      <c r="F62" s="107">
        <f t="shared" si="2"/>
        <v>100</v>
      </c>
    </row>
    <row r="63" ht="14.25" hidden="1" customHeight="1">
      <c r="A63" s="105">
        <f t="shared" si="1"/>
        <v>60</v>
      </c>
      <c r="B63" s="91" t="str">
        <f>'Identificación y Evaluación'!$A$86</f>
        <v>Experiencia y Capacidad</v>
      </c>
      <c r="C63" s="91" t="str">
        <f>IF('Identificación y Evaluación'!H89="SI",'Identificación y Evaluación'!A89,"")</f>
        <v/>
      </c>
      <c r="D63" s="91">
        <f>'Identificación y Evaluación'!$G$114</f>
        <v>4</v>
      </c>
      <c r="E63" s="106"/>
      <c r="F63" s="107">
        <f t="shared" si="2"/>
        <v>0</v>
      </c>
    </row>
    <row r="64" ht="42.0" customHeight="1">
      <c r="A64" s="105">
        <f t="shared" si="1"/>
        <v>61</v>
      </c>
      <c r="B64" s="105" t="str">
        <f>'Identificación y Evaluación'!$A$27</f>
        <v>Definición del Cliente</v>
      </c>
      <c r="C64" s="108" t="str">
        <f>IF('Identificación y Evaluación'!H29="SI",'Identificación y Evaluación'!A29,"")</f>
        <v>Dado que los requerimientos del cliente están entendidos y documentados, podria ocurrir que luego el cliente cambie los requerimientos, lo que conduciria un retraso en la planificacion y en los tiempos de entrega.</v>
      </c>
      <c r="D64" s="91">
        <f>'Identificación y Evaluación'!$G$51</f>
        <v>5</v>
      </c>
      <c r="E64" s="106">
        <v>0.2</v>
      </c>
      <c r="F64" s="107">
        <f t="shared" si="2"/>
        <v>100</v>
      </c>
    </row>
    <row r="65" ht="14.25" hidden="1" customHeight="1">
      <c r="A65" s="105">
        <f t="shared" si="1"/>
        <v>62</v>
      </c>
      <c r="B65" s="91" t="str">
        <f>'Identificación y Evaluación'!$A$86</f>
        <v>Experiencia y Capacidad</v>
      </c>
      <c r="C65" s="91" t="str">
        <f>IF('Identificación y Evaluación'!H91="SI",'Identificación y Evaluación'!A91,"")</f>
        <v/>
      </c>
      <c r="D65" s="91">
        <f>'Identificación y Evaluación'!$G$114</f>
        <v>4</v>
      </c>
      <c r="E65" s="106"/>
      <c r="F65" s="107">
        <f t="shared" si="2"/>
        <v>0</v>
      </c>
    </row>
    <row r="66" ht="14.25" hidden="1" customHeight="1">
      <c r="A66" s="105">
        <f t="shared" si="1"/>
        <v>63</v>
      </c>
      <c r="B66" s="91" t="str">
        <f>'Identificación y Evaluación'!$A$86</f>
        <v>Experiencia y Capacidad</v>
      </c>
      <c r="C66" s="91" t="str">
        <f>IF('Identificación y Evaluación'!H92="SI",'Identificación y Evaluación'!A92,"")</f>
        <v/>
      </c>
      <c r="D66" s="91">
        <f>'Identificación y Evaluación'!$G$114</f>
        <v>4</v>
      </c>
      <c r="E66" s="106"/>
      <c r="F66" s="107">
        <f t="shared" si="2"/>
        <v>0</v>
      </c>
    </row>
    <row r="67" ht="14.25" hidden="1" customHeight="1">
      <c r="A67" s="105">
        <f t="shared" si="1"/>
        <v>64</v>
      </c>
      <c r="B67" s="91" t="str">
        <f>'Identificación y Evaluación'!$A$86</f>
        <v>Experiencia y Capacidad</v>
      </c>
      <c r="C67" s="91" t="str">
        <f>IF('Identificación y Evaluación'!H93="SI",'Identificación y Evaluación'!A93,"")</f>
        <v/>
      </c>
      <c r="D67" s="91">
        <f>'Identificación y Evaluación'!$G$114</f>
        <v>4</v>
      </c>
      <c r="E67" s="106"/>
      <c r="F67" s="107">
        <f t="shared" si="2"/>
        <v>0</v>
      </c>
    </row>
    <row r="68" ht="14.25" hidden="1" customHeight="1">
      <c r="A68" s="105">
        <f t="shared" si="1"/>
        <v>65</v>
      </c>
      <c r="B68" s="91" t="str">
        <f>'Identificación y Evaluación'!$A$86</f>
        <v>Experiencia y Capacidad</v>
      </c>
      <c r="C68" s="91" t="str">
        <f>IF('Identificación y Evaluación'!H94="SI",'Identificación y Evaluación'!A94,"")</f>
        <v/>
      </c>
      <c r="D68" s="91">
        <f>'Identificación y Evaluación'!$G$114</f>
        <v>4</v>
      </c>
      <c r="E68" s="106"/>
      <c r="F68" s="107">
        <f t="shared" si="2"/>
        <v>0</v>
      </c>
    </row>
    <row r="69" ht="57.75" customHeight="1">
      <c r="A69" s="105">
        <f t="shared" si="1"/>
        <v>66</v>
      </c>
      <c r="B69" s="91" t="str">
        <f>'Identificación y Evaluación'!$A$57</f>
        <v>Cronograma</v>
      </c>
      <c r="C69" s="112" t="str">
        <f>IF('Identificación y Evaluación'!H61="SI",'Identificación y Evaluación'!A61,"")</f>
        <v>Dado que el equipo de desarrollo no tiene experiencia, podria ocurrir que cada documentacion que se entregue, presente dependencias entre ellas, lo que produciria un retraso en el desarrollo del proyecto y en la planificacion.</v>
      </c>
      <c r="D69" s="91">
        <f>'Identificación y Evaluación'!$G$80</f>
        <v>4</v>
      </c>
      <c r="E69" s="106">
        <v>0.2</v>
      </c>
      <c r="F69" s="107">
        <f t="shared" si="2"/>
        <v>80</v>
      </c>
    </row>
    <row r="70" ht="45.0" customHeight="1">
      <c r="A70" s="105">
        <f t="shared" si="1"/>
        <v>67</v>
      </c>
      <c r="B70" s="91" t="str">
        <f>'Identificación y Evaluación'!$A$203</f>
        <v>Tecnología</v>
      </c>
      <c r="C70" s="108" t="str">
        <f>IF('Identificación y Evaluación'!H210="SI",'Identificación y Evaluación'!A210,"")</f>
        <v>Dado que el desarrollo del nuevo sistema, tendra que estar familiarizado con aplicaciones de terceros de otros proyectos, podria ocurrir dificultades de comprension del lenguaje, lo que produciria un retraso en los tiempos planificados y arriesgando tambien que con una modificacion, deje de funcionar el sistema UARG-Flow.</v>
      </c>
      <c r="D70" s="91">
        <f>'Identificación y Evaluación'!$G$259</f>
        <v>5</v>
      </c>
      <c r="E70" s="106">
        <v>0.15</v>
      </c>
      <c r="F70" s="107">
        <f t="shared" si="2"/>
        <v>75</v>
      </c>
    </row>
    <row r="71" ht="48.0" customHeight="1">
      <c r="A71" s="105">
        <f t="shared" si="1"/>
        <v>68</v>
      </c>
      <c r="B71" s="91" t="str">
        <f>'Identificación y Evaluación'!$A$150</f>
        <v>Legal y Contractual</v>
      </c>
      <c r="C71" s="108" t="str">
        <f>IF('Identificación y Evaluación'!H155="SI",'Identificación y Evaluación'!A155,"")</f>
        <v>Dado los cambios en la normativa 242 podria ocurrir que no se utilicen los formularios de inscripcion, lo que conduciria a que no se pueda realizar la inscripcion.</v>
      </c>
      <c r="D71" s="91">
        <f>'Identificación y Evaluación'!$G$197</f>
        <v>3</v>
      </c>
      <c r="E71" s="106">
        <v>0.2</v>
      </c>
      <c r="F71" s="107">
        <f t="shared" si="2"/>
        <v>60</v>
      </c>
    </row>
    <row r="72">
      <c r="A72" s="105">
        <f t="shared" si="1"/>
        <v>69</v>
      </c>
      <c r="B72" s="91" t="str">
        <f>'Identificación y Evaluación'!$A$120</f>
        <v>Duración y Tamaño</v>
      </c>
      <c r="C72" s="108" t="str">
        <f>IF('Identificación y Evaluación'!H125="SI",'Identificación y Evaluación'!A125,"")</f>
        <v>Dado que el area de extension trabaja estrechamente en conjunto con otras areas de la universidad, podria ocurrir nuevos roles de usurios que utilizarian el nuevo sistema, lo que produciria una nueva definicion de actores del diagrama de casos de uso, si no se llega a entender bien su desempeño que tiene dentro de esa area.</v>
      </c>
      <c r="D72" s="91">
        <f>'Identificación y Evaluación'!$G$144</f>
        <v>3</v>
      </c>
      <c r="E72" s="106">
        <v>0.2</v>
      </c>
      <c r="F72" s="107">
        <f t="shared" si="2"/>
        <v>60</v>
      </c>
    </row>
    <row r="73" ht="38.25" customHeight="1">
      <c r="A73" s="105">
        <f t="shared" si="1"/>
        <v>70</v>
      </c>
      <c r="B73" s="91" t="str">
        <f>'Identificación y Evaluación'!$A$120</f>
        <v>Duración y Tamaño</v>
      </c>
      <c r="C73" s="112" t="str">
        <f>IF('Identificación y Evaluación'!H123="SI",'Identificación y Evaluación'!A123,"")</f>
        <v>Dado que se conoce otras areas involucradas, como apoyo, para trabajar con el area de extension, podria ocurrir cambios en la forma  de presentacion de los datos (menu), lo que produciria diferencias entre si.</v>
      </c>
      <c r="D73" s="91">
        <f>'Identificación y Evaluación'!$G$144</f>
        <v>3</v>
      </c>
      <c r="E73" s="106">
        <v>0.2</v>
      </c>
      <c r="F73" s="107">
        <f t="shared" si="2"/>
        <v>60</v>
      </c>
    </row>
    <row r="74" ht="14.25" hidden="1" customHeight="1">
      <c r="A74" s="105">
        <f t="shared" si="1"/>
        <v>71</v>
      </c>
      <c r="B74" s="91" t="str">
        <f>'Identificación y Evaluación'!$A$86</f>
        <v>Experiencia y Capacidad</v>
      </c>
      <c r="C74" s="91" t="str">
        <f>IF('Identificación y Evaluación'!H100="SI",'Identificación y Evaluación'!A100,"")</f>
        <v/>
      </c>
      <c r="D74" s="91">
        <f>'Identificación y Evaluación'!$G$114</f>
        <v>4</v>
      </c>
      <c r="E74" s="106"/>
      <c r="F74" s="107">
        <f t="shared" si="2"/>
        <v>0</v>
      </c>
    </row>
    <row r="75" ht="14.25" hidden="1" customHeight="1">
      <c r="A75" s="105">
        <f t="shared" si="1"/>
        <v>72</v>
      </c>
      <c r="B75" s="91" t="str">
        <f>'Identificación y Evaluación'!$A$86</f>
        <v>Experiencia y Capacidad</v>
      </c>
      <c r="C75" s="91" t="str">
        <f>IF('Identificación y Evaluación'!H101="SI",'Identificación y Evaluación'!A101,"")</f>
        <v/>
      </c>
      <c r="D75" s="91">
        <f>'Identificación y Evaluación'!$G$114</f>
        <v>4</v>
      </c>
      <c r="E75" s="106"/>
      <c r="F75" s="107">
        <f t="shared" si="2"/>
        <v>0</v>
      </c>
    </row>
    <row r="76" ht="14.25" hidden="1" customHeight="1">
      <c r="A76" s="105">
        <f t="shared" si="1"/>
        <v>73</v>
      </c>
      <c r="B76" s="91" t="str">
        <f>'Identificación y Evaluación'!$A$86</f>
        <v>Experiencia y Capacidad</v>
      </c>
      <c r="C76" s="91" t="str">
        <f>IF('Identificación y Evaluación'!H102="SI",'Identificación y Evaluación'!A102,"")</f>
        <v/>
      </c>
      <c r="D76" s="91">
        <f>'Identificación y Evaluación'!$G$114</f>
        <v>4</v>
      </c>
      <c r="E76" s="106"/>
      <c r="F76" s="107">
        <f t="shared" si="2"/>
        <v>0</v>
      </c>
    </row>
    <row r="77" ht="14.25" hidden="1" customHeight="1">
      <c r="A77" s="105">
        <f t="shared" si="1"/>
        <v>74</v>
      </c>
      <c r="B77" s="91" t="str">
        <f>'Identificación y Evaluación'!$A$86</f>
        <v>Experiencia y Capacidad</v>
      </c>
      <c r="C77" s="91" t="str">
        <f>IF('Identificación y Evaluación'!H103="SI",'Identificación y Evaluación'!A103,"")</f>
        <v/>
      </c>
      <c r="D77" s="91">
        <f>'Identificación y Evaluación'!$G$114</f>
        <v>4</v>
      </c>
      <c r="E77" s="106"/>
      <c r="F77" s="107">
        <f t="shared" si="2"/>
        <v>0</v>
      </c>
    </row>
    <row r="78" ht="14.25" hidden="1" customHeight="1">
      <c r="A78" s="105">
        <f t="shared" si="1"/>
        <v>75</v>
      </c>
      <c r="B78" s="91" t="str">
        <f>'Identificación y Evaluación'!$A$86</f>
        <v>Experiencia y Capacidad</v>
      </c>
      <c r="C78" s="91" t="str">
        <f>IF('Identificación y Evaluación'!H104="SI",'Identificación y Evaluación'!A104,"")</f>
        <v/>
      </c>
      <c r="D78" s="91">
        <f>'Identificación y Evaluación'!$G$114</f>
        <v>4</v>
      </c>
      <c r="E78" s="106"/>
      <c r="F78" s="107">
        <f t="shared" si="2"/>
        <v>0</v>
      </c>
    </row>
    <row r="79" ht="14.25" hidden="1" customHeight="1">
      <c r="A79" s="105">
        <f t="shared" si="1"/>
        <v>76</v>
      </c>
      <c r="B79" s="91" t="str">
        <f>'Identificación y Evaluación'!$A$86</f>
        <v>Experiencia y Capacidad</v>
      </c>
      <c r="C79" s="91" t="str">
        <f>IF('Identificación y Evaluación'!H105="SI",'Identificación y Evaluación'!A105,"")</f>
        <v/>
      </c>
      <c r="D79" s="91">
        <f>'Identificación y Evaluación'!$G$114</f>
        <v>4</v>
      </c>
      <c r="E79" s="106"/>
      <c r="F79" s="107">
        <f t="shared" si="2"/>
        <v>0</v>
      </c>
    </row>
    <row r="80" ht="14.25" hidden="1" customHeight="1">
      <c r="A80" s="105">
        <f t="shared" si="1"/>
        <v>77</v>
      </c>
      <c r="B80" s="91" t="str">
        <f>'Identificación y Evaluación'!$A$86</f>
        <v>Experiencia y Capacidad</v>
      </c>
      <c r="C80" s="91" t="str">
        <f>IF('Identificación y Evaluación'!H106="SI",'Identificación y Evaluación'!A106,"")</f>
        <v/>
      </c>
      <c r="D80" s="91">
        <f>'Identificación y Evaluación'!$G$114</f>
        <v>4</v>
      </c>
      <c r="E80" s="106"/>
      <c r="F80" s="107">
        <f t="shared" si="2"/>
        <v>0</v>
      </c>
    </row>
    <row r="81" ht="14.25" hidden="1" customHeight="1">
      <c r="A81" s="105">
        <f t="shared" si="1"/>
        <v>78</v>
      </c>
      <c r="B81" s="91" t="str">
        <f>'Identificación y Evaluación'!$A$86</f>
        <v>Experiencia y Capacidad</v>
      </c>
      <c r="C81" s="91" t="str">
        <f>IF('Identificación y Evaluación'!H107="SI",'Identificación y Evaluación'!A107,"")</f>
        <v/>
      </c>
      <c r="D81" s="91">
        <f>'Identificación y Evaluación'!$G$114</f>
        <v>4</v>
      </c>
      <c r="E81" s="106"/>
      <c r="F81" s="107">
        <f t="shared" si="2"/>
        <v>0</v>
      </c>
    </row>
    <row r="82" ht="14.25" hidden="1" customHeight="1">
      <c r="A82" s="105">
        <f t="shared" si="1"/>
        <v>79</v>
      </c>
      <c r="B82" s="91" t="str">
        <f>'Identificación y Evaluación'!$A$86</f>
        <v>Experiencia y Capacidad</v>
      </c>
      <c r="C82" s="91" t="str">
        <f>IF('Identificación y Evaluación'!H108="SI",'Identificación y Evaluación'!A108,"")</f>
        <v/>
      </c>
      <c r="D82" s="91">
        <f>'Identificación y Evaluación'!$G$114</f>
        <v>4</v>
      </c>
      <c r="E82" s="106"/>
      <c r="F82" s="107">
        <f t="shared" si="2"/>
        <v>0</v>
      </c>
    </row>
    <row r="83" ht="14.25" hidden="1" customHeight="1">
      <c r="A83" s="105">
        <f t="shared" si="1"/>
        <v>80</v>
      </c>
      <c r="B83" s="91" t="str">
        <f>'Identificación y Evaluación'!$A$86</f>
        <v>Experiencia y Capacidad</v>
      </c>
      <c r="C83" s="91" t="str">
        <f>IF('Identificación y Evaluación'!H109="SI",'Identificación y Evaluación'!A109,"")</f>
        <v/>
      </c>
      <c r="D83" s="91">
        <f>'Identificación y Evaluación'!$G$114</f>
        <v>4</v>
      </c>
      <c r="E83" s="106"/>
      <c r="F83" s="107">
        <f t="shared" si="2"/>
        <v>0</v>
      </c>
    </row>
    <row r="84" ht="14.25" hidden="1" customHeight="1">
      <c r="A84" s="105">
        <f t="shared" si="1"/>
        <v>81</v>
      </c>
      <c r="B84" s="91" t="str">
        <f>'Identificación y Evaluación'!$A$86</f>
        <v>Experiencia y Capacidad</v>
      </c>
      <c r="C84" s="91" t="str">
        <f>IF('Identificación y Evaluación'!H110="SI",'Identificación y Evaluación'!A110,"")</f>
        <v/>
      </c>
      <c r="D84" s="91">
        <f>'Identificación y Evaluación'!$G$114</f>
        <v>4</v>
      </c>
      <c r="E84" s="106"/>
      <c r="F84" s="107">
        <f t="shared" si="2"/>
        <v>0</v>
      </c>
    </row>
    <row r="85" ht="14.25" hidden="1" customHeight="1">
      <c r="A85" s="105">
        <f t="shared" si="1"/>
        <v>82</v>
      </c>
      <c r="B85" s="91" t="str">
        <f>'Identificación y Evaluación'!$A$86</f>
        <v>Experiencia y Capacidad</v>
      </c>
      <c r="C85" s="91" t="str">
        <f>IF('Identificación y Evaluación'!H111="SI",'Identificación y Evaluación'!A111,"")</f>
        <v/>
      </c>
      <c r="D85" s="91">
        <f>'Identificación y Evaluación'!$G$114</f>
        <v>4</v>
      </c>
      <c r="E85" s="106"/>
      <c r="F85" s="107">
        <f t="shared" si="2"/>
        <v>0</v>
      </c>
    </row>
    <row r="86" ht="14.25" hidden="1" customHeight="1">
      <c r="A86" s="105">
        <f t="shared" si="1"/>
        <v>83</v>
      </c>
      <c r="B86" s="91" t="str">
        <f>'Identificación y Evaluación'!$A$120</f>
        <v>Duración y Tamaño</v>
      </c>
      <c r="C86" s="91" t="str">
        <f>IF('Identificación y Evaluación'!H121="SI",'Identificación y Evaluación'!A121,"")</f>
        <v/>
      </c>
      <c r="D86" s="91">
        <f>'Identificación y Evaluación'!$G$144</f>
        <v>3</v>
      </c>
      <c r="E86" s="106"/>
      <c r="F86" s="107">
        <f t="shared" si="2"/>
        <v>0</v>
      </c>
    </row>
    <row r="87" ht="23.25" hidden="1" customHeight="1">
      <c r="A87" s="105">
        <f t="shared" si="1"/>
        <v>84</v>
      </c>
      <c r="B87" s="91" t="str">
        <f>'Identificación y Evaluación'!$A$120</f>
        <v>Duración y Tamaño</v>
      </c>
      <c r="C87" s="91" t="str">
        <f>IF('Identificación y Evaluación'!H122="SI",'Identificación y Evaluación'!A122,"")</f>
        <v/>
      </c>
      <c r="D87" s="91">
        <f>'Identificación y Evaluación'!$G$144</f>
        <v>3</v>
      </c>
      <c r="E87" s="106"/>
      <c r="F87" s="107">
        <f t="shared" si="2"/>
        <v>0</v>
      </c>
    </row>
    <row r="88" ht="48.75" customHeight="1">
      <c r="A88" s="105">
        <f t="shared" si="1"/>
        <v>85</v>
      </c>
      <c r="B88" s="91" t="str">
        <f>'Identificación y Evaluación'!$A$203</f>
        <v>Tecnología</v>
      </c>
      <c r="C88" s="108" t="str">
        <f>IF('Identificación y Evaluación'!H213="SI",'Identificación y Evaluación'!A213,"")</f>
        <v>Dado que el producto debe interactuar con sistemas externos que no se conocen, podria ocurrir problemas de integracion con otros sistemas, lo que conduciria a poner en riesgo la seguridad de la informacion.</v>
      </c>
      <c r="D88" s="91">
        <f>'Identificación y Evaluación'!$G$259</f>
        <v>5</v>
      </c>
      <c r="E88" s="106">
        <v>0.1</v>
      </c>
      <c r="F88" s="107">
        <f t="shared" si="2"/>
        <v>50</v>
      </c>
    </row>
    <row r="89" ht="14.25" hidden="1" customHeight="1">
      <c r="A89" s="105">
        <f t="shared" si="1"/>
        <v>86</v>
      </c>
      <c r="B89" s="91" t="str">
        <f>'Identificación y Evaluación'!$A$120</f>
        <v>Duración y Tamaño</v>
      </c>
      <c r="C89" s="91" t="str">
        <f>IF('Identificación y Evaluación'!H124="SI",'Identificación y Evaluación'!A124,"")</f>
        <v/>
      </c>
      <c r="D89" s="91">
        <f>'Identificación y Evaluación'!$G$144</f>
        <v>3</v>
      </c>
      <c r="E89" s="106"/>
      <c r="F89" s="107">
        <f t="shared" si="2"/>
        <v>0</v>
      </c>
    </row>
    <row r="90" ht="60.0" customHeight="1">
      <c r="A90" s="105">
        <f t="shared" si="1"/>
        <v>87</v>
      </c>
      <c r="B90" s="105" t="str">
        <f>'Identificación y Evaluación'!$A$2</f>
        <v>Compromiso del Cliente</v>
      </c>
      <c r="C90" s="108" t="str">
        <f>IF('Identificación y Evaluación'!H8="SI",'Identificación y Evaluación'!A8,"")</f>
        <v>Dado que el cliente  conoce y entiende perfectamente nuestra propuesta, podria ocurrir que no sea el sistema como él esperaba, lo que conduciria volver a realizar entrevistas y un retraso en el proceso de desarrollo del software.</v>
      </c>
      <c r="D90" s="91">
        <f>'Identificación y Evaluación'!$G$21</f>
        <v>5</v>
      </c>
      <c r="E90" s="106">
        <v>0.1</v>
      </c>
      <c r="F90" s="107">
        <f t="shared" si="2"/>
        <v>50</v>
      </c>
    </row>
    <row r="91" ht="14.25" hidden="1" customHeight="1">
      <c r="A91" s="105">
        <f t="shared" si="1"/>
        <v>88</v>
      </c>
      <c r="B91" s="91" t="str">
        <f>'Identificación y Evaluación'!$A$120</f>
        <v>Duración y Tamaño</v>
      </c>
      <c r="C91" s="91" t="str">
        <f>IF('Identificación y Evaluación'!H126="SI",'Identificación y Evaluación'!A126,"")</f>
        <v/>
      </c>
      <c r="D91" s="91">
        <f>'Identificación y Evaluación'!$G$144</f>
        <v>3</v>
      </c>
      <c r="E91" s="106"/>
      <c r="F91" s="107">
        <f t="shared" si="2"/>
        <v>0</v>
      </c>
    </row>
    <row r="92" ht="14.25" hidden="1" customHeight="1">
      <c r="A92" s="105">
        <f t="shared" si="1"/>
        <v>89</v>
      </c>
      <c r="B92" s="91" t="str">
        <f>'Identificación y Evaluación'!$A$120</f>
        <v>Duración y Tamaño</v>
      </c>
      <c r="C92" s="91" t="str">
        <f>IF('Identificación y Evaluación'!H127="SI",'Identificación y Evaluación'!A127,"")</f>
        <v/>
      </c>
      <c r="D92" s="91">
        <f>'Identificación y Evaluación'!$G$144</f>
        <v>3</v>
      </c>
      <c r="E92" s="106"/>
      <c r="F92" s="107">
        <f t="shared" si="2"/>
        <v>0</v>
      </c>
    </row>
    <row r="93" ht="14.25" hidden="1" customHeight="1">
      <c r="A93" s="105">
        <f t="shared" si="1"/>
        <v>90</v>
      </c>
      <c r="B93" s="91" t="str">
        <f>'Identificación y Evaluación'!$A$120</f>
        <v>Duración y Tamaño</v>
      </c>
      <c r="C93" s="91" t="str">
        <f>IF('Identificación y Evaluación'!H128="SI",'Identificación y Evaluación'!A128,"")</f>
        <v/>
      </c>
      <c r="D93" s="91">
        <f>'Identificación y Evaluación'!$G$144</f>
        <v>3</v>
      </c>
      <c r="E93" s="106"/>
      <c r="F93" s="107">
        <f t="shared" si="2"/>
        <v>0</v>
      </c>
    </row>
    <row r="94" ht="14.25" hidden="1" customHeight="1">
      <c r="A94" s="105">
        <f t="shared" si="1"/>
        <v>91</v>
      </c>
      <c r="B94" s="91" t="str">
        <f>'Identificación y Evaluación'!$A$120</f>
        <v>Duración y Tamaño</v>
      </c>
      <c r="C94" s="91" t="str">
        <f>IF('Identificación y Evaluación'!H129="SI",'Identificación y Evaluación'!A129,"")</f>
        <v/>
      </c>
      <c r="D94" s="91">
        <f>'Identificación y Evaluación'!$G$144</f>
        <v>3</v>
      </c>
      <c r="E94" s="106"/>
      <c r="F94" s="107">
        <f t="shared" si="2"/>
        <v>0</v>
      </c>
    </row>
    <row r="95" ht="14.25" hidden="1" customHeight="1">
      <c r="A95" s="105">
        <f t="shared" si="1"/>
        <v>92</v>
      </c>
      <c r="B95" s="91" t="str">
        <f>'Identificación y Evaluación'!$A$120</f>
        <v>Duración y Tamaño</v>
      </c>
      <c r="C95" s="91" t="str">
        <f>IF('Identificación y Evaluación'!H130="SI",'Identificación y Evaluación'!A130,"")</f>
        <v/>
      </c>
      <c r="D95" s="91">
        <f>'Identificación y Evaluación'!$G$144</f>
        <v>3</v>
      </c>
      <c r="E95" s="106"/>
      <c r="F95" s="107">
        <f t="shared" si="2"/>
        <v>0</v>
      </c>
    </row>
    <row r="96" ht="14.25" hidden="1" customHeight="1">
      <c r="A96" s="105">
        <f t="shared" si="1"/>
        <v>93</v>
      </c>
      <c r="B96" s="91" t="str">
        <f>'Identificación y Evaluación'!$A$120</f>
        <v>Duración y Tamaño</v>
      </c>
      <c r="C96" s="91" t="str">
        <f>IF('Identificación y Evaluación'!H131="SI",'Identificación y Evaluación'!A131,"")</f>
        <v/>
      </c>
      <c r="D96" s="91">
        <f>'Identificación y Evaluación'!$G$144</f>
        <v>3</v>
      </c>
      <c r="E96" s="106"/>
      <c r="F96" s="107">
        <f t="shared" si="2"/>
        <v>0</v>
      </c>
    </row>
    <row r="97" ht="14.25" hidden="1" customHeight="1">
      <c r="A97" s="105">
        <f t="shared" si="1"/>
        <v>94</v>
      </c>
      <c r="B97" s="91" t="str">
        <f>'Identificación y Evaluación'!$A$120</f>
        <v>Duración y Tamaño</v>
      </c>
      <c r="C97" s="91" t="str">
        <f>IF('Identificación y Evaluación'!H132="SI",'Identificación y Evaluación'!A132,"")</f>
        <v/>
      </c>
      <c r="D97" s="91">
        <f>'Identificación y Evaluación'!$G$144</f>
        <v>3</v>
      </c>
      <c r="E97" s="106"/>
      <c r="F97" s="107">
        <f t="shared" si="2"/>
        <v>0</v>
      </c>
    </row>
    <row r="98" ht="14.25" hidden="1" customHeight="1">
      <c r="A98" s="105">
        <f t="shared" si="1"/>
        <v>95</v>
      </c>
      <c r="B98" s="91" t="str">
        <f>'Identificación y Evaluación'!$A$120</f>
        <v>Duración y Tamaño</v>
      </c>
      <c r="C98" s="91" t="str">
        <f>IF('Identificación y Evaluación'!H133="SI",'Identificación y Evaluación'!A133,"")</f>
        <v/>
      </c>
      <c r="D98" s="91">
        <f>'Identificación y Evaluación'!$G$144</f>
        <v>3</v>
      </c>
      <c r="E98" s="106"/>
      <c r="F98" s="107">
        <f t="shared" si="2"/>
        <v>0</v>
      </c>
    </row>
    <row r="99" ht="14.25" hidden="1" customHeight="1">
      <c r="A99" s="105">
        <f t="shared" si="1"/>
        <v>96</v>
      </c>
      <c r="B99" s="91" t="str">
        <f>'Identificación y Evaluación'!$A$120</f>
        <v>Duración y Tamaño</v>
      </c>
      <c r="C99" s="91" t="str">
        <f>IF('Identificación y Evaluación'!H134="SI",'Identificación y Evaluación'!A134,"")</f>
        <v/>
      </c>
      <c r="D99" s="91">
        <f>'Identificación y Evaluación'!$G$144</f>
        <v>3</v>
      </c>
      <c r="E99" s="106"/>
      <c r="F99" s="107">
        <f t="shared" si="2"/>
        <v>0</v>
      </c>
    </row>
    <row r="100" ht="14.25" hidden="1" customHeight="1">
      <c r="A100" s="105">
        <f t="shared" si="1"/>
        <v>97</v>
      </c>
      <c r="B100" s="91" t="str">
        <f>'Identificación y Evaluación'!$A$120</f>
        <v>Duración y Tamaño</v>
      </c>
      <c r="C100" s="91" t="str">
        <f>IF('Identificación y Evaluación'!H135="SI",'Identificación y Evaluación'!A135,"")</f>
        <v/>
      </c>
      <c r="D100" s="91">
        <f>'Identificación y Evaluación'!$G$144</f>
        <v>3</v>
      </c>
      <c r="E100" s="106"/>
      <c r="F100" s="107">
        <f t="shared" si="2"/>
        <v>0</v>
      </c>
    </row>
    <row r="101" ht="14.25" hidden="1" customHeight="1">
      <c r="A101" s="105">
        <f t="shared" si="1"/>
        <v>98</v>
      </c>
      <c r="B101" s="91" t="str">
        <f>'Identificación y Evaluación'!$A$120</f>
        <v>Duración y Tamaño</v>
      </c>
      <c r="C101" s="91" t="str">
        <f>IF('Identificación y Evaluación'!H136="SI",'Identificación y Evaluación'!A136,"")</f>
        <v/>
      </c>
      <c r="D101" s="91">
        <f>'Identificación y Evaluación'!$G$144</f>
        <v>3</v>
      </c>
      <c r="E101" s="106"/>
      <c r="F101" s="107">
        <f t="shared" si="2"/>
        <v>0</v>
      </c>
    </row>
    <row r="102" ht="14.25" hidden="1" customHeight="1">
      <c r="A102" s="105">
        <f t="shared" si="1"/>
        <v>99</v>
      </c>
      <c r="B102" s="91" t="str">
        <f>'Identificación y Evaluación'!$A$120</f>
        <v>Duración y Tamaño</v>
      </c>
      <c r="C102" s="91" t="str">
        <f>IF('Identificación y Evaluación'!H137="SI",'Identificación y Evaluación'!A137,"")</f>
        <v/>
      </c>
      <c r="D102" s="91">
        <f>'Identificación y Evaluación'!$G$144</f>
        <v>3</v>
      </c>
      <c r="E102" s="106"/>
      <c r="F102" s="107">
        <f t="shared" si="2"/>
        <v>0</v>
      </c>
    </row>
    <row r="103" ht="14.25" hidden="1" customHeight="1">
      <c r="A103" s="105">
        <f t="shared" si="1"/>
        <v>100</v>
      </c>
      <c r="B103" s="91" t="str">
        <f>'Identificación y Evaluación'!$A$120</f>
        <v>Duración y Tamaño</v>
      </c>
      <c r="C103" s="91" t="str">
        <f>IF('Identificación y Evaluación'!H138="SI",'Identificación y Evaluación'!A138,"")</f>
        <v/>
      </c>
      <c r="D103" s="91">
        <f>'Identificación y Evaluación'!$G$144</f>
        <v>3</v>
      </c>
      <c r="E103" s="106"/>
      <c r="F103" s="107">
        <f t="shared" si="2"/>
        <v>0</v>
      </c>
    </row>
    <row r="104" ht="14.25" hidden="1" customHeight="1">
      <c r="A104" s="105">
        <f t="shared" si="1"/>
        <v>101</v>
      </c>
      <c r="B104" s="91" t="str">
        <f>'Identificación y Evaluación'!$A$120</f>
        <v>Duración y Tamaño</v>
      </c>
      <c r="C104" s="91" t="str">
        <f>IF('Identificación y Evaluación'!H139="SI",'Identificación y Evaluación'!A139,"")</f>
        <v/>
      </c>
      <c r="D104" s="91">
        <f>'Identificación y Evaluación'!$G$144</f>
        <v>3</v>
      </c>
      <c r="E104" s="106"/>
      <c r="F104" s="107">
        <f t="shared" si="2"/>
        <v>0</v>
      </c>
    </row>
    <row r="105" ht="14.25" hidden="1" customHeight="1">
      <c r="A105" s="105">
        <f t="shared" si="1"/>
        <v>102</v>
      </c>
      <c r="B105" s="91" t="str">
        <f>'Identificación y Evaluación'!$A$120</f>
        <v>Duración y Tamaño</v>
      </c>
      <c r="C105" s="91" t="str">
        <f>IF('Identificación y Evaluación'!H140="SI",'Identificación y Evaluación'!A140,"")</f>
        <v/>
      </c>
      <c r="D105" s="91">
        <f>'Identificación y Evaluación'!$G$144</f>
        <v>3</v>
      </c>
      <c r="E105" s="106"/>
      <c r="F105" s="107">
        <f t="shared" si="2"/>
        <v>0</v>
      </c>
    </row>
    <row r="106" ht="14.25" hidden="1" customHeight="1">
      <c r="A106" s="105">
        <f t="shared" si="1"/>
        <v>103</v>
      </c>
      <c r="B106" s="91" t="str">
        <f>'Identificación y Evaluación'!$A$120</f>
        <v>Duración y Tamaño</v>
      </c>
      <c r="C106" s="91" t="str">
        <f>IF('Identificación y Evaluación'!H141="SI",'Identificación y Evaluación'!A141,"")</f>
        <v/>
      </c>
      <c r="D106" s="91">
        <f>'Identificación y Evaluación'!$G$144</f>
        <v>3</v>
      </c>
      <c r="E106" s="106"/>
      <c r="F106" s="107">
        <f t="shared" si="2"/>
        <v>0</v>
      </c>
    </row>
    <row r="107" ht="14.25" hidden="1" customHeight="1">
      <c r="A107" s="105">
        <f t="shared" si="1"/>
        <v>104</v>
      </c>
      <c r="B107" s="91" t="str">
        <f>'Identificación y Evaluación'!$A$150</f>
        <v>Legal y Contractual</v>
      </c>
      <c r="C107" s="91" t="str">
        <f>IF('Identificación y Evaluación'!H151="SI",'Identificación y Evaluación'!A151,"")</f>
        <v/>
      </c>
      <c r="D107" s="91">
        <f>'Identificación y Evaluación'!$G$197</f>
        <v>3</v>
      </c>
      <c r="E107" s="106"/>
      <c r="F107" s="107">
        <f t="shared" si="2"/>
        <v>0</v>
      </c>
    </row>
    <row r="108" ht="14.25" hidden="1" customHeight="1">
      <c r="A108" s="105">
        <f t="shared" si="1"/>
        <v>105</v>
      </c>
      <c r="B108" s="91" t="str">
        <f>'Identificación y Evaluación'!$A$150</f>
        <v>Legal y Contractual</v>
      </c>
      <c r="C108" s="91" t="str">
        <f>IF('Identificación y Evaluación'!H152="SI",'Identificación y Evaluación'!A152,"")</f>
        <v/>
      </c>
      <c r="D108" s="91">
        <f>'Identificación y Evaluación'!$G$197</f>
        <v>3</v>
      </c>
      <c r="E108" s="106"/>
      <c r="F108" s="107">
        <f t="shared" si="2"/>
        <v>0</v>
      </c>
    </row>
    <row r="109" ht="14.25" hidden="1" customHeight="1">
      <c r="A109" s="105">
        <f t="shared" si="1"/>
        <v>106</v>
      </c>
      <c r="B109" s="91" t="str">
        <f>'Identificación y Evaluación'!$A$150</f>
        <v>Legal y Contractual</v>
      </c>
      <c r="C109" s="91" t="str">
        <f>IF('Identificación y Evaluación'!H153="SI",'Identificación y Evaluación'!A153,"")</f>
        <v/>
      </c>
      <c r="D109" s="91">
        <f>'Identificación y Evaluación'!$G$197</f>
        <v>3</v>
      </c>
      <c r="E109" s="106"/>
      <c r="F109" s="107">
        <f t="shared" si="2"/>
        <v>0</v>
      </c>
    </row>
    <row r="110" ht="64.5" customHeight="1">
      <c r="A110" s="105">
        <f t="shared" si="1"/>
        <v>107</v>
      </c>
      <c r="B110" s="105" t="str">
        <f>'Identificación y Evaluación'!$A$27</f>
        <v>Definición del Cliente</v>
      </c>
      <c r="C110" s="108" t="str">
        <f>IF('Identificación y Evaluación'!H35="SI",'Identificación y Evaluación'!A35,"")</f>
        <v>Dado los cambios de autoridades de la unpa podria ocurrir incertidumbre en el proyecto, lo que conduciria a que el proyecto no se realice.</v>
      </c>
      <c r="D110" s="91">
        <f>'Identificación y Evaluación'!$G$51</f>
        <v>5</v>
      </c>
      <c r="E110" s="106">
        <v>0.1</v>
      </c>
      <c r="F110" s="107">
        <f t="shared" si="2"/>
        <v>50</v>
      </c>
    </row>
    <row r="111" ht="47.25" customHeight="1">
      <c r="A111" s="105">
        <f t="shared" si="1"/>
        <v>108</v>
      </c>
      <c r="B111" s="91" t="str">
        <f>'Identificación y Evaluación'!$A$86</f>
        <v>Experiencia y Capacidad</v>
      </c>
      <c r="C111" s="108" t="str">
        <f>IF('Identificación y Evaluación'!H88="SI",'Identificación y Evaluación'!A88,"")</f>
        <v>Dado que disponemos de miembros del equipo de desarrollo, con los conocimientos basicos, debido a sus experiencias laborales y sus estudios de la carrera, podria ocurrir mas de una solucion,lo que produciria un debate entre los miembros.</v>
      </c>
      <c r="D111" s="91">
        <f>'Identificación y Evaluación'!$G$114</f>
        <v>4</v>
      </c>
      <c r="E111" s="106">
        <v>0.1</v>
      </c>
      <c r="F111" s="107">
        <f t="shared" si="2"/>
        <v>40</v>
      </c>
    </row>
    <row r="112" ht="14.25" hidden="1" customHeight="1">
      <c r="A112" s="105">
        <f t="shared" si="1"/>
        <v>109</v>
      </c>
      <c r="B112" s="91" t="str">
        <f>'Identificación y Evaluación'!$A$150</f>
        <v>Legal y Contractual</v>
      </c>
      <c r="C112" s="91" t="str">
        <f>IF('Identificación y Evaluación'!H156="SI",'Identificación y Evaluación'!A156,"")</f>
        <v/>
      </c>
      <c r="D112" s="91">
        <f>'Identificación y Evaluación'!$G$197</f>
        <v>3</v>
      </c>
      <c r="E112" s="106"/>
      <c r="F112" s="107">
        <f t="shared" si="2"/>
        <v>0</v>
      </c>
    </row>
    <row r="113" ht="14.25" hidden="1" customHeight="1">
      <c r="A113" s="105">
        <f t="shared" si="1"/>
        <v>110</v>
      </c>
      <c r="B113" s="91" t="str">
        <f>'Identificación y Evaluación'!$A$150</f>
        <v>Legal y Contractual</v>
      </c>
      <c r="C113" s="91" t="str">
        <f>IF('Identificación y Evaluación'!H157="SI",'Identificación y Evaluación'!A157,"")</f>
        <v/>
      </c>
      <c r="D113" s="91">
        <f>'Identificación y Evaluación'!$G$197</f>
        <v>3</v>
      </c>
      <c r="E113" s="106"/>
      <c r="F113" s="107">
        <f t="shared" si="2"/>
        <v>0</v>
      </c>
    </row>
    <row r="114" ht="14.25" hidden="1" customHeight="1">
      <c r="A114" s="105">
        <f t="shared" si="1"/>
        <v>111</v>
      </c>
      <c r="B114" s="91" t="str">
        <f>'Identificación y Evaluación'!$A$150</f>
        <v>Legal y Contractual</v>
      </c>
      <c r="C114" s="91" t="str">
        <f>IF('Identificación y Evaluación'!H158="SI",'Identificación y Evaluación'!A158,"")</f>
        <v/>
      </c>
      <c r="D114" s="91">
        <f>'Identificación y Evaluación'!$G$197</f>
        <v>3</v>
      </c>
      <c r="E114" s="106"/>
      <c r="F114" s="107">
        <f t="shared" si="2"/>
        <v>0</v>
      </c>
    </row>
    <row r="115" ht="14.25" hidden="1" customHeight="1">
      <c r="A115" s="105">
        <f t="shared" si="1"/>
        <v>112</v>
      </c>
      <c r="B115" s="91" t="str">
        <f>'Identificación y Evaluación'!$A$150</f>
        <v>Legal y Contractual</v>
      </c>
      <c r="C115" s="91" t="str">
        <f>IF('Identificación y Evaluación'!H159="SI",'Identificación y Evaluación'!A159,"")</f>
        <v/>
      </c>
      <c r="D115" s="91">
        <f>'Identificación y Evaluación'!$G$197</f>
        <v>3</v>
      </c>
      <c r="E115" s="106"/>
      <c r="F115" s="107">
        <f t="shared" si="2"/>
        <v>0</v>
      </c>
    </row>
    <row r="116" ht="14.25" hidden="1" customHeight="1">
      <c r="A116" s="105">
        <f t="shared" si="1"/>
        <v>113</v>
      </c>
      <c r="B116" s="91" t="str">
        <f>'Identificación y Evaluación'!$A$150</f>
        <v>Legal y Contractual</v>
      </c>
      <c r="C116" s="91" t="str">
        <f>IF('Identificación y Evaluación'!H160="SI",'Identificación y Evaluación'!A160,"")</f>
        <v/>
      </c>
      <c r="D116" s="91">
        <f>'Identificación y Evaluación'!$G$197</f>
        <v>3</v>
      </c>
      <c r="E116" s="106"/>
      <c r="F116" s="107">
        <f t="shared" si="2"/>
        <v>0</v>
      </c>
    </row>
    <row r="117" ht="14.25" hidden="1" customHeight="1">
      <c r="A117" s="105">
        <f t="shared" si="1"/>
        <v>114</v>
      </c>
      <c r="B117" s="91" t="str">
        <f>'Identificación y Evaluación'!$A$150</f>
        <v>Legal y Contractual</v>
      </c>
      <c r="C117" s="91" t="str">
        <f>IF('Identificación y Evaluación'!H161="SI",'Identificación y Evaluación'!A161,"")</f>
        <v/>
      </c>
      <c r="D117" s="91">
        <f>'Identificación y Evaluación'!$G$197</f>
        <v>3</v>
      </c>
      <c r="E117" s="106"/>
      <c r="F117" s="107">
        <f t="shared" si="2"/>
        <v>0</v>
      </c>
    </row>
    <row r="118" ht="14.25" hidden="1" customHeight="1">
      <c r="A118" s="105">
        <f t="shared" si="1"/>
        <v>115</v>
      </c>
      <c r="B118" s="91" t="str">
        <f>'Identificación y Evaluación'!$A$150</f>
        <v>Legal y Contractual</v>
      </c>
      <c r="C118" s="91" t="str">
        <f>IF('Identificación y Evaluación'!H162="SI",'Identificación y Evaluación'!A162,"")</f>
        <v/>
      </c>
      <c r="D118" s="91">
        <f>'Identificación y Evaluación'!$G$197</f>
        <v>3</v>
      </c>
      <c r="E118" s="106"/>
      <c r="F118" s="107">
        <f t="shared" si="2"/>
        <v>0</v>
      </c>
    </row>
    <row r="119" ht="14.25" hidden="1" customHeight="1">
      <c r="A119" s="105">
        <f t="shared" si="1"/>
        <v>116</v>
      </c>
      <c r="B119" s="91" t="str">
        <f>'Identificación y Evaluación'!$A$150</f>
        <v>Legal y Contractual</v>
      </c>
      <c r="C119" s="91" t="str">
        <f>IF('Identificación y Evaluación'!H163="SI",'Identificación y Evaluación'!A163,"")</f>
        <v/>
      </c>
      <c r="D119" s="91">
        <f>'Identificación y Evaluación'!$G$197</f>
        <v>3</v>
      </c>
      <c r="E119" s="106"/>
      <c r="F119" s="107">
        <f t="shared" si="2"/>
        <v>0</v>
      </c>
    </row>
    <row r="120" ht="14.25" hidden="1" customHeight="1">
      <c r="A120" s="105">
        <f t="shared" si="1"/>
        <v>117</v>
      </c>
      <c r="B120" s="91" t="str">
        <f>'Identificación y Evaluación'!$A$150</f>
        <v>Legal y Contractual</v>
      </c>
      <c r="C120" s="91" t="str">
        <f>IF('Identificación y Evaluación'!H164="SI",'Identificación y Evaluación'!A164,"")</f>
        <v/>
      </c>
      <c r="D120" s="91">
        <f>'Identificación y Evaluación'!$G$197</f>
        <v>3</v>
      </c>
      <c r="E120" s="106"/>
      <c r="F120" s="107">
        <f t="shared" si="2"/>
        <v>0</v>
      </c>
    </row>
    <row r="121" ht="14.25" hidden="1" customHeight="1">
      <c r="A121" s="105">
        <f t="shared" si="1"/>
        <v>118</v>
      </c>
      <c r="B121" s="91" t="str">
        <f>'Identificación y Evaluación'!$A$150</f>
        <v>Legal y Contractual</v>
      </c>
      <c r="C121" s="91" t="str">
        <f>IF('Identificación y Evaluación'!H165="SI",'Identificación y Evaluación'!A165,"")</f>
        <v/>
      </c>
      <c r="D121" s="91">
        <f>'Identificación y Evaluación'!$G$197</f>
        <v>3</v>
      </c>
      <c r="E121" s="106"/>
      <c r="F121" s="107">
        <f t="shared" si="2"/>
        <v>0</v>
      </c>
    </row>
    <row r="122" ht="14.25" hidden="1" customHeight="1">
      <c r="A122" s="105">
        <f t="shared" si="1"/>
        <v>119</v>
      </c>
      <c r="B122" s="91" t="str">
        <f>'Identificación y Evaluación'!$A$150</f>
        <v>Legal y Contractual</v>
      </c>
      <c r="C122" s="91" t="str">
        <f>IF('Identificación y Evaluación'!H166="SI",'Identificación y Evaluación'!A166,"")</f>
        <v/>
      </c>
      <c r="D122" s="91">
        <f>'Identificación y Evaluación'!$G$197</f>
        <v>3</v>
      </c>
      <c r="E122" s="106"/>
      <c r="F122" s="107">
        <f t="shared" si="2"/>
        <v>0</v>
      </c>
    </row>
    <row r="123" ht="14.25" hidden="1" customHeight="1">
      <c r="A123" s="105">
        <f t="shared" si="1"/>
        <v>120</v>
      </c>
      <c r="B123" s="91" t="str">
        <f>'Identificación y Evaluación'!$A$150</f>
        <v>Legal y Contractual</v>
      </c>
      <c r="C123" s="91" t="str">
        <f>IF('Identificación y Evaluación'!H167="SI",'Identificación y Evaluación'!A167,"")</f>
        <v/>
      </c>
      <c r="D123" s="91">
        <f>'Identificación y Evaluación'!$G$197</f>
        <v>3</v>
      </c>
      <c r="E123" s="106"/>
      <c r="F123" s="107">
        <f t="shared" si="2"/>
        <v>0</v>
      </c>
    </row>
    <row r="124" ht="14.25" hidden="1" customHeight="1">
      <c r="A124" s="105">
        <f t="shared" si="1"/>
        <v>121</v>
      </c>
      <c r="B124" s="91" t="str">
        <f>'Identificación y Evaluación'!$A$150</f>
        <v>Legal y Contractual</v>
      </c>
      <c r="C124" s="91" t="str">
        <f>IF('Identificación y Evaluación'!H168="SI",'Identificación y Evaluación'!A168,"")</f>
        <v/>
      </c>
      <c r="D124" s="91">
        <f>'Identificación y Evaluación'!$G$197</f>
        <v>3</v>
      </c>
      <c r="E124" s="106"/>
      <c r="F124" s="107">
        <f t="shared" si="2"/>
        <v>0</v>
      </c>
    </row>
    <row r="125" ht="14.25" hidden="1" customHeight="1">
      <c r="A125" s="105">
        <f t="shared" si="1"/>
        <v>122</v>
      </c>
      <c r="B125" s="91" t="str">
        <f>'Identificación y Evaluación'!$A$150</f>
        <v>Legal y Contractual</v>
      </c>
      <c r="C125" s="91" t="str">
        <f>IF('Identificación y Evaluación'!H169="SI",'Identificación y Evaluación'!A169,"")</f>
        <v/>
      </c>
      <c r="D125" s="91">
        <f>'Identificación y Evaluación'!$G$197</f>
        <v>3</v>
      </c>
      <c r="E125" s="106"/>
      <c r="F125" s="107">
        <f t="shared" si="2"/>
        <v>0</v>
      </c>
    </row>
    <row r="126" ht="14.25" hidden="1" customHeight="1">
      <c r="A126" s="105">
        <f t="shared" si="1"/>
        <v>123</v>
      </c>
      <c r="B126" s="91" t="str">
        <f>'Identificación y Evaluación'!$A$150</f>
        <v>Legal y Contractual</v>
      </c>
      <c r="C126" s="91" t="str">
        <f>IF('Identificación y Evaluación'!H170="SI",'Identificación y Evaluación'!A170,"")</f>
        <v/>
      </c>
      <c r="D126" s="91">
        <f>'Identificación y Evaluación'!$G$197</f>
        <v>3</v>
      </c>
      <c r="E126" s="106"/>
      <c r="F126" s="107">
        <f t="shared" si="2"/>
        <v>0</v>
      </c>
    </row>
    <row r="127" ht="14.25" hidden="1" customHeight="1">
      <c r="A127" s="105">
        <f t="shared" si="1"/>
        <v>124</v>
      </c>
      <c r="B127" s="91" t="str">
        <f>'Identificación y Evaluación'!$A$150</f>
        <v>Legal y Contractual</v>
      </c>
      <c r="C127" s="91" t="str">
        <f>IF('Identificación y Evaluación'!H171="SI",'Identificación y Evaluación'!A171,"")</f>
        <v/>
      </c>
      <c r="D127" s="91">
        <f>'Identificación y Evaluación'!$G$197</f>
        <v>3</v>
      </c>
      <c r="E127" s="106"/>
      <c r="F127" s="107">
        <f t="shared" si="2"/>
        <v>0</v>
      </c>
    </row>
    <row r="128" ht="14.25" hidden="1" customHeight="1">
      <c r="A128" s="105">
        <f t="shared" si="1"/>
        <v>125</v>
      </c>
      <c r="B128" s="91" t="str">
        <f>'Identificación y Evaluación'!$A$150</f>
        <v>Legal y Contractual</v>
      </c>
      <c r="C128" s="91" t="str">
        <f>IF('Identificación y Evaluación'!H172="SI",'Identificación y Evaluación'!A172,"")</f>
        <v/>
      </c>
      <c r="D128" s="91">
        <f>'Identificación y Evaluación'!$G$197</f>
        <v>3</v>
      </c>
      <c r="E128" s="106"/>
      <c r="F128" s="107">
        <f t="shared" si="2"/>
        <v>0</v>
      </c>
    </row>
    <row r="129" ht="14.25" hidden="1" customHeight="1">
      <c r="A129" s="105">
        <f t="shared" si="1"/>
        <v>126</v>
      </c>
      <c r="B129" s="91" t="str">
        <f>'Identificación y Evaluación'!$A$150</f>
        <v>Legal y Contractual</v>
      </c>
      <c r="C129" s="91" t="str">
        <f>IF('Identificación y Evaluación'!H173="SI",'Identificación y Evaluación'!A173,"")</f>
        <v/>
      </c>
      <c r="D129" s="91">
        <f>'Identificación y Evaluación'!$G$197</f>
        <v>3</v>
      </c>
      <c r="E129" s="106"/>
      <c r="F129" s="107">
        <f t="shared" si="2"/>
        <v>0</v>
      </c>
    </row>
    <row r="130" ht="14.25" hidden="1" customHeight="1">
      <c r="A130" s="105">
        <f t="shared" si="1"/>
        <v>127</v>
      </c>
      <c r="B130" s="91" t="str">
        <f>'Identificación y Evaluación'!$A$150</f>
        <v>Legal y Contractual</v>
      </c>
      <c r="C130" s="91" t="str">
        <f>IF('Identificación y Evaluación'!H174="SI",'Identificación y Evaluación'!A174,"")</f>
        <v/>
      </c>
      <c r="D130" s="91">
        <f>'Identificación y Evaluación'!$G$197</f>
        <v>3</v>
      </c>
      <c r="E130" s="106"/>
      <c r="F130" s="107">
        <f t="shared" si="2"/>
        <v>0</v>
      </c>
    </row>
    <row r="131" ht="14.25" hidden="1" customHeight="1">
      <c r="A131" s="105">
        <f t="shared" si="1"/>
        <v>128</v>
      </c>
      <c r="B131" s="91" t="str">
        <f>'Identificación y Evaluación'!$A$150</f>
        <v>Legal y Contractual</v>
      </c>
      <c r="C131" s="91" t="str">
        <f>IF('Identificación y Evaluación'!H175="SI",'Identificación y Evaluación'!A175,"")</f>
        <v/>
      </c>
      <c r="D131" s="91">
        <f>'Identificación y Evaluación'!$G$197</f>
        <v>3</v>
      </c>
      <c r="E131" s="106"/>
      <c r="F131" s="107">
        <f t="shared" si="2"/>
        <v>0</v>
      </c>
    </row>
    <row r="132" ht="14.25" hidden="1" customHeight="1">
      <c r="A132" s="105">
        <f t="shared" si="1"/>
        <v>129</v>
      </c>
      <c r="B132" s="91" t="str">
        <f>'Identificación y Evaluación'!$A$150</f>
        <v>Legal y Contractual</v>
      </c>
      <c r="C132" s="91" t="str">
        <f>IF('Identificación y Evaluación'!H176="SI",'Identificación y Evaluación'!A176,"")</f>
        <v/>
      </c>
      <c r="D132" s="91">
        <f>'Identificación y Evaluación'!$G$197</f>
        <v>3</v>
      </c>
      <c r="E132" s="106"/>
      <c r="F132" s="107">
        <f t="shared" si="2"/>
        <v>0</v>
      </c>
    </row>
    <row r="133" ht="14.25" hidden="1" customHeight="1">
      <c r="A133" s="105">
        <f t="shared" si="1"/>
        <v>130</v>
      </c>
      <c r="B133" s="91" t="str">
        <f>'Identificación y Evaluación'!$A$150</f>
        <v>Legal y Contractual</v>
      </c>
      <c r="C133" s="91" t="str">
        <f>IF('Identificación y Evaluación'!H177="SI",'Identificación y Evaluación'!A177,"")</f>
        <v/>
      </c>
      <c r="D133" s="91">
        <f>'Identificación y Evaluación'!$G$197</f>
        <v>3</v>
      </c>
      <c r="E133" s="106"/>
      <c r="F133" s="107">
        <f t="shared" si="2"/>
        <v>0</v>
      </c>
    </row>
    <row r="134" ht="14.25" hidden="1" customHeight="1">
      <c r="A134" s="105">
        <f t="shared" si="1"/>
        <v>131</v>
      </c>
      <c r="B134" s="91" t="str">
        <f>'Identificación y Evaluación'!$A$150</f>
        <v>Legal y Contractual</v>
      </c>
      <c r="C134" s="91" t="str">
        <f>IF('Identificación y Evaluación'!H178="SI",'Identificación y Evaluación'!A178,"")</f>
        <v/>
      </c>
      <c r="D134" s="91">
        <f>'Identificación y Evaluación'!$G$197</f>
        <v>3</v>
      </c>
      <c r="E134" s="106"/>
      <c r="F134" s="107">
        <f t="shared" si="2"/>
        <v>0</v>
      </c>
    </row>
    <row r="135" ht="14.25" hidden="1" customHeight="1">
      <c r="A135" s="105">
        <f t="shared" si="1"/>
        <v>132</v>
      </c>
      <c r="B135" s="91" t="str">
        <f>'Identificación y Evaluación'!$A$150</f>
        <v>Legal y Contractual</v>
      </c>
      <c r="C135" s="91" t="str">
        <f>IF('Identificación y Evaluación'!H179="SI",'Identificación y Evaluación'!A179,"")</f>
        <v/>
      </c>
      <c r="D135" s="91">
        <f>'Identificación y Evaluación'!$G$197</f>
        <v>3</v>
      </c>
      <c r="E135" s="106"/>
      <c r="F135" s="107">
        <f t="shared" si="2"/>
        <v>0</v>
      </c>
    </row>
    <row r="136" ht="14.25" hidden="1" customHeight="1">
      <c r="A136" s="105">
        <f t="shared" si="1"/>
        <v>133</v>
      </c>
      <c r="B136" s="91" t="str">
        <f>'Identificación y Evaluación'!$A$150</f>
        <v>Legal y Contractual</v>
      </c>
      <c r="C136" s="91" t="str">
        <f>IF('Identificación y Evaluación'!H180="SI",'Identificación y Evaluación'!A180,"")</f>
        <v/>
      </c>
      <c r="D136" s="91">
        <f>'Identificación y Evaluación'!$G$197</f>
        <v>3</v>
      </c>
      <c r="E136" s="106"/>
      <c r="F136" s="107">
        <f t="shared" si="2"/>
        <v>0</v>
      </c>
    </row>
    <row r="137" ht="14.25" hidden="1" customHeight="1">
      <c r="A137" s="105">
        <f t="shared" si="1"/>
        <v>134</v>
      </c>
      <c r="B137" s="91" t="str">
        <f>'Identificación y Evaluación'!$A$150</f>
        <v>Legal y Contractual</v>
      </c>
      <c r="C137" s="91" t="str">
        <f>IF('Identificación y Evaluación'!H181="SI",'Identificación y Evaluación'!A181,"")</f>
        <v/>
      </c>
      <c r="D137" s="91">
        <f>'Identificación y Evaluación'!$G$197</f>
        <v>3</v>
      </c>
      <c r="E137" s="106"/>
      <c r="F137" s="107">
        <f t="shared" si="2"/>
        <v>0</v>
      </c>
    </row>
    <row r="138" ht="14.25" hidden="1" customHeight="1">
      <c r="A138" s="105">
        <f t="shared" si="1"/>
        <v>135</v>
      </c>
      <c r="B138" s="91" t="str">
        <f>'Identificación y Evaluación'!$A$150</f>
        <v>Legal y Contractual</v>
      </c>
      <c r="C138" s="91" t="str">
        <f>IF('Identificación y Evaluación'!H182="SI",'Identificación y Evaluación'!A182,"")</f>
        <v/>
      </c>
      <c r="D138" s="91">
        <f>'Identificación y Evaluación'!$G$197</f>
        <v>3</v>
      </c>
      <c r="E138" s="106"/>
      <c r="F138" s="107">
        <f t="shared" si="2"/>
        <v>0</v>
      </c>
    </row>
    <row r="139" ht="14.25" hidden="1" customHeight="1">
      <c r="A139" s="105">
        <f t="shared" si="1"/>
        <v>136</v>
      </c>
      <c r="B139" s="91" t="str">
        <f>'Identificación y Evaluación'!$A$150</f>
        <v>Legal y Contractual</v>
      </c>
      <c r="C139" s="91" t="str">
        <f>IF('Identificación y Evaluación'!H183="SI",'Identificación y Evaluación'!A183,"")</f>
        <v/>
      </c>
      <c r="D139" s="91">
        <f>'Identificación y Evaluación'!$G$197</f>
        <v>3</v>
      </c>
      <c r="E139" s="106"/>
      <c r="F139" s="107">
        <f t="shared" si="2"/>
        <v>0</v>
      </c>
    </row>
    <row r="140" ht="14.25" hidden="1" customHeight="1">
      <c r="A140" s="105">
        <f t="shared" si="1"/>
        <v>137</v>
      </c>
      <c r="B140" s="91" t="str">
        <f>'Identificación y Evaluación'!$A$150</f>
        <v>Legal y Contractual</v>
      </c>
      <c r="C140" s="91" t="str">
        <f>IF('Identificación y Evaluación'!H184="SI",'Identificación y Evaluación'!A184,"")</f>
        <v/>
      </c>
      <c r="D140" s="91">
        <f>'Identificación y Evaluación'!$G$197</f>
        <v>3</v>
      </c>
      <c r="E140" s="106"/>
      <c r="F140" s="107">
        <f t="shared" si="2"/>
        <v>0</v>
      </c>
    </row>
    <row r="141" ht="14.25" hidden="1" customHeight="1">
      <c r="A141" s="105">
        <f t="shared" si="1"/>
        <v>138</v>
      </c>
      <c r="B141" s="91" t="str">
        <f>'Identificación y Evaluación'!$A$150</f>
        <v>Legal y Contractual</v>
      </c>
      <c r="C141" s="91" t="str">
        <f>IF('Identificación y Evaluación'!H185="SI",'Identificación y Evaluación'!A185,"")</f>
        <v/>
      </c>
      <c r="D141" s="91">
        <f>'Identificación y Evaluación'!$G$197</f>
        <v>3</v>
      </c>
      <c r="E141" s="106"/>
      <c r="F141" s="107">
        <f t="shared" si="2"/>
        <v>0</v>
      </c>
    </row>
    <row r="142" ht="14.25" hidden="1" customHeight="1">
      <c r="A142" s="105">
        <f t="shared" si="1"/>
        <v>139</v>
      </c>
      <c r="B142" s="91" t="str">
        <f>'Identificación y Evaluación'!$A$150</f>
        <v>Legal y Contractual</v>
      </c>
      <c r="C142" s="91" t="str">
        <f>IF('Identificación y Evaluación'!H186="SI",'Identificación y Evaluación'!A186,"")</f>
        <v/>
      </c>
      <c r="D142" s="91">
        <f>'Identificación y Evaluación'!$G$197</f>
        <v>3</v>
      </c>
      <c r="E142" s="106"/>
      <c r="F142" s="107">
        <f t="shared" si="2"/>
        <v>0</v>
      </c>
    </row>
    <row r="143" ht="14.25" hidden="1" customHeight="1">
      <c r="A143" s="105">
        <f t="shared" si="1"/>
        <v>140</v>
      </c>
      <c r="B143" s="91" t="str">
        <f>'Identificación y Evaluación'!$A$150</f>
        <v>Legal y Contractual</v>
      </c>
      <c r="C143" s="91" t="str">
        <f>IF('Identificación y Evaluación'!H187="SI",'Identificación y Evaluación'!A187,"")</f>
        <v/>
      </c>
      <c r="D143" s="91">
        <f>'Identificación y Evaluación'!$G$197</f>
        <v>3</v>
      </c>
      <c r="E143" s="106"/>
      <c r="F143" s="107">
        <f t="shared" si="2"/>
        <v>0</v>
      </c>
    </row>
    <row r="144" ht="14.25" hidden="1" customHeight="1">
      <c r="A144" s="105">
        <f t="shared" si="1"/>
        <v>141</v>
      </c>
      <c r="B144" s="91" t="str">
        <f>'Identificación y Evaluación'!$A$150</f>
        <v>Legal y Contractual</v>
      </c>
      <c r="C144" s="91" t="str">
        <f>IF('Identificación y Evaluación'!H188="SI",'Identificación y Evaluación'!A188,"")</f>
        <v/>
      </c>
      <c r="D144" s="91">
        <f>'Identificación y Evaluación'!$G$197</f>
        <v>3</v>
      </c>
      <c r="E144" s="106"/>
      <c r="F144" s="107">
        <f t="shared" si="2"/>
        <v>0</v>
      </c>
    </row>
    <row r="145" ht="14.25" hidden="1" customHeight="1">
      <c r="A145" s="105">
        <f t="shared" si="1"/>
        <v>142</v>
      </c>
      <c r="B145" s="91" t="str">
        <f>'Identificación y Evaluación'!$A$150</f>
        <v>Legal y Contractual</v>
      </c>
      <c r="C145" s="91" t="str">
        <f>IF('Identificación y Evaluación'!H189="SI",'Identificación y Evaluación'!A189,"")</f>
        <v/>
      </c>
      <c r="D145" s="91">
        <f>'Identificación y Evaluación'!$G$197</f>
        <v>3</v>
      </c>
      <c r="E145" s="106"/>
      <c r="F145" s="107">
        <f t="shared" si="2"/>
        <v>0</v>
      </c>
    </row>
    <row r="146" ht="14.25" hidden="1" customHeight="1">
      <c r="A146" s="105">
        <f t="shared" si="1"/>
        <v>143</v>
      </c>
      <c r="B146" s="91" t="str">
        <f>'Identificación y Evaluación'!$A$150</f>
        <v>Legal y Contractual</v>
      </c>
      <c r="C146" s="91" t="str">
        <f>IF('Identificación y Evaluación'!H190="SI",'Identificación y Evaluación'!A190,"")</f>
        <v/>
      </c>
      <c r="D146" s="91">
        <f>'Identificación y Evaluación'!$G$197</f>
        <v>3</v>
      </c>
      <c r="E146" s="106"/>
      <c r="F146" s="107">
        <f t="shared" si="2"/>
        <v>0</v>
      </c>
    </row>
    <row r="147" ht="14.25" hidden="1" customHeight="1">
      <c r="A147" s="105">
        <f t="shared" si="1"/>
        <v>144</v>
      </c>
      <c r="B147" s="91" t="str">
        <f>'Identificación y Evaluación'!$A$150</f>
        <v>Legal y Contractual</v>
      </c>
      <c r="C147" s="91" t="str">
        <f>IF('Identificación y Evaluación'!H191="SI",'Identificación y Evaluación'!A191,"")</f>
        <v/>
      </c>
      <c r="D147" s="91">
        <f>'Identificación y Evaluación'!$G$197</f>
        <v>3</v>
      </c>
      <c r="E147" s="106"/>
      <c r="F147" s="107">
        <f t="shared" si="2"/>
        <v>0</v>
      </c>
    </row>
    <row r="148" ht="14.25" hidden="1" customHeight="1">
      <c r="A148" s="105">
        <f t="shared" si="1"/>
        <v>145</v>
      </c>
      <c r="B148" s="91" t="str">
        <f>'Identificación y Evaluación'!$A$150</f>
        <v>Legal y Contractual</v>
      </c>
      <c r="C148" s="91" t="str">
        <f>IF('Identificación y Evaluación'!H192="SI",'Identificación y Evaluación'!A192,"")</f>
        <v/>
      </c>
      <c r="D148" s="91">
        <f>'Identificación y Evaluación'!$G$197</f>
        <v>3</v>
      </c>
      <c r="E148" s="106"/>
      <c r="F148" s="107">
        <f t="shared" si="2"/>
        <v>0</v>
      </c>
    </row>
    <row r="149" ht="14.25" hidden="1" customHeight="1">
      <c r="A149" s="105">
        <f t="shared" si="1"/>
        <v>146</v>
      </c>
      <c r="B149" s="91" t="str">
        <f>'Identificación y Evaluación'!$A$150</f>
        <v>Legal y Contractual</v>
      </c>
      <c r="C149" s="91" t="str">
        <f>IF('Identificación y Evaluación'!H193="SI",'Identificación y Evaluación'!A193,"")</f>
        <v/>
      </c>
      <c r="D149" s="91">
        <f>'Identificación y Evaluación'!$G$197</f>
        <v>3</v>
      </c>
      <c r="E149" s="106"/>
      <c r="F149" s="107">
        <f t="shared" si="2"/>
        <v>0</v>
      </c>
    </row>
    <row r="150" ht="14.25" hidden="1" customHeight="1">
      <c r="A150" s="105">
        <f t="shared" si="1"/>
        <v>147</v>
      </c>
      <c r="B150" s="91" t="str">
        <f>'Identificación y Evaluación'!$A$150</f>
        <v>Legal y Contractual</v>
      </c>
      <c r="C150" s="91" t="str">
        <f>IF('Identificación y Evaluación'!H194="SI",'Identificación y Evaluación'!A194,"")</f>
        <v/>
      </c>
      <c r="D150" s="91">
        <f>'Identificación y Evaluación'!$G$197</f>
        <v>3</v>
      </c>
      <c r="E150" s="106"/>
      <c r="F150" s="107">
        <f t="shared" si="2"/>
        <v>0</v>
      </c>
    </row>
    <row r="151" ht="14.25" hidden="1" customHeight="1">
      <c r="A151" s="105">
        <f t="shared" si="1"/>
        <v>148</v>
      </c>
      <c r="B151" s="91" t="str">
        <f>'Identificación y Evaluación'!$A$203</f>
        <v>Tecnología</v>
      </c>
      <c r="C151" s="91" t="str">
        <f>IF('Identificación y Evaluación'!H204="SI",'Identificación y Evaluación'!A204,"")</f>
        <v/>
      </c>
      <c r="D151" s="91">
        <f>'Identificación y Evaluación'!$G$259</f>
        <v>5</v>
      </c>
      <c r="E151" s="106"/>
      <c r="F151" s="107">
        <f t="shared" si="2"/>
        <v>0</v>
      </c>
    </row>
    <row r="152" ht="14.25" hidden="1" customHeight="1">
      <c r="A152" s="105">
        <f t="shared" si="1"/>
        <v>149</v>
      </c>
      <c r="B152" s="91" t="str">
        <f>'Identificación y Evaluación'!$A$203</f>
        <v>Tecnología</v>
      </c>
      <c r="C152" s="91" t="str">
        <f>IF('Identificación y Evaluación'!H205="SI",'Identificación y Evaluación'!A205,"")</f>
        <v/>
      </c>
      <c r="D152" s="91">
        <f>'Identificación y Evaluación'!$G$259</f>
        <v>5</v>
      </c>
      <c r="E152" s="106"/>
      <c r="F152" s="107">
        <f t="shared" si="2"/>
        <v>0</v>
      </c>
    </row>
    <row r="153" ht="14.25" hidden="1" customHeight="1">
      <c r="A153" s="105">
        <f t="shared" si="1"/>
        <v>150</v>
      </c>
      <c r="B153" s="91" t="str">
        <f>'Identificación y Evaluación'!$A$203</f>
        <v>Tecnología</v>
      </c>
      <c r="C153" s="91" t="str">
        <f>IF('Identificación y Evaluación'!H206="SI",'Identificación y Evaluación'!A206,"")</f>
        <v/>
      </c>
      <c r="D153" s="91">
        <f>'Identificación y Evaluación'!$G$259</f>
        <v>5</v>
      </c>
      <c r="E153" s="106"/>
      <c r="F153" s="107">
        <f t="shared" si="2"/>
        <v>0</v>
      </c>
    </row>
    <row r="154" ht="14.25" hidden="1" customHeight="1">
      <c r="A154" s="105">
        <f t="shared" si="1"/>
        <v>151</v>
      </c>
      <c r="B154" s="91" t="str">
        <f>'Identificación y Evaluación'!$A$203</f>
        <v>Tecnología</v>
      </c>
      <c r="C154" s="91" t="str">
        <f>IF('Identificación y Evaluación'!H207="SI",'Identificación y Evaluación'!A207,"")</f>
        <v/>
      </c>
      <c r="D154" s="91">
        <f>'Identificación y Evaluación'!$G$259</f>
        <v>5</v>
      </c>
      <c r="E154" s="106"/>
      <c r="F154" s="107">
        <f t="shared" si="2"/>
        <v>0</v>
      </c>
    </row>
    <row r="155" ht="14.25" hidden="1" customHeight="1">
      <c r="A155" s="105">
        <f t="shared" si="1"/>
        <v>152</v>
      </c>
      <c r="B155" s="91" t="str">
        <f>'Identificación y Evaluación'!$A$203</f>
        <v>Tecnología</v>
      </c>
      <c r="C155" s="91" t="str">
        <f>IF('Identificación y Evaluación'!H208="SI",'Identificación y Evaluación'!A208,"")</f>
        <v/>
      </c>
      <c r="D155" s="91">
        <f>'Identificación y Evaluación'!$G$259</f>
        <v>5</v>
      </c>
      <c r="E155" s="106"/>
      <c r="F155" s="107">
        <f t="shared" si="2"/>
        <v>0</v>
      </c>
    </row>
    <row r="156" ht="11.25" hidden="1" customHeight="1">
      <c r="A156" s="105">
        <f t="shared" si="1"/>
        <v>153</v>
      </c>
      <c r="B156" s="91" t="str">
        <f>'Identificación y Evaluación'!$A$203</f>
        <v>Tecnología</v>
      </c>
      <c r="C156" s="91" t="str">
        <f>IF('Identificación y Evaluación'!H209="SI",'Identificación y Evaluación'!A209,"")</f>
        <v/>
      </c>
      <c r="D156" s="91">
        <f>'Identificación y Evaluación'!$G$259</f>
        <v>5</v>
      </c>
      <c r="E156" s="106"/>
      <c r="F156" s="107">
        <f t="shared" si="2"/>
        <v>0</v>
      </c>
    </row>
    <row r="157" ht="60.0" customHeight="1">
      <c r="A157" s="105">
        <f t="shared" si="1"/>
        <v>154</v>
      </c>
      <c r="B157" s="91" t="str">
        <f>'Identificación y Evaluación'!$A$57</f>
        <v>Cronograma</v>
      </c>
      <c r="C157" s="108" t="str">
        <f>IF('Identificación y Evaluación'!H58="SI",'Identificación y Evaluación'!A58,"")</f>
        <v>Dado que el tiempo planificado es realista, podria ocurrir un amontonamiento de documentos, que produciria un tiempo muy ajustado para poder desarrollar la documentacion en el tiempo definido.</v>
      </c>
      <c r="D157" s="91">
        <f>'Identificación y Evaluación'!$G$80</f>
        <v>4</v>
      </c>
      <c r="E157" s="106">
        <v>0.1</v>
      </c>
      <c r="F157" s="107">
        <f t="shared" si="2"/>
        <v>40</v>
      </c>
    </row>
    <row r="158" ht="14.25" hidden="1" customHeight="1">
      <c r="A158" s="105">
        <f t="shared" si="1"/>
        <v>155</v>
      </c>
      <c r="B158" s="91" t="str">
        <f>'Identificación y Evaluación'!$A$203</f>
        <v>Tecnología</v>
      </c>
      <c r="C158" s="91" t="str">
        <f>IF('Identificación y Evaluación'!H211="SI",'Identificación y Evaluación'!A211,"")</f>
        <v/>
      </c>
      <c r="D158" s="91">
        <f>'Identificación y Evaluación'!$G$259</f>
        <v>5</v>
      </c>
      <c r="E158" s="106"/>
      <c r="F158" s="107">
        <f t="shared" si="2"/>
        <v>0</v>
      </c>
    </row>
    <row r="159" ht="56.25" customHeight="1">
      <c r="A159" s="105">
        <f t="shared" si="1"/>
        <v>156</v>
      </c>
      <c r="B159" s="91" t="str">
        <f>'Identificación y Evaluación'!$A$57</f>
        <v>Cronograma</v>
      </c>
      <c r="C159" s="108" t="str">
        <f>IF('Identificación y Evaluación'!H60="SI",'Identificación y Evaluación'!A60,"")</f>
        <v>Dado que se ha realizado el plan de iteracion con los tiempos acordados, podria ocurrir un contratiempo en el desarrollo de la documentacion, lo que conduciria volver a re-definir las fechas del plan. </v>
      </c>
      <c r="D159" s="91">
        <f>'Identificación y Evaluación'!$G$80</f>
        <v>4</v>
      </c>
      <c r="E159" s="106">
        <v>0.1</v>
      </c>
      <c r="F159" s="107">
        <f t="shared" si="2"/>
        <v>40</v>
      </c>
    </row>
    <row r="160" ht="59.25" customHeight="1">
      <c r="A160" s="105">
        <f t="shared" si="1"/>
        <v>157</v>
      </c>
      <c r="B160" s="91" t="str">
        <f>'Identificación y Evaluación'!$A$265</f>
        <v>Complejidad</v>
      </c>
      <c r="C160" s="112" t="str">
        <f>IF('Identificación y Evaluación'!H266="SI",'Identificación y Evaluación'!A266,"")</f>
        <v>Dado que al redactar los documentos solicitados es complejo, podria ocurrir un retraso en los tiempos de entregar, por no tener terminado la documentacion anterior, lo que produciria un retraso en la planificacion.</v>
      </c>
      <c r="D160" s="91">
        <f>'Identificación y Evaluación'!$G$294</f>
        <v>4</v>
      </c>
      <c r="E160" s="106">
        <v>0.1</v>
      </c>
      <c r="F160" s="107">
        <f t="shared" si="2"/>
        <v>40</v>
      </c>
    </row>
    <row r="161" ht="14.25" hidden="1" customHeight="1">
      <c r="A161" s="105">
        <f t="shared" si="1"/>
        <v>158</v>
      </c>
      <c r="B161" s="91" t="str">
        <f>'Identificación y Evaluación'!$A$203</f>
        <v>Tecnología</v>
      </c>
      <c r="C161" s="91" t="str">
        <f>IF('Identificación y Evaluación'!H214="SI",'Identificación y Evaluación'!A214,"")</f>
        <v/>
      </c>
      <c r="D161" s="91">
        <f>'Identificación y Evaluación'!$G$259</f>
        <v>5</v>
      </c>
      <c r="E161" s="106"/>
      <c r="F161" s="107">
        <f t="shared" si="2"/>
        <v>0</v>
      </c>
    </row>
    <row r="162" ht="14.25" hidden="1" customHeight="1">
      <c r="A162" s="105">
        <f t="shared" si="1"/>
        <v>159</v>
      </c>
      <c r="B162" s="91" t="str">
        <f>'Identificación y Evaluación'!$A$203</f>
        <v>Tecnología</v>
      </c>
      <c r="C162" s="91" t="str">
        <f>IF('Identificación y Evaluación'!H215="SI",'Identificación y Evaluación'!A215,"")</f>
        <v/>
      </c>
      <c r="D162" s="91">
        <f>'Identificación y Evaluación'!$G$259</f>
        <v>5</v>
      </c>
      <c r="E162" s="106"/>
      <c r="F162" s="107">
        <f t="shared" si="2"/>
        <v>0</v>
      </c>
    </row>
    <row r="163" ht="14.25" hidden="1" customHeight="1">
      <c r="A163" s="105">
        <f t="shared" si="1"/>
        <v>160</v>
      </c>
      <c r="B163" s="91" t="str">
        <f>'Identificación y Evaluación'!$A$203</f>
        <v>Tecnología</v>
      </c>
      <c r="C163" s="91" t="str">
        <f>IF('Identificación y Evaluación'!H216="SI",'Identificación y Evaluación'!A216,"")</f>
        <v/>
      </c>
      <c r="D163" s="91">
        <f>'Identificación y Evaluación'!$G$259</f>
        <v>5</v>
      </c>
      <c r="E163" s="106"/>
      <c r="F163" s="107">
        <f t="shared" si="2"/>
        <v>0</v>
      </c>
    </row>
    <row r="164" ht="14.25" hidden="1" customHeight="1">
      <c r="A164" s="105">
        <f t="shared" si="1"/>
        <v>161</v>
      </c>
      <c r="B164" s="91" t="str">
        <f>'Identificación y Evaluación'!$A$203</f>
        <v>Tecnología</v>
      </c>
      <c r="C164" s="91" t="str">
        <f>IF('Identificación y Evaluación'!H217="SI",'Identificación y Evaluación'!A217,"")</f>
        <v/>
      </c>
      <c r="D164" s="91">
        <f>'Identificación y Evaluación'!$G$259</f>
        <v>5</v>
      </c>
      <c r="E164" s="106"/>
      <c r="F164" s="107">
        <f t="shared" si="2"/>
        <v>0</v>
      </c>
    </row>
    <row r="165" ht="14.25" hidden="1" customHeight="1">
      <c r="A165" s="105">
        <f t="shared" si="1"/>
        <v>162</v>
      </c>
      <c r="B165" s="91" t="str">
        <f>'Identificación y Evaluación'!$A$203</f>
        <v>Tecnología</v>
      </c>
      <c r="C165" s="91" t="str">
        <f>IF('Identificación y Evaluación'!H218="SI",'Identificación y Evaluación'!A218,"")</f>
        <v/>
      </c>
      <c r="D165" s="91">
        <f>'Identificación y Evaluación'!$G$259</f>
        <v>5</v>
      </c>
      <c r="E165" s="106"/>
      <c r="F165" s="107">
        <f t="shared" si="2"/>
        <v>0</v>
      </c>
    </row>
    <row r="166" ht="14.25" hidden="1" customHeight="1">
      <c r="A166" s="105">
        <f t="shared" si="1"/>
        <v>163</v>
      </c>
      <c r="B166" s="91" t="str">
        <f>'Identificación y Evaluación'!$A$203</f>
        <v>Tecnología</v>
      </c>
      <c r="C166" s="91" t="str">
        <f>IF('Identificación y Evaluación'!H219="SI",'Identificación y Evaluación'!A219,"")</f>
        <v/>
      </c>
      <c r="D166" s="91">
        <f>'Identificación y Evaluación'!$G$259</f>
        <v>5</v>
      </c>
      <c r="E166" s="106"/>
      <c r="F166" s="107">
        <f t="shared" si="2"/>
        <v>0</v>
      </c>
    </row>
    <row r="167" ht="14.25" hidden="1" customHeight="1">
      <c r="A167" s="105">
        <f t="shared" si="1"/>
        <v>164</v>
      </c>
      <c r="B167" s="91" t="str">
        <f>'Identificación y Evaluación'!$A$203</f>
        <v>Tecnología</v>
      </c>
      <c r="C167" s="91" t="str">
        <f>IF('Identificación y Evaluación'!H220="SI",'Identificación y Evaluación'!A220,"")</f>
        <v/>
      </c>
      <c r="D167" s="91">
        <f>'Identificación y Evaluación'!$G$259</f>
        <v>5</v>
      </c>
      <c r="E167" s="106"/>
      <c r="F167" s="107">
        <f t="shared" si="2"/>
        <v>0</v>
      </c>
    </row>
    <row r="168" ht="14.25" hidden="1" customHeight="1">
      <c r="A168" s="105">
        <f t="shared" si="1"/>
        <v>165</v>
      </c>
      <c r="B168" s="91" t="str">
        <f>'Identificación y Evaluación'!$A$203</f>
        <v>Tecnología</v>
      </c>
      <c r="C168" s="91" t="str">
        <f>IF('Identificación y Evaluación'!H221="SI",'Identificación y Evaluación'!A221,"")</f>
        <v/>
      </c>
      <c r="D168" s="91">
        <f>'Identificación y Evaluación'!$G$259</f>
        <v>5</v>
      </c>
      <c r="E168" s="106"/>
      <c r="F168" s="107">
        <f t="shared" si="2"/>
        <v>0</v>
      </c>
    </row>
    <row r="169" ht="14.25" hidden="1" customHeight="1">
      <c r="A169" s="105">
        <f t="shared" si="1"/>
        <v>166</v>
      </c>
      <c r="B169" s="91" t="str">
        <f>'Identificación y Evaluación'!$A$203</f>
        <v>Tecnología</v>
      </c>
      <c r="C169" s="91" t="str">
        <f>IF('Identificación y Evaluación'!H222="SI",'Identificación y Evaluación'!A222,"")</f>
        <v/>
      </c>
      <c r="D169" s="91">
        <f>'Identificación y Evaluación'!$G$259</f>
        <v>5</v>
      </c>
      <c r="E169" s="106"/>
      <c r="F169" s="107">
        <f t="shared" si="2"/>
        <v>0</v>
      </c>
    </row>
    <row r="170" ht="14.25" hidden="1" customHeight="1">
      <c r="A170" s="105">
        <f t="shared" si="1"/>
        <v>167</v>
      </c>
      <c r="B170" s="91" t="str">
        <f>'Identificación y Evaluación'!$A$203</f>
        <v>Tecnología</v>
      </c>
      <c r="C170" s="91" t="str">
        <f>IF('Identificación y Evaluación'!H223="SI",'Identificación y Evaluación'!A223,"")</f>
        <v/>
      </c>
      <c r="D170" s="91">
        <f>'Identificación y Evaluación'!$G$259</f>
        <v>5</v>
      </c>
      <c r="E170" s="106"/>
      <c r="F170" s="107">
        <f t="shared" si="2"/>
        <v>0</v>
      </c>
    </row>
    <row r="171" ht="14.25" hidden="1" customHeight="1">
      <c r="A171" s="105">
        <f t="shared" si="1"/>
        <v>168</v>
      </c>
      <c r="B171" s="91" t="str">
        <f>'Identificación y Evaluación'!$A$203</f>
        <v>Tecnología</v>
      </c>
      <c r="C171" s="91" t="str">
        <f>IF('Identificación y Evaluación'!H224="SI",'Identificación y Evaluación'!A224,"")</f>
        <v/>
      </c>
      <c r="D171" s="91">
        <f>'Identificación y Evaluación'!$G$259</f>
        <v>5</v>
      </c>
      <c r="E171" s="106"/>
      <c r="F171" s="107">
        <f t="shared" si="2"/>
        <v>0</v>
      </c>
    </row>
    <row r="172" ht="14.25" hidden="1" customHeight="1">
      <c r="A172" s="105">
        <f t="shared" si="1"/>
        <v>169</v>
      </c>
      <c r="B172" s="91" t="str">
        <f>'Identificación y Evaluación'!$A$203</f>
        <v>Tecnología</v>
      </c>
      <c r="C172" s="91" t="str">
        <f>IF('Identificación y Evaluación'!H225="SI",'Identificación y Evaluación'!A225,"")</f>
        <v/>
      </c>
      <c r="D172" s="91">
        <f>'Identificación y Evaluación'!$G$259</f>
        <v>5</v>
      </c>
      <c r="E172" s="106"/>
      <c r="F172" s="107">
        <f t="shared" si="2"/>
        <v>0</v>
      </c>
    </row>
    <row r="173" ht="14.25" hidden="1" customHeight="1">
      <c r="A173" s="105">
        <f t="shared" si="1"/>
        <v>170</v>
      </c>
      <c r="B173" s="91" t="str">
        <f>'Identificación y Evaluación'!$A$203</f>
        <v>Tecnología</v>
      </c>
      <c r="C173" s="91" t="str">
        <f>IF('Identificación y Evaluación'!H226="SI",'Identificación y Evaluación'!A226,"")</f>
        <v/>
      </c>
      <c r="D173" s="91">
        <f>'Identificación y Evaluación'!$G$259</f>
        <v>5</v>
      </c>
      <c r="E173" s="106"/>
      <c r="F173" s="107">
        <f t="shared" si="2"/>
        <v>0</v>
      </c>
    </row>
    <row r="174" ht="14.25" hidden="1" customHeight="1">
      <c r="A174" s="105">
        <f t="shared" si="1"/>
        <v>171</v>
      </c>
      <c r="B174" s="91" t="str">
        <f>'Identificación y Evaluación'!$A$203</f>
        <v>Tecnología</v>
      </c>
      <c r="C174" s="91" t="str">
        <f>IF('Identificación y Evaluación'!H227="SI",'Identificación y Evaluación'!A227,"")</f>
        <v/>
      </c>
      <c r="D174" s="91">
        <f>'Identificación y Evaluación'!$G$259</f>
        <v>5</v>
      </c>
      <c r="E174" s="106"/>
      <c r="F174" s="107">
        <f t="shared" si="2"/>
        <v>0</v>
      </c>
    </row>
    <row r="175" ht="14.25" hidden="1" customHeight="1">
      <c r="A175" s="105">
        <f t="shared" si="1"/>
        <v>172</v>
      </c>
      <c r="B175" s="91" t="str">
        <f>'Identificación y Evaluación'!$A$203</f>
        <v>Tecnología</v>
      </c>
      <c r="C175" s="91" t="str">
        <f>IF('Identificación y Evaluación'!H228="SI",'Identificación y Evaluación'!A228,"")</f>
        <v/>
      </c>
      <c r="D175" s="91">
        <f>'Identificación y Evaluación'!$G$259</f>
        <v>5</v>
      </c>
      <c r="E175" s="106"/>
      <c r="F175" s="107">
        <f t="shared" si="2"/>
        <v>0</v>
      </c>
    </row>
    <row r="176" ht="14.25" hidden="1" customHeight="1">
      <c r="A176" s="105">
        <f t="shared" si="1"/>
        <v>173</v>
      </c>
      <c r="B176" s="91" t="str">
        <f>'Identificación y Evaluación'!$A$203</f>
        <v>Tecnología</v>
      </c>
      <c r="C176" s="91" t="str">
        <f>IF('Identificación y Evaluación'!H229="SI",'Identificación y Evaluación'!A229,"")</f>
        <v/>
      </c>
      <c r="D176" s="91">
        <f>'Identificación y Evaluación'!$G$259</f>
        <v>5</v>
      </c>
      <c r="E176" s="106"/>
      <c r="F176" s="107">
        <f t="shared" si="2"/>
        <v>0</v>
      </c>
    </row>
    <row r="177" ht="14.25" hidden="1" customHeight="1">
      <c r="A177" s="105">
        <f t="shared" si="1"/>
        <v>174</v>
      </c>
      <c r="B177" s="91" t="str">
        <f>'Identificación y Evaluación'!$A$203</f>
        <v>Tecnología</v>
      </c>
      <c r="C177" s="91" t="str">
        <f>IF('Identificación y Evaluación'!H230="SI",'Identificación y Evaluación'!A230,"")</f>
        <v/>
      </c>
      <c r="D177" s="91">
        <f>'Identificación y Evaluación'!$G$259</f>
        <v>5</v>
      </c>
      <c r="E177" s="106"/>
      <c r="F177" s="107">
        <f t="shared" si="2"/>
        <v>0</v>
      </c>
    </row>
    <row r="178" ht="14.25" hidden="1" customHeight="1">
      <c r="A178" s="105">
        <f t="shared" si="1"/>
        <v>175</v>
      </c>
      <c r="B178" s="91" t="str">
        <f>'Identificación y Evaluación'!$A$203</f>
        <v>Tecnología</v>
      </c>
      <c r="C178" s="91" t="str">
        <f>IF('Identificación y Evaluación'!H231="SI",'Identificación y Evaluación'!A231,"")</f>
        <v/>
      </c>
      <c r="D178" s="91">
        <f>'Identificación y Evaluación'!$G$259</f>
        <v>5</v>
      </c>
      <c r="E178" s="106"/>
      <c r="F178" s="107">
        <f t="shared" si="2"/>
        <v>0</v>
      </c>
    </row>
    <row r="179" ht="14.25" hidden="1" customHeight="1">
      <c r="A179" s="105">
        <f t="shared" si="1"/>
        <v>176</v>
      </c>
      <c r="B179" s="91" t="str">
        <f>'Identificación y Evaluación'!$A$203</f>
        <v>Tecnología</v>
      </c>
      <c r="C179" s="91" t="str">
        <f>IF('Identificación y Evaluación'!H232="SI",'Identificación y Evaluación'!A232,"")</f>
        <v/>
      </c>
      <c r="D179" s="91">
        <f>'Identificación y Evaluación'!$G$259</f>
        <v>5</v>
      </c>
      <c r="E179" s="106"/>
      <c r="F179" s="107">
        <f t="shared" si="2"/>
        <v>0</v>
      </c>
    </row>
    <row r="180" ht="14.25" hidden="1" customHeight="1">
      <c r="A180" s="105">
        <f t="shared" si="1"/>
        <v>177</v>
      </c>
      <c r="B180" s="91" t="str">
        <f>'Identificación y Evaluación'!$A$203</f>
        <v>Tecnología</v>
      </c>
      <c r="C180" s="91" t="str">
        <f>IF('Identificación y Evaluación'!H233="SI",'Identificación y Evaluación'!A233,"")</f>
        <v/>
      </c>
      <c r="D180" s="91">
        <f>'Identificación y Evaluación'!$G$259</f>
        <v>5</v>
      </c>
      <c r="E180" s="106"/>
      <c r="F180" s="107">
        <f t="shared" si="2"/>
        <v>0</v>
      </c>
    </row>
    <row r="181" ht="14.25" hidden="1" customHeight="1">
      <c r="A181" s="105">
        <f t="shared" si="1"/>
        <v>178</v>
      </c>
      <c r="B181" s="91" t="str">
        <f>'Identificación y Evaluación'!$A$203</f>
        <v>Tecnología</v>
      </c>
      <c r="C181" s="91" t="str">
        <f>IF('Identificación y Evaluación'!H234="SI",'Identificación y Evaluación'!A234,"")</f>
        <v/>
      </c>
      <c r="D181" s="91">
        <f>'Identificación y Evaluación'!$G$259</f>
        <v>5</v>
      </c>
      <c r="E181" s="106"/>
      <c r="F181" s="107">
        <f t="shared" si="2"/>
        <v>0</v>
      </c>
    </row>
    <row r="182" ht="14.25" hidden="1" customHeight="1">
      <c r="A182" s="105">
        <f t="shared" si="1"/>
        <v>179</v>
      </c>
      <c r="B182" s="91" t="str">
        <f>'Identificación y Evaluación'!$A$203</f>
        <v>Tecnología</v>
      </c>
      <c r="C182" s="91" t="str">
        <f>IF('Identificación y Evaluación'!H235="SI",'Identificación y Evaluación'!A235,"")</f>
        <v/>
      </c>
      <c r="D182" s="91">
        <f>'Identificación y Evaluación'!$G$259</f>
        <v>5</v>
      </c>
      <c r="E182" s="106"/>
      <c r="F182" s="107">
        <f t="shared" si="2"/>
        <v>0</v>
      </c>
    </row>
    <row r="183" ht="14.25" hidden="1" customHeight="1">
      <c r="A183" s="105">
        <f t="shared" si="1"/>
        <v>180</v>
      </c>
      <c r="B183" s="91" t="str">
        <f>'Identificación y Evaluación'!$A$203</f>
        <v>Tecnología</v>
      </c>
      <c r="C183" s="91" t="str">
        <f>IF('Identificación y Evaluación'!H236="SI",'Identificación y Evaluación'!A236,"")</f>
        <v/>
      </c>
      <c r="D183" s="91">
        <f>'Identificación y Evaluación'!$G$259</f>
        <v>5</v>
      </c>
      <c r="E183" s="106"/>
      <c r="F183" s="107">
        <f t="shared" si="2"/>
        <v>0</v>
      </c>
    </row>
    <row r="184" ht="14.25" hidden="1" customHeight="1">
      <c r="A184" s="105">
        <f t="shared" si="1"/>
        <v>181</v>
      </c>
      <c r="B184" s="91" t="str">
        <f>'Identificación y Evaluación'!$A$203</f>
        <v>Tecnología</v>
      </c>
      <c r="C184" s="91" t="str">
        <f>IF('Identificación y Evaluación'!H237="SI",'Identificación y Evaluación'!A237,"")</f>
        <v/>
      </c>
      <c r="D184" s="91">
        <f>'Identificación y Evaluación'!$G$259</f>
        <v>5</v>
      </c>
      <c r="E184" s="106"/>
      <c r="F184" s="107">
        <f t="shared" si="2"/>
        <v>0</v>
      </c>
    </row>
    <row r="185" ht="14.25" hidden="1" customHeight="1">
      <c r="A185" s="105">
        <f t="shared" si="1"/>
        <v>182</v>
      </c>
      <c r="B185" s="91" t="str">
        <f>'Identificación y Evaluación'!$A$203</f>
        <v>Tecnología</v>
      </c>
      <c r="C185" s="91" t="str">
        <f>IF('Identificación y Evaluación'!H238="SI",'Identificación y Evaluación'!A238,"")</f>
        <v/>
      </c>
      <c r="D185" s="91">
        <f>'Identificación y Evaluación'!$G$259</f>
        <v>5</v>
      </c>
      <c r="E185" s="106"/>
      <c r="F185" s="107">
        <f t="shared" si="2"/>
        <v>0</v>
      </c>
    </row>
    <row r="186" ht="14.25" hidden="1" customHeight="1">
      <c r="A186" s="105">
        <f t="shared" si="1"/>
        <v>183</v>
      </c>
      <c r="B186" s="91" t="str">
        <f>'Identificación y Evaluación'!$A$203</f>
        <v>Tecnología</v>
      </c>
      <c r="C186" s="91" t="str">
        <f>IF('Identificación y Evaluación'!H239="SI",'Identificación y Evaluación'!A239,"")</f>
        <v/>
      </c>
      <c r="D186" s="91">
        <f>'Identificación y Evaluación'!$G$259</f>
        <v>5</v>
      </c>
      <c r="E186" s="106"/>
      <c r="F186" s="107">
        <f t="shared" si="2"/>
        <v>0</v>
      </c>
    </row>
    <row r="187" ht="14.25" hidden="1" customHeight="1">
      <c r="A187" s="105">
        <f t="shared" si="1"/>
        <v>184</v>
      </c>
      <c r="B187" s="91" t="str">
        <f>'Identificación y Evaluación'!$A$203</f>
        <v>Tecnología</v>
      </c>
      <c r="C187" s="91" t="str">
        <f>IF('Identificación y Evaluación'!H240="SI",'Identificación y Evaluación'!A240,"")</f>
        <v/>
      </c>
      <c r="D187" s="91">
        <f>'Identificación y Evaluación'!$G$259</f>
        <v>5</v>
      </c>
      <c r="E187" s="106"/>
      <c r="F187" s="107">
        <f t="shared" si="2"/>
        <v>0</v>
      </c>
    </row>
    <row r="188" ht="14.25" hidden="1" customHeight="1">
      <c r="A188" s="105">
        <f t="shared" si="1"/>
        <v>185</v>
      </c>
      <c r="B188" s="91" t="str">
        <f>'Identificación y Evaluación'!$A$203</f>
        <v>Tecnología</v>
      </c>
      <c r="C188" s="91" t="str">
        <f>IF('Identificación y Evaluación'!H241="SI",'Identificación y Evaluación'!A241,"")</f>
        <v/>
      </c>
      <c r="D188" s="91">
        <f>'Identificación y Evaluación'!$G$259</f>
        <v>5</v>
      </c>
      <c r="E188" s="106"/>
      <c r="F188" s="107">
        <f t="shared" si="2"/>
        <v>0</v>
      </c>
    </row>
    <row r="189" ht="14.25" hidden="1" customHeight="1">
      <c r="A189" s="105">
        <f t="shared" si="1"/>
        <v>186</v>
      </c>
      <c r="B189" s="91" t="str">
        <f>'Identificación y Evaluación'!$A$203</f>
        <v>Tecnología</v>
      </c>
      <c r="C189" s="91" t="str">
        <f>IF('Identificación y Evaluación'!H242="SI",'Identificación y Evaluación'!A242,"")</f>
        <v/>
      </c>
      <c r="D189" s="91">
        <f>'Identificación y Evaluación'!$G$259</f>
        <v>5</v>
      </c>
      <c r="E189" s="106"/>
      <c r="F189" s="107">
        <f t="shared" si="2"/>
        <v>0</v>
      </c>
    </row>
    <row r="190" ht="14.25" hidden="1" customHeight="1">
      <c r="A190" s="105">
        <f t="shared" si="1"/>
        <v>187</v>
      </c>
      <c r="B190" s="91" t="str">
        <f>'Identificación y Evaluación'!$A$203</f>
        <v>Tecnología</v>
      </c>
      <c r="C190" s="91" t="str">
        <f>IF('Identificación y Evaluación'!H243="SI",'Identificación y Evaluación'!A243,"")</f>
        <v/>
      </c>
      <c r="D190" s="91">
        <f>'Identificación y Evaluación'!$G$259</f>
        <v>5</v>
      </c>
      <c r="E190" s="106"/>
      <c r="F190" s="107">
        <f t="shared" si="2"/>
        <v>0</v>
      </c>
    </row>
    <row r="191" ht="14.25" hidden="1" customHeight="1">
      <c r="A191" s="105">
        <f t="shared" si="1"/>
        <v>188</v>
      </c>
      <c r="B191" s="91" t="str">
        <f>'Identificación y Evaluación'!$A$203</f>
        <v>Tecnología</v>
      </c>
      <c r="C191" s="91" t="str">
        <f>IF('Identificación y Evaluación'!H244="SI",'Identificación y Evaluación'!A244,"")</f>
        <v/>
      </c>
      <c r="D191" s="91">
        <f>'Identificación y Evaluación'!$G$259</f>
        <v>5</v>
      </c>
      <c r="E191" s="106"/>
      <c r="F191" s="107">
        <f t="shared" si="2"/>
        <v>0</v>
      </c>
    </row>
    <row r="192" ht="14.25" hidden="1" customHeight="1">
      <c r="A192" s="105">
        <f t="shared" si="1"/>
        <v>189</v>
      </c>
      <c r="B192" s="91" t="str">
        <f>'Identificación y Evaluación'!$A$203</f>
        <v>Tecnología</v>
      </c>
      <c r="C192" s="91" t="str">
        <f>IF('Identificación y Evaluación'!H245="SI",'Identificación y Evaluación'!A245,"")</f>
        <v/>
      </c>
      <c r="D192" s="91">
        <f>'Identificación y Evaluación'!$G$259</f>
        <v>5</v>
      </c>
      <c r="E192" s="106"/>
      <c r="F192" s="107">
        <f t="shared" si="2"/>
        <v>0</v>
      </c>
    </row>
    <row r="193" ht="14.25" hidden="1" customHeight="1">
      <c r="A193" s="105">
        <f t="shared" si="1"/>
        <v>190</v>
      </c>
      <c r="B193" s="91" t="str">
        <f>'Identificación y Evaluación'!$A$203</f>
        <v>Tecnología</v>
      </c>
      <c r="C193" s="91" t="str">
        <f>IF('Identificación y Evaluación'!H246="SI",'Identificación y Evaluación'!A246,"")</f>
        <v/>
      </c>
      <c r="D193" s="91">
        <f>'Identificación y Evaluación'!$G$259</f>
        <v>5</v>
      </c>
      <c r="E193" s="106"/>
      <c r="F193" s="107">
        <f t="shared" si="2"/>
        <v>0</v>
      </c>
    </row>
    <row r="194" ht="14.25" hidden="1" customHeight="1">
      <c r="A194" s="105">
        <f t="shared" si="1"/>
        <v>191</v>
      </c>
      <c r="B194" s="91" t="str">
        <f>'Identificación y Evaluación'!$A$203</f>
        <v>Tecnología</v>
      </c>
      <c r="C194" s="91" t="str">
        <f>IF('Identificación y Evaluación'!H247="SI",'Identificación y Evaluación'!A247,"")</f>
        <v/>
      </c>
      <c r="D194" s="91">
        <f>'Identificación y Evaluación'!$G$259</f>
        <v>5</v>
      </c>
      <c r="E194" s="106"/>
      <c r="F194" s="107">
        <f t="shared" si="2"/>
        <v>0</v>
      </c>
    </row>
    <row r="195" ht="14.25" hidden="1" customHeight="1">
      <c r="A195" s="105">
        <f t="shared" si="1"/>
        <v>192</v>
      </c>
      <c r="B195" s="91" t="str">
        <f>'Identificación y Evaluación'!$A$203</f>
        <v>Tecnología</v>
      </c>
      <c r="C195" s="91" t="str">
        <f>IF('Identificación y Evaluación'!H248="SI",'Identificación y Evaluación'!A248,"")</f>
        <v/>
      </c>
      <c r="D195" s="91">
        <f>'Identificación y Evaluación'!$G$259</f>
        <v>5</v>
      </c>
      <c r="E195" s="106"/>
      <c r="F195" s="107">
        <f t="shared" si="2"/>
        <v>0</v>
      </c>
    </row>
    <row r="196" ht="14.25" hidden="1" customHeight="1">
      <c r="A196" s="105">
        <f t="shared" si="1"/>
        <v>193</v>
      </c>
      <c r="B196" s="91" t="str">
        <f>'Identificación y Evaluación'!$A$203</f>
        <v>Tecnología</v>
      </c>
      <c r="C196" s="91" t="str">
        <f>IF('Identificación y Evaluación'!H249="SI",'Identificación y Evaluación'!A249,"")</f>
        <v/>
      </c>
      <c r="D196" s="91">
        <f>'Identificación y Evaluación'!$G$259</f>
        <v>5</v>
      </c>
      <c r="E196" s="106"/>
      <c r="F196" s="107">
        <f t="shared" si="2"/>
        <v>0</v>
      </c>
    </row>
    <row r="197" ht="14.25" hidden="1" customHeight="1">
      <c r="A197" s="105">
        <f t="shared" si="1"/>
        <v>194</v>
      </c>
      <c r="B197" s="91" t="str">
        <f>'Identificación y Evaluación'!$A$203</f>
        <v>Tecnología</v>
      </c>
      <c r="C197" s="91" t="str">
        <f>IF('Identificación y Evaluación'!H250="SI",'Identificación y Evaluación'!A250,"")</f>
        <v/>
      </c>
      <c r="D197" s="91">
        <f>'Identificación y Evaluación'!$G$259</f>
        <v>5</v>
      </c>
      <c r="E197" s="106"/>
      <c r="F197" s="107">
        <f t="shared" si="2"/>
        <v>0</v>
      </c>
    </row>
    <row r="198" ht="14.25" hidden="1" customHeight="1">
      <c r="A198" s="105">
        <f t="shared" si="1"/>
        <v>195</v>
      </c>
      <c r="B198" s="91" t="str">
        <f>'Identificación y Evaluación'!$A$203</f>
        <v>Tecnología</v>
      </c>
      <c r="C198" s="91" t="str">
        <f>IF('Identificación y Evaluación'!H251="SI",'Identificación y Evaluación'!A251,"")</f>
        <v/>
      </c>
      <c r="D198" s="91">
        <f>'Identificación y Evaluación'!$G$259</f>
        <v>5</v>
      </c>
      <c r="E198" s="106"/>
      <c r="F198" s="107">
        <f t="shared" si="2"/>
        <v>0</v>
      </c>
    </row>
    <row r="199" ht="14.25" hidden="1" customHeight="1">
      <c r="A199" s="105">
        <f t="shared" si="1"/>
        <v>196</v>
      </c>
      <c r="B199" s="91" t="str">
        <f>'Identificación y Evaluación'!$A$203</f>
        <v>Tecnología</v>
      </c>
      <c r="C199" s="91" t="str">
        <f>IF('Identificación y Evaluación'!H252="SI",'Identificación y Evaluación'!A252,"")</f>
        <v/>
      </c>
      <c r="D199" s="91">
        <f>'Identificación y Evaluación'!$G$259</f>
        <v>5</v>
      </c>
      <c r="E199" s="106"/>
      <c r="F199" s="107">
        <f t="shared" si="2"/>
        <v>0</v>
      </c>
    </row>
    <row r="200" ht="14.25" hidden="1" customHeight="1">
      <c r="A200" s="105">
        <f t="shared" si="1"/>
        <v>197</v>
      </c>
      <c r="B200" s="91" t="str">
        <f>'Identificación y Evaluación'!$A$203</f>
        <v>Tecnología</v>
      </c>
      <c r="C200" s="91" t="str">
        <f>IF('Identificación y Evaluación'!H253="SI",'Identificación y Evaluación'!A253,"")</f>
        <v/>
      </c>
      <c r="D200" s="91">
        <f>'Identificación y Evaluación'!$G$259</f>
        <v>5</v>
      </c>
      <c r="E200" s="106"/>
      <c r="F200" s="107">
        <f t="shared" si="2"/>
        <v>0</v>
      </c>
    </row>
    <row r="201" ht="14.25" hidden="1" customHeight="1">
      <c r="A201" s="105">
        <f t="shared" si="1"/>
        <v>198</v>
      </c>
      <c r="B201" s="91" t="str">
        <f>'Identificación y Evaluación'!$A$203</f>
        <v>Tecnología</v>
      </c>
      <c r="C201" s="91" t="str">
        <f>IF('Identificación y Evaluación'!H254="SI",'Identificación y Evaluación'!A254,"")</f>
        <v/>
      </c>
      <c r="D201" s="91">
        <f>'Identificación y Evaluación'!$G$259</f>
        <v>5</v>
      </c>
      <c r="E201" s="106"/>
      <c r="F201" s="107">
        <f t="shared" si="2"/>
        <v>0</v>
      </c>
    </row>
    <row r="202" ht="14.25" hidden="1" customHeight="1">
      <c r="A202" s="105">
        <f t="shared" si="1"/>
        <v>199</v>
      </c>
      <c r="B202" s="91" t="str">
        <f>'Identificación y Evaluación'!$A$203</f>
        <v>Tecnología</v>
      </c>
      <c r="C202" s="91" t="str">
        <f>IF('Identificación y Evaluación'!H255="SI",'Identificación y Evaluación'!A255,"")</f>
        <v/>
      </c>
      <c r="D202" s="91">
        <f>'Identificación y Evaluación'!$G$259</f>
        <v>5</v>
      </c>
      <c r="E202" s="106"/>
      <c r="F202" s="107">
        <f t="shared" si="2"/>
        <v>0</v>
      </c>
    </row>
    <row r="203" ht="14.25" hidden="1" customHeight="1">
      <c r="A203" s="105">
        <f t="shared" si="1"/>
        <v>200</v>
      </c>
      <c r="B203" s="91" t="str">
        <f>'Identificación y Evaluación'!$A$203</f>
        <v>Tecnología</v>
      </c>
      <c r="C203" s="91" t="str">
        <f>IF('Identificación y Evaluación'!H256="SI",'Identificación y Evaluación'!A256,"")</f>
        <v/>
      </c>
      <c r="D203" s="91">
        <f>'Identificación y Evaluación'!$G$259</f>
        <v>5</v>
      </c>
      <c r="E203" s="106"/>
      <c r="F203" s="107">
        <f t="shared" si="2"/>
        <v>0</v>
      </c>
    </row>
    <row r="204" ht="60.75" customHeight="1">
      <c r="A204" s="105">
        <f t="shared" si="1"/>
        <v>201</v>
      </c>
      <c r="B204" s="91" t="str">
        <f>'Identificación y Evaluación'!$A$265</f>
        <v>Complejidad</v>
      </c>
      <c r="C204" s="112" t="str">
        <f>IF('Identificación y Evaluación'!H269="SI",'Identificación y Evaluación'!A269,"")</f>
        <v>Dado que el soporte de sistemas de la UNPA-UARG involucra a muchas areas de la Universidad, podria ocurrir que intenten adaptar o solucionar los problemas a futuro del software a desarrollar, lo que produciria un cambio en el software.</v>
      </c>
      <c r="D204" s="91">
        <f>'Identificación y Evaluación'!$G$294</f>
        <v>4</v>
      </c>
      <c r="E204" s="106">
        <v>0.1</v>
      </c>
      <c r="F204" s="107">
        <f t="shared" si="2"/>
        <v>40</v>
      </c>
    </row>
    <row r="205" ht="14.25" hidden="1" customHeight="1">
      <c r="A205" s="105">
        <f t="shared" si="1"/>
        <v>202</v>
      </c>
      <c r="B205" s="91" t="str">
        <f>'Identificación y Evaluación'!$A$265</f>
        <v>Complejidad</v>
      </c>
      <c r="C205" s="91" t="str">
        <f>IF('Identificación y Evaluación'!H267="SI",'Identificación y Evaluación'!A267,"")</f>
        <v/>
      </c>
      <c r="D205" s="91">
        <f>'Identificación y Evaluación'!$G$294</f>
        <v>4</v>
      </c>
      <c r="E205" s="106"/>
      <c r="F205" s="107">
        <f t="shared" si="2"/>
        <v>0</v>
      </c>
    </row>
    <row r="206" ht="14.25" hidden="1" customHeight="1">
      <c r="A206" s="105">
        <f t="shared" si="1"/>
        <v>203</v>
      </c>
      <c r="B206" s="91" t="str">
        <f>'Identificación y Evaluación'!$A$265</f>
        <v>Complejidad</v>
      </c>
      <c r="C206" s="91" t="str">
        <f>IF('Identificación y Evaluación'!H268="SI",'Identificación y Evaluación'!A268,"")</f>
        <v/>
      </c>
      <c r="D206" s="91">
        <f>'Identificación y Evaluación'!$G$294</f>
        <v>4</v>
      </c>
      <c r="E206" s="106"/>
      <c r="F206" s="107">
        <f t="shared" si="2"/>
        <v>0</v>
      </c>
    </row>
    <row r="207" ht="14.25" hidden="1" customHeight="1">
      <c r="A207" s="105">
        <f t="shared" si="1"/>
        <v>204</v>
      </c>
      <c r="B207" s="91" t="str">
        <f>'Identificación y Evaluación'!$A$150</f>
        <v>Legal y Contractual</v>
      </c>
      <c r="C207" s="91" t="str">
        <f>IF('Identificación y Evaluación'!H154="SI",'Identificación y Evaluación'!A154,"")</f>
        <v/>
      </c>
      <c r="D207" s="91">
        <f>'Identificación y Evaluación'!$G$197</f>
        <v>3</v>
      </c>
      <c r="E207" s="106">
        <v>0.0</v>
      </c>
      <c r="F207" s="107">
        <f t="shared" si="2"/>
        <v>0</v>
      </c>
    </row>
    <row r="208" ht="14.25" hidden="1" customHeight="1">
      <c r="A208" s="105"/>
      <c r="B208" s="91" t="str">
        <f>'Identificación y Evaluación'!$A$265</f>
        <v>Complejidad</v>
      </c>
      <c r="C208" s="91" t="str">
        <f>IF('Identificación y Evaluación'!H270="SI",'Identificación y Evaluación'!A270,"")</f>
        <v/>
      </c>
      <c r="D208" s="91">
        <f>'Identificación y Evaluación'!$G$294</f>
        <v>4</v>
      </c>
      <c r="E208" s="106"/>
      <c r="F208" s="107"/>
    </row>
    <row r="209" ht="14.25" hidden="1" customHeight="1">
      <c r="A209" s="105"/>
      <c r="B209" s="91" t="str">
        <f>'Identificación y Evaluación'!$A$265</f>
        <v>Complejidad</v>
      </c>
      <c r="C209" s="91" t="str">
        <f>IF('Identificación y Evaluación'!H271="SI",'Identificación y Evaluación'!A271,"")</f>
        <v/>
      </c>
      <c r="D209" s="91">
        <f>'Identificación y Evaluación'!$G$294</f>
        <v>4</v>
      </c>
      <c r="E209" s="106"/>
      <c r="F209" s="107"/>
    </row>
    <row r="210" ht="14.25" hidden="1" customHeight="1">
      <c r="A210" s="105"/>
      <c r="B210" s="91" t="str">
        <f>'Identificación y Evaluación'!$A$265</f>
        <v>Complejidad</v>
      </c>
      <c r="C210" s="91" t="str">
        <f>IF('Identificación y Evaluación'!H272="SI",'Identificación y Evaluación'!A272,"")</f>
        <v/>
      </c>
      <c r="D210" s="91">
        <f>'Identificación y Evaluación'!$G$294</f>
        <v>4</v>
      </c>
      <c r="E210" s="106"/>
      <c r="F210" s="107"/>
    </row>
    <row r="211" ht="14.25" hidden="1" customHeight="1">
      <c r="A211" s="105"/>
      <c r="B211" s="91" t="str">
        <f>'Identificación y Evaluación'!$A$265</f>
        <v>Complejidad</v>
      </c>
      <c r="C211" s="91" t="str">
        <f>IF('Identificación y Evaluación'!H273="SI",'Identificación y Evaluación'!A273,"")</f>
        <v/>
      </c>
      <c r="D211" s="91">
        <f>'Identificación y Evaluación'!$G$294</f>
        <v>4</v>
      </c>
      <c r="E211" s="106"/>
      <c r="F211" s="107"/>
    </row>
    <row r="212" ht="14.25" hidden="1" customHeight="1">
      <c r="A212" s="105"/>
      <c r="B212" s="91" t="str">
        <f>'Identificación y Evaluación'!$A$265</f>
        <v>Complejidad</v>
      </c>
      <c r="C212" s="91" t="str">
        <f>IF('Identificación y Evaluación'!H274="SI",'Identificación y Evaluación'!A274,"")</f>
        <v/>
      </c>
      <c r="D212" s="91">
        <f>'Identificación y Evaluación'!$G$294</f>
        <v>4</v>
      </c>
      <c r="E212" s="106"/>
      <c r="F212" s="107"/>
    </row>
    <row r="213" ht="14.25" hidden="1" customHeight="1">
      <c r="A213" s="105"/>
      <c r="B213" s="91" t="str">
        <f>'Identificación y Evaluación'!$A$265</f>
        <v>Complejidad</v>
      </c>
      <c r="C213" s="91" t="str">
        <f>IF('Identificación y Evaluación'!H275="SI",'Identificación y Evaluación'!A275,"")</f>
        <v/>
      </c>
      <c r="D213" s="91">
        <f>'Identificación y Evaluación'!$G$294</f>
        <v>4</v>
      </c>
      <c r="E213" s="106"/>
      <c r="F213" s="107"/>
    </row>
    <row r="214" ht="14.25" hidden="1" customHeight="1">
      <c r="A214" s="105"/>
      <c r="B214" s="91" t="str">
        <f>'Identificación y Evaluación'!$A$265</f>
        <v>Complejidad</v>
      </c>
      <c r="C214" s="91" t="str">
        <f>IF('Identificación y Evaluación'!H276="SI",'Identificación y Evaluación'!A276,"")</f>
        <v/>
      </c>
      <c r="D214" s="91">
        <f>'Identificación y Evaluación'!$G$294</f>
        <v>4</v>
      </c>
      <c r="E214" s="106"/>
      <c r="F214" s="107"/>
    </row>
    <row r="215" ht="14.25" hidden="1" customHeight="1">
      <c r="A215" s="105"/>
      <c r="B215" s="91" t="str">
        <f>'Identificación y Evaluación'!$A$265</f>
        <v>Complejidad</v>
      </c>
      <c r="C215" s="91" t="str">
        <f>IF('Identificación y Evaluación'!H277="SI",'Identificación y Evaluación'!A277,"")</f>
        <v/>
      </c>
      <c r="D215" s="91">
        <f>'Identificación y Evaluación'!$G$294</f>
        <v>4</v>
      </c>
      <c r="E215" s="106"/>
      <c r="F215" s="107"/>
    </row>
    <row r="216" ht="14.25" hidden="1" customHeight="1">
      <c r="A216" s="105"/>
      <c r="B216" s="91" t="str">
        <f>'Identificación y Evaluación'!$A$265</f>
        <v>Complejidad</v>
      </c>
      <c r="C216" s="91" t="str">
        <f>IF('Identificación y Evaluación'!H278="SI",'Identificación y Evaluación'!A278,"")</f>
        <v/>
      </c>
      <c r="D216" s="91">
        <f>'Identificación y Evaluación'!$G$294</f>
        <v>4</v>
      </c>
      <c r="E216" s="106"/>
      <c r="F216" s="107"/>
    </row>
    <row r="217" ht="14.25" hidden="1" customHeight="1">
      <c r="A217" s="105"/>
      <c r="B217" s="91" t="str">
        <f>'Identificación y Evaluación'!$A$265</f>
        <v>Complejidad</v>
      </c>
      <c r="C217" s="91" t="str">
        <f>IF('Identificación y Evaluación'!H279="SI",'Identificación y Evaluación'!A279,"")</f>
        <v/>
      </c>
      <c r="D217" s="91">
        <f>'Identificación y Evaluación'!$G$294</f>
        <v>4</v>
      </c>
      <c r="E217" s="106"/>
      <c r="F217" s="107"/>
    </row>
    <row r="218" ht="14.25" hidden="1" customHeight="1">
      <c r="A218" s="105"/>
      <c r="B218" s="91" t="str">
        <f>'Identificación y Evaluación'!$A$265</f>
        <v>Complejidad</v>
      </c>
      <c r="C218" s="91" t="str">
        <f>IF('Identificación y Evaluación'!H280="SI",'Identificación y Evaluación'!A280,"")</f>
        <v/>
      </c>
      <c r="D218" s="91">
        <f>'Identificación y Evaluación'!$G$294</f>
        <v>4</v>
      </c>
      <c r="E218" s="106"/>
      <c r="F218" s="107"/>
    </row>
    <row r="219" ht="14.25" hidden="1" customHeight="1">
      <c r="A219" s="105"/>
      <c r="B219" s="91" t="str">
        <f>'Identificación y Evaluación'!$A$265</f>
        <v>Complejidad</v>
      </c>
      <c r="C219" s="91" t="str">
        <f>IF('Identificación y Evaluación'!H281="SI",'Identificación y Evaluación'!A281,"")</f>
        <v/>
      </c>
      <c r="D219" s="91">
        <f>'Identificación y Evaluación'!$G$294</f>
        <v>4</v>
      </c>
      <c r="E219" s="106"/>
      <c r="F219" s="107"/>
    </row>
    <row r="220" ht="14.25" hidden="1" customHeight="1">
      <c r="A220" s="105"/>
      <c r="B220" s="91" t="str">
        <f>'Identificación y Evaluación'!$A$265</f>
        <v>Complejidad</v>
      </c>
      <c r="C220" s="91" t="str">
        <f>IF('Identificación y Evaluación'!H282="SI",'Identificación y Evaluación'!A282,"")</f>
        <v/>
      </c>
      <c r="D220" s="91">
        <f>'Identificación y Evaluación'!$G$294</f>
        <v>4</v>
      </c>
      <c r="E220" s="106"/>
      <c r="F220" s="107"/>
    </row>
    <row r="221" ht="14.25" hidden="1" customHeight="1">
      <c r="A221" s="105"/>
      <c r="B221" s="91" t="str">
        <f>'Identificación y Evaluación'!$A$265</f>
        <v>Complejidad</v>
      </c>
      <c r="C221" s="91" t="str">
        <f>IF('Identificación y Evaluación'!H283="SI",'Identificación y Evaluación'!A283,"")</f>
        <v/>
      </c>
      <c r="D221" s="91">
        <f>'Identificación y Evaluación'!$G$294</f>
        <v>4</v>
      </c>
      <c r="E221" s="106"/>
      <c r="F221" s="107"/>
    </row>
    <row r="222" ht="14.25" hidden="1" customHeight="1">
      <c r="A222" s="105"/>
      <c r="B222" s="91" t="str">
        <f>'Identificación y Evaluación'!$A$265</f>
        <v>Complejidad</v>
      </c>
      <c r="C222" s="91" t="str">
        <f>IF('Identificación y Evaluación'!H284="SI",'Identificación y Evaluación'!A284,"")</f>
        <v/>
      </c>
      <c r="D222" s="91">
        <f>'Identificación y Evaluación'!$G$294</f>
        <v>4</v>
      </c>
      <c r="E222" s="106"/>
      <c r="F222" s="107"/>
    </row>
    <row r="223" ht="14.25" hidden="1" customHeight="1">
      <c r="A223" s="105"/>
      <c r="B223" s="91" t="str">
        <f>'Identificación y Evaluación'!$A$265</f>
        <v>Complejidad</v>
      </c>
      <c r="C223" s="91" t="str">
        <f>IF('Identificación y Evaluación'!H285="SI",'Identificación y Evaluación'!A285,"")</f>
        <v/>
      </c>
      <c r="D223" s="91">
        <f>'Identificación y Evaluación'!$G$294</f>
        <v>4</v>
      </c>
      <c r="E223" s="106"/>
      <c r="F223" s="107"/>
    </row>
    <row r="224" ht="14.25" hidden="1" customHeight="1">
      <c r="A224" s="105"/>
      <c r="B224" s="91" t="str">
        <f>'Identificación y Evaluación'!$A$265</f>
        <v>Complejidad</v>
      </c>
      <c r="C224" s="91" t="str">
        <f>IF('Identificación y Evaluación'!H286="SI",'Identificación y Evaluación'!A286,"")</f>
        <v/>
      </c>
      <c r="D224" s="91">
        <f>'Identificación y Evaluación'!$G$294</f>
        <v>4</v>
      </c>
      <c r="E224" s="106"/>
      <c r="F224" s="107"/>
    </row>
    <row r="225" ht="14.25" hidden="1" customHeight="1">
      <c r="A225" s="105"/>
      <c r="B225" s="91" t="str">
        <f>'Identificación y Evaluación'!$A$265</f>
        <v>Complejidad</v>
      </c>
      <c r="C225" s="91" t="str">
        <f>IF('Identificación y Evaluación'!H287="SI",'Identificación y Evaluación'!A287,"")</f>
        <v/>
      </c>
      <c r="D225" s="91">
        <f>'Identificación y Evaluación'!$G$294</f>
        <v>4</v>
      </c>
      <c r="E225" s="106"/>
      <c r="F225" s="107"/>
    </row>
    <row r="226" ht="14.25" hidden="1" customHeight="1">
      <c r="A226" s="105"/>
      <c r="B226" s="91" t="str">
        <f>'Identificación y Evaluación'!$A$265</f>
        <v>Complejidad</v>
      </c>
      <c r="C226" s="91" t="str">
        <f>IF('Identificación y Evaluación'!H288="SI",'Identificación y Evaluación'!A288,"")</f>
        <v/>
      </c>
      <c r="D226" s="91">
        <f>'Identificación y Evaluación'!$G$294</f>
        <v>4</v>
      </c>
      <c r="E226" s="106"/>
      <c r="F226" s="107"/>
    </row>
    <row r="227" ht="14.25" hidden="1" customHeight="1">
      <c r="A227" s="105"/>
      <c r="B227" s="91" t="str">
        <f>'Identificación y Evaluación'!$A$265</f>
        <v>Complejidad</v>
      </c>
      <c r="C227" s="91" t="str">
        <f>IF('Identificación y Evaluación'!H289="SI",'Identificación y Evaluación'!A289,"")</f>
        <v/>
      </c>
      <c r="D227" s="91">
        <f>'Identificación y Evaluación'!$G$294</f>
        <v>4</v>
      </c>
      <c r="E227" s="106"/>
      <c r="F227" s="107"/>
    </row>
    <row r="228" ht="14.25" hidden="1" customHeight="1">
      <c r="A228" s="105"/>
      <c r="B228" s="91" t="str">
        <f>'Identificación y Evaluación'!$A$265</f>
        <v>Complejidad</v>
      </c>
      <c r="C228" s="91" t="str">
        <f>IF('Identificación y Evaluación'!H290="SI",'Identificación y Evaluación'!A290,"")</f>
        <v/>
      </c>
      <c r="D228" s="91">
        <f>'Identificación y Evaluación'!$G$294</f>
        <v>4</v>
      </c>
      <c r="E228" s="106"/>
      <c r="F228" s="107"/>
    </row>
    <row r="229" ht="14.25" hidden="1" customHeight="1">
      <c r="A229" s="105"/>
      <c r="B229" s="91" t="str">
        <f>'Identificación y Evaluación'!$A$265</f>
        <v>Complejidad</v>
      </c>
      <c r="C229" s="91" t="str">
        <f>IF('Identificación y Evaluación'!H291="SI",'Identificación y Evaluación'!A291,"")</f>
        <v/>
      </c>
      <c r="D229" s="91">
        <f>'Identificación y Evaluación'!$G$294</f>
        <v>4</v>
      </c>
      <c r="E229" s="106"/>
      <c r="F229" s="107"/>
    </row>
    <row r="230" ht="14.25" hidden="1" customHeight="1">
      <c r="A230" s="105"/>
      <c r="B230" s="91" t="str">
        <f>'Identificación y Evaluación'!$A$300</f>
        <v>Aspectos Financieros</v>
      </c>
      <c r="C230" s="91" t="str">
        <f>IF('Identificación y Evaluación'!H2301="SI",'Identificación y Evaluación'!A301,"")</f>
        <v/>
      </c>
      <c r="D230" s="91">
        <f>'Identificación y Evaluación'!$G$345</f>
        <v>3</v>
      </c>
      <c r="E230" s="106"/>
      <c r="F230" s="107"/>
    </row>
    <row r="231" ht="14.25" hidden="1" customHeight="1">
      <c r="A231" s="105"/>
      <c r="B231" s="91" t="str">
        <f>'Identificación y Evaluación'!$A$300</f>
        <v>Aspectos Financieros</v>
      </c>
      <c r="C231" s="91" t="str">
        <f>IF('Identificación y Evaluación'!H2302="SI",'Identificación y Evaluación'!A302,"")</f>
        <v/>
      </c>
      <c r="D231" s="91">
        <f>'Identificación y Evaluación'!$G$345</f>
        <v>3</v>
      </c>
      <c r="E231" s="106"/>
      <c r="F231" s="107"/>
    </row>
    <row r="232" ht="14.25" hidden="1" customHeight="1">
      <c r="A232" s="105"/>
      <c r="B232" s="91" t="str">
        <f>'Identificación y Evaluación'!$A$300</f>
        <v>Aspectos Financieros</v>
      </c>
      <c r="C232" s="91" t="str">
        <f>IF('Identificación y Evaluación'!H2303="SI",'Identificación y Evaluación'!A303,"")</f>
        <v/>
      </c>
      <c r="D232" s="91">
        <f>'Identificación y Evaluación'!$G$345</f>
        <v>3</v>
      </c>
      <c r="E232" s="106"/>
      <c r="F232" s="107"/>
    </row>
    <row r="233" ht="14.25" hidden="1" customHeight="1">
      <c r="A233" s="105"/>
      <c r="B233" s="91" t="str">
        <f>'Identificación y Evaluación'!$A$300</f>
        <v>Aspectos Financieros</v>
      </c>
      <c r="C233" s="91" t="str">
        <f>IF('Identificación y Evaluación'!H2304="SI",'Identificación y Evaluación'!A304,"")</f>
        <v/>
      </c>
      <c r="D233" s="91">
        <f>'Identificación y Evaluación'!$G$345</f>
        <v>3</v>
      </c>
      <c r="E233" s="106"/>
      <c r="F233" s="107"/>
    </row>
    <row r="234" ht="14.25" hidden="1" customHeight="1">
      <c r="A234" s="105"/>
      <c r="B234" s="91" t="str">
        <f>'Identificación y Evaluación'!$A$300</f>
        <v>Aspectos Financieros</v>
      </c>
      <c r="C234" s="91" t="str">
        <f>IF('Identificación y Evaluación'!H2305="SI",'Identificación y Evaluación'!A305,"")</f>
        <v/>
      </c>
      <c r="D234" s="91">
        <f>'Identificación y Evaluación'!$G$345</f>
        <v>3</v>
      </c>
      <c r="E234" s="106"/>
      <c r="F234" s="107"/>
    </row>
    <row r="235" ht="14.25" hidden="1" customHeight="1">
      <c r="A235" s="105"/>
      <c r="B235" s="91" t="str">
        <f>'Identificación y Evaluación'!$A$300</f>
        <v>Aspectos Financieros</v>
      </c>
      <c r="C235" s="91" t="str">
        <f>IF('Identificación y Evaluación'!H2306="SI",'Identificación y Evaluación'!A306,"")</f>
        <v/>
      </c>
      <c r="D235" s="91">
        <f>'Identificación y Evaluación'!$G$345</f>
        <v>3</v>
      </c>
      <c r="E235" s="106"/>
      <c r="F235" s="107"/>
    </row>
    <row r="236" ht="14.25" hidden="1" customHeight="1">
      <c r="A236" s="105"/>
      <c r="B236" s="91" t="str">
        <f>'Identificación y Evaluación'!$A$300</f>
        <v>Aspectos Financieros</v>
      </c>
      <c r="C236" s="91" t="str">
        <f>IF('Identificación y Evaluación'!H2307="SI",'Identificación y Evaluación'!A307,"")</f>
        <v/>
      </c>
      <c r="D236" s="91">
        <f>'Identificación y Evaluación'!$G$345</f>
        <v>3</v>
      </c>
      <c r="E236" s="106"/>
      <c r="F236" s="107"/>
    </row>
    <row r="237" ht="14.25" hidden="1" customHeight="1">
      <c r="A237" s="105"/>
      <c r="B237" s="91" t="str">
        <f>'Identificación y Evaluación'!$A$300</f>
        <v>Aspectos Financieros</v>
      </c>
      <c r="C237" s="91" t="str">
        <f>IF('Identificación y Evaluación'!H2308="SI",'Identificación y Evaluación'!A308,"")</f>
        <v/>
      </c>
      <c r="D237" s="91">
        <f>'Identificación y Evaluación'!$G$345</f>
        <v>3</v>
      </c>
      <c r="E237" s="106"/>
      <c r="F237" s="107"/>
    </row>
    <row r="238" ht="14.25" hidden="1" customHeight="1">
      <c r="A238" s="105"/>
      <c r="B238" s="91" t="str">
        <f>'Identificación y Evaluación'!$A$300</f>
        <v>Aspectos Financieros</v>
      </c>
      <c r="C238" s="91" t="str">
        <f>IF('Identificación y Evaluación'!H2309="SI",'Identificación y Evaluación'!A309,"")</f>
        <v/>
      </c>
      <c r="D238" s="91">
        <f>'Identificación y Evaluación'!$G$345</f>
        <v>3</v>
      </c>
      <c r="E238" s="106"/>
      <c r="F238" s="107"/>
    </row>
    <row r="239" ht="14.25" hidden="1" customHeight="1">
      <c r="A239" s="105"/>
      <c r="B239" s="91" t="str">
        <f>'Identificación y Evaluación'!$A$300</f>
        <v>Aspectos Financieros</v>
      </c>
      <c r="C239" s="91" t="str">
        <f>IF('Identificación y Evaluación'!H2310="SI",'Identificación y Evaluación'!A310,"")</f>
        <v/>
      </c>
      <c r="D239" s="91">
        <f>'Identificación y Evaluación'!$G$345</f>
        <v>3</v>
      </c>
      <c r="E239" s="106"/>
      <c r="F239" s="107"/>
    </row>
    <row r="240" ht="14.25" hidden="1" customHeight="1">
      <c r="A240" s="105"/>
      <c r="B240" s="91" t="str">
        <f>'Identificación y Evaluación'!$A$300</f>
        <v>Aspectos Financieros</v>
      </c>
      <c r="C240" s="91" t="str">
        <f>IF('Identificación y Evaluación'!H2311="SI",'Identificación y Evaluación'!A311,"")</f>
        <v/>
      </c>
      <c r="D240" s="91">
        <f>'Identificación y Evaluación'!$G$345</f>
        <v>3</v>
      </c>
      <c r="E240" s="106"/>
      <c r="F240" s="107"/>
    </row>
    <row r="241" ht="14.25" hidden="1" customHeight="1">
      <c r="A241" s="105"/>
      <c r="B241" s="91" t="str">
        <f>'Identificación y Evaluación'!$A$300</f>
        <v>Aspectos Financieros</v>
      </c>
      <c r="C241" s="91" t="str">
        <f>IF('Identificación y Evaluación'!H2312="SI",'Identificación y Evaluación'!A312,"")</f>
        <v/>
      </c>
      <c r="D241" s="91">
        <f>'Identificación y Evaluación'!$G$345</f>
        <v>3</v>
      </c>
      <c r="E241" s="106"/>
      <c r="F241" s="107"/>
    </row>
    <row r="242" ht="14.25" hidden="1" customHeight="1">
      <c r="A242" s="105"/>
      <c r="B242" s="91" t="str">
        <f>'Identificación y Evaluación'!$A$300</f>
        <v>Aspectos Financieros</v>
      </c>
      <c r="C242" s="91" t="str">
        <f>IF('Identificación y Evaluación'!H2313="SI",'Identificación y Evaluación'!A313,"")</f>
        <v/>
      </c>
      <c r="D242" s="91">
        <f>'Identificación y Evaluación'!$G$345</f>
        <v>3</v>
      </c>
      <c r="E242" s="106"/>
      <c r="F242" s="107"/>
    </row>
    <row r="243" ht="14.25" hidden="1" customHeight="1">
      <c r="A243" s="105"/>
      <c r="B243" s="91" t="str">
        <f>'Identificación y Evaluación'!$A$300</f>
        <v>Aspectos Financieros</v>
      </c>
      <c r="C243" s="91" t="str">
        <f>IF('Identificación y Evaluación'!H2314="SI",'Identificación y Evaluación'!A314,"")</f>
        <v/>
      </c>
      <c r="D243" s="91">
        <f>'Identificación y Evaluación'!$G$345</f>
        <v>3</v>
      </c>
      <c r="E243" s="106"/>
      <c r="F243" s="107"/>
    </row>
    <row r="244" ht="14.25" hidden="1" customHeight="1">
      <c r="A244" s="105"/>
      <c r="B244" s="91" t="str">
        <f>'Identificación y Evaluación'!$A$300</f>
        <v>Aspectos Financieros</v>
      </c>
      <c r="C244" s="91" t="str">
        <f>IF('Identificación y Evaluación'!H2315="SI",'Identificación y Evaluación'!A315,"")</f>
        <v/>
      </c>
      <c r="D244" s="91">
        <f>'Identificación y Evaluación'!$G$345</f>
        <v>3</v>
      </c>
      <c r="E244" s="106"/>
      <c r="F244" s="107"/>
    </row>
    <row r="245" ht="14.25" hidden="1" customHeight="1">
      <c r="A245" s="105"/>
      <c r="B245" s="91" t="str">
        <f>'Identificación y Evaluación'!$A$300</f>
        <v>Aspectos Financieros</v>
      </c>
      <c r="C245" s="91" t="str">
        <f>IF('Identificación y Evaluación'!H2316="SI",'Identificación y Evaluación'!A316,"")</f>
        <v/>
      </c>
      <c r="D245" s="91">
        <f>'Identificación y Evaluación'!$G$345</f>
        <v>3</v>
      </c>
      <c r="E245" s="106"/>
      <c r="F245" s="107"/>
    </row>
    <row r="246" ht="14.25" hidden="1" customHeight="1">
      <c r="A246" s="105"/>
      <c r="B246" s="91" t="str">
        <f>'Identificación y Evaluación'!$A$300</f>
        <v>Aspectos Financieros</v>
      </c>
      <c r="C246" s="91" t="str">
        <f>IF('Identificación y Evaluación'!H2317="SI",'Identificación y Evaluación'!A317,"")</f>
        <v/>
      </c>
      <c r="D246" s="91">
        <f>'Identificación y Evaluación'!$G$345</f>
        <v>3</v>
      </c>
      <c r="E246" s="106"/>
      <c r="F246" s="107"/>
    </row>
    <row r="247" ht="14.25" hidden="1" customHeight="1">
      <c r="A247" s="105"/>
      <c r="B247" s="91" t="str">
        <f>'Identificación y Evaluación'!$A$300</f>
        <v>Aspectos Financieros</v>
      </c>
      <c r="C247" s="91" t="str">
        <f>IF('Identificación y Evaluación'!H2318="SI",'Identificación y Evaluación'!A318,"")</f>
        <v/>
      </c>
      <c r="D247" s="91">
        <f>'Identificación y Evaluación'!$G$345</f>
        <v>3</v>
      </c>
      <c r="E247" s="106"/>
      <c r="F247" s="107"/>
    </row>
    <row r="248" ht="14.25" hidden="1" customHeight="1">
      <c r="A248" s="105"/>
      <c r="B248" s="91" t="str">
        <f>'Identificación y Evaluación'!$A$300</f>
        <v>Aspectos Financieros</v>
      </c>
      <c r="C248" s="91" t="str">
        <f>IF('Identificación y Evaluación'!H2319="SI",'Identificación y Evaluación'!A319,"")</f>
        <v/>
      </c>
      <c r="D248" s="91">
        <f>'Identificación y Evaluación'!$G$345</f>
        <v>3</v>
      </c>
      <c r="E248" s="106"/>
      <c r="F248" s="107"/>
    </row>
    <row r="249" ht="14.25" hidden="1" customHeight="1">
      <c r="A249" s="105"/>
      <c r="B249" s="91" t="str">
        <f>'Identificación y Evaluación'!$A$300</f>
        <v>Aspectos Financieros</v>
      </c>
      <c r="C249" s="91" t="str">
        <f>IF('Identificación y Evaluación'!H2320="SI",'Identificación y Evaluación'!A320,"")</f>
        <v/>
      </c>
      <c r="D249" s="91">
        <f>'Identificación y Evaluación'!$G$345</f>
        <v>3</v>
      </c>
      <c r="E249" s="106"/>
      <c r="F249" s="107"/>
    </row>
    <row r="250" ht="14.25" hidden="1" customHeight="1">
      <c r="A250" s="105"/>
      <c r="B250" s="91" t="str">
        <f>'Identificación y Evaluación'!$A$300</f>
        <v>Aspectos Financieros</v>
      </c>
      <c r="C250" s="91" t="str">
        <f>IF('Identificación y Evaluación'!H2321="SI",'Identificación y Evaluación'!A321,"")</f>
        <v/>
      </c>
      <c r="D250" s="91">
        <f>'Identificación y Evaluación'!$G$345</f>
        <v>3</v>
      </c>
      <c r="E250" s="106"/>
      <c r="F250" s="107"/>
    </row>
    <row r="251" ht="14.25" hidden="1" customHeight="1">
      <c r="A251" s="105"/>
      <c r="B251" s="91" t="str">
        <f>'Identificación y Evaluación'!$A$300</f>
        <v>Aspectos Financieros</v>
      </c>
      <c r="C251" s="91" t="str">
        <f>IF('Identificación y Evaluación'!H2322="SI",'Identificación y Evaluación'!A322,"")</f>
        <v/>
      </c>
      <c r="D251" s="91">
        <f>'Identificación y Evaluación'!$G$345</f>
        <v>3</v>
      </c>
      <c r="E251" s="106"/>
      <c r="F251" s="107"/>
    </row>
    <row r="252" ht="14.25" hidden="1" customHeight="1">
      <c r="A252" s="105"/>
      <c r="B252" s="91" t="str">
        <f>'Identificación y Evaluación'!$A$300</f>
        <v>Aspectos Financieros</v>
      </c>
      <c r="C252" s="91" t="str">
        <f>IF('Identificación y Evaluación'!H2323="SI",'Identificación y Evaluación'!A323,"")</f>
        <v/>
      </c>
      <c r="D252" s="91">
        <f>'Identificación y Evaluación'!$G$345</f>
        <v>3</v>
      </c>
      <c r="E252" s="106"/>
      <c r="F252" s="107"/>
    </row>
    <row r="253" ht="14.25" hidden="1" customHeight="1">
      <c r="A253" s="105"/>
      <c r="B253" s="91" t="str">
        <f>'Identificación y Evaluación'!$A$300</f>
        <v>Aspectos Financieros</v>
      </c>
      <c r="C253" s="91" t="str">
        <f>IF('Identificación y Evaluación'!H2324="SI",'Identificación y Evaluación'!A324,"")</f>
        <v/>
      </c>
      <c r="D253" s="91">
        <f>'Identificación y Evaluación'!$G$345</f>
        <v>3</v>
      </c>
      <c r="E253" s="106"/>
      <c r="F253" s="107"/>
    </row>
    <row r="254" ht="14.25" hidden="1" customHeight="1">
      <c r="A254" s="105"/>
      <c r="B254" s="91" t="str">
        <f>'Identificación y Evaluación'!$A$300</f>
        <v>Aspectos Financieros</v>
      </c>
      <c r="C254" s="91" t="str">
        <f>IF('Identificación y Evaluación'!H2325="SI",'Identificación y Evaluación'!A325,"")</f>
        <v/>
      </c>
      <c r="D254" s="91">
        <f>'Identificación y Evaluación'!$G$345</f>
        <v>3</v>
      </c>
      <c r="E254" s="106"/>
      <c r="F254" s="107"/>
    </row>
    <row r="255" ht="14.25" hidden="1" customHeight="1">
      <c r="A255" s="105"/>
      <c r="B255" s="91" t="str">
        <f>'Identificación y Evaluación'!$A$300</f>
        <v>Aspectos Financieros</v>
      </c>
      <c r="C255" s="91" t="str">
        <f>IF('Identificación y Evaluación'!H2326="SI",'Identificación y Evaluación'!A326,"")</f>
        <v/>
      </c>
      <c r="D255" s="91">
        <f>'Identificación y Evaluación'!$G$345</f>
        <v>3</v>
      </c>
      <c r="E255" s="106"/>
      <c r="F255" s="107"/>
    </row>
    <row r="256" ht="14.25" hidden="1" customHeight="1">
      <c r="A256" s="105"/>
      <c r="B256" s="91" t="str">
        <f>'Identificación y Evaluación'!$A$300</f>
        <v>Aspectos Financieros</v>
      </c>
      <c r="C256" s="91" t="str">
        <f>IF('Identificación y Evaluación'!H2327="SI",'Identificación y Evaluación'!A327,"")</f>
        <v/>
      </c>
      <c r="D256" s="91">
        <f>'Identificación y Evaluación'!$G$345</f>
        <v>3</v>
      </c>
      <c r="E256" s="106"/>
      <c r="F256" s="107"/>
    </row>
    <row r="257" ht="14.25" hidden="1" customHeight="1">
      <c r="A257" s="105"/>
      <c r="B257" s="91" t="str">
        <f>'Identificación y Evaluación'!$A$300</f>
        <v>Aspectos Financieros</v>
      </c>
      <c r="C257" s="91" t="str">
        <f>IF('Identificación y Evaluación'!H2328="SI",'Identificación y Evaluación'!A328,"")</f>
        <v/>
      </c>
      <c r="D257" s="91">
        <f>'Identificación y Evaluación'!$G$345</f>
        <v>3</v>
      </c>
      <c r="E257" s="106"/>
      <c r="F257" s="107"/>
    </row>
    <row r="258" ht="14.25" hidden="1" customHeight="1">
      <c r="A258" s="105"/>
      <c r="B258" s="91" t="str">
        <f>'Identificación y Evaluación'!$A$300</f>
        <v>Aspectos Financieros</v>
      </c>
      <c r="C258" s="91" t="str">
        <f>IF('Identificación y Evaluación'!H2329="SI",'Identificación y Evaluación'!A329,"")</f>
        <v/>
      </c>
      <c r="D258" s="91">
        <f>'Identificación y Evaluación'!$G$345</f>
        <v>3</v>
      </c>
      <c r="E258" s="106"/>
      <c r="F258" s="107"/>
    </row>
    <row r="259" ht="14.25" hidden="1" customHeight="1">
      <c r="A259" s="105"/>
      <c r="B259" s="91" t="str">
        <f>'Identificación y Evaluación'!$A$300</f>
        <v>Aspectos Financieros</v>
      </c>
      <c r="C259" s="91" t="str">
        <f>IF('Identificación y Evaluación'!H2330="SI",'Identificación y Evaluación'!A330,"")</f>
        <v/>
      </c>
      <c r="D259" s="91">
        <f>'Identificación y Evaluación'!$G$345</f>
        <v>3</v>
      </c>
      <c r="E259" s="106"/>
      <c r="F259" s="107"/>
    </row>
    <row r="260" ht="14.25" hidden="1" customHeight="1">
      <c r="A260" s="105"/>
      <c r="B260" s="91" t="str">
        <f>'Identificación y Evaluación'!$A$300</f>
        <v>Aspectos Financieros</v>
      </c>
      <c r="C260" s="91" t="str">
        <f>IF('Identificación y Evaluación'!H2331="SI",'Identificación y Evaluación'!A331,"")</f>
        <v/>
      </c>
      <c r="D260" s="91">
        <f>'Identificación y Evaluación'!$G$345</f>
        <v>3</v>
      </c>
      <c r="E260" s="106"/>
      <c r="F260" s="107"/>
    </row>
    <row r="261" ht="14.25" hidden="1" customHeight="1">
      <c r="A261" s="105"/>
      <c r="B261" s="91" t="str">
        <f>'Identificación y Evaluación'!$A$300</f>
        <v>Aspectos Financieros</v>
      </c>
      <c r="C261" s="91" t="str">
        <f>IF('Identificación y Evaluación'!H2332="SI",'Identificación y Evaluación'!A332,"")</f>
        <v/>
      </c>
      <c r="D261" s="91">
        <f>'Identificación y Evaluación'!$G$345</f>
        <v>3</v>
      </c>
      <c r="E261" s="106"/>
      <c r="F261" s="107"/>
    </row>
    <row r="262" ht="14.25" hidden="1" customHeight="1">
      <c r="A262" s="105"/>
      <c r="B262" s="91" t="str">
        <f>'Identificación y Evaluación'!$A$300</f>
        <v>Aspectos Financieros</v>
      </c>
      <c r="C262" s="91" t="str">
        <f>IF('Identificación y Evaluación'!H2333="SI",'Identificación y Evaluación'!A333,"")</f>
        <v/>
      </c>
      <c r="D262" s="91">
        <f>'Identificación y Evaluación'!$G$345</f>
        <v>3</v>
      </c>
      <c r="E262" s="106"/>
      <c r="F262" s="107"/>
    </row>
    <row r="263" ht="14.25" hidden="1" customHeight="1">
      <c r="A263" s="105"/>
      <c r="B263" s="91" t="str">
        <f>'Identificación y Evaluación'!$A$300</f>
        <v>Aspectos Financieros</v>
      </c>
      <c r="C263" s="91" t="str">
        <f>IF('Identificación y Evaluación'!H2334="SI",'Identificación y Evaluación'!A334,"")</f>
        <v/>
      </c>
      <c r="D263" s="91">
        <f>'Identificación y Evaluación'!$G$345</f>
        <v>3</v>
      </c>
      <c r="E263" s="106"/>
      <c r="F263" s="107"/>
    </row>
    <row r="264" ht="14.25" hidden="1" customHeight="1">
      <c r="A264" s="105"/>
      <c r="B264" s="91" t="str">
        <f>'Identificación y Evaluación'!$A$300</f>
        <v>Aspectos Financieros</v>
      </c>
      <c r="C264" s="91" t="str">
        <f>IF('Identificación y Evaluación'!H2335="SI",'Identificación y Evaluación'!A335,"")</f>
        <v/>
      </c>
      <c r="D264" s="91">
        <f>'Identificación y Evaluación'!$G$345</f>
        <v>3</v>
      </c>
      <c r="E264" s="106"/>
      <c r="F264" s="107"/>
    </row>
    <row r="265" ht="14.25" hidden="1" customHeight="1">
      <c r="A265" s="105"/>
      <c r="B265" s="91" t="str">
        <f>'Identificación y Evaluación'!$A$300</f>
        <v>Aspectos Financieros</v>
      </c>
      <c r="C265" s="91" t="str">
        <f>IF('Identificación y Evaluación'!H2336="SI",'Identificación y Evaluación'!A336,"")</f>
        <v/>
      </c>
      <c r="D265" s="91">
        <f>'Identificación y Evaluación'!$G$345</f>
        <v>3</v>
      </c>
      <c r="E265" s="106"/>
      <c r="F265" s="107"/>
    </row>
    <row r="266" ht="14.25" hidden="1" customHeight="1">
      <c r="A266" s="105"/>
      <c r="B266" s="91" t="str">
        <f>'Identificación y Evaluación'!$A$300</f>
        <v>Aspectos Financieros</v>
      </c>
      <c r="C266" s="91" t="str">
        <f>IF('Identificación y Evaluación'!H2337="SI",'Identificación y Evaluación'!A337,"")</f>
        <v/>
      </c>
      <c r="D266" s="91">
        <f>'Identificación y Evaluación'!$G$345</f>
        <v>3</v>
      </c>
      <c r="E266" s="106"/>
      <c r="F266" s="107"/>
    </row>
    <row r="267" ht="14.25" hidden="1" customHeight="1">
      <c r="A267" s="105"/>
      <c r="B267" s="91" t="str">
        <f>'Identificación y Evaluación'!$A$300</f>
        <v>Aspectos Financieros</v>
      </c>
      <c r="C267" s="91" t="str">
        <f>IF('Identificación y Evaluación'!H2338="SI",'Identificación y Evaluación'!A338,"")</f>
        <v/>
      </c>
      <c r="D267" s="91">
        <f>'Identificación y Evaluación'!$G$345</f>
        <v>3</v>
      </c>
      <c r="E267" s="106"/>
      <c r="F267" s="107"/>
    </row>
    <row r="268" ht="14.25" hidden="1" customHeight="1">
      <c r="A268" s="105"/>
      <c r="B268" s="91" t="str">
        <f>'Identificación y Evaluación'!$A$300</f>
        <v>Aspectos Financieros</v>
      </c>
      <c r="C268" s="91" t="str">
        <f>IF('Identificación y Evaluación'!H2339="SI",'Identificación y Evaluación'!A339,"")</f>
        <v/>
      </c>
      <c r="D268" s="91">
        <f>'Identificación y Evaluación'!$G$345</f>
        <v>3</v>
      </c>
      <c r="E268" s="106"/>
      <c r="F268" s="107"/>
    </row>
    <row r="269" ht="14.25" hidden="1" customHeight="1">
      <c r="A269" s="105"/>
      <c r="B269" s="91" t="str">
        <f>'Identificación y Evaluación'!$A$300</f>
        <v>Aspectos Financieros</v>
      </c>
      <c r="C269" s="91" t="str">
        <f>IF('Identificación y Evaluación'!H2340="SI",'Identificación y Evaluación'!A340,"")</f>
        <v/>
      </c>
      <c r="D269" s="91">
        <f>'Identificación y Evaluación'!$G$345</f>
        <v>3</v>
      </c>
      <c r="E269" s="106"/>
      <c r="F269" s="107"/>
    </row>
    <row r="270" ht="14.25" hidden="1" customHeight="1">
      <c r="A270" s="105"/>
      <c r="B270" s="91" t="str">
        <f>'Identificación y Evaluación'!$A$300</f>
        <v>Aspectos Financieros</v>
      </c>
      <c r="C270" s="91" t="str">
        <f>IF('Identificación y Evaluación'!H2341="SI",'Identificación y Evaluación'!A341,"")</f>
        <v/>
      </c>
      <c r="D270" s="91">
        <f>'Identificación y Evaluación'!$G$345</f>
        <v>3</v>
      </c>
      <c r="E270" s="106"/>
      <c r="F270" s="107"/>
    </row>
    <row r="271" ht="14.25" hidden="1" customHeight="1">
      <c r="A271" s="105"/>
      <c r="B271" s="91" t="str">
        <f>'Identificación y Evaluación'!$A$300</f>
        <v>Aspectos Financieros</v>
      </c>
      <c r="C271" s="91" t="str">
        <f>IF('Identificación y Evaluación'!H2342="SI",'Identificación y Evaluación'!A342,"")</f>
        <v/>
      </c>
      <c r="D271" s="91">
        <f>'Identificación y Evaluación'!$G$345</f>
        <v>3</v>
      </c>
      <c r="E271" s="106"/>
      <c r="F271" s="107"/>
    </row>
    <row r="272" ht="14.25" hidden="1" customHeight="1">
      <c r="A272" s="105"/>
      <c r="B272" s="91" t="str">
        <f>'Identificación y Evaluación'!$A$351</f>
        <v>Subcontratistas</v>
      </c>
      <c r="C272" s="91" t="str">
        <f>IF('Identificación y Evaluación'!H2352="SI",'Identificación y Evaluación'!A352,"")</f>
        <v/>
      </c>
      <c r="D272" s="91">
        <f>'Identificación y Evaluación'!$G$366</f>
        <v>5</v>
      </c>
      <c r="E272" s="106"/>
      <c r="F272" s="107"/>
    </row>
    <row r="273" ht="14.25" hidden="1" customHeight="1">
      <c r="A273" s="105"/>
      <c r="B273" s="91" t="str">
        <f>'Identificación y Evaluación'!$A$351</f>
        <v>Subcontratistas</v>
      </c>
      <c r="C273" s="91" t="str">
        <f>IF('Identificación y Evaluación'!H2353="SI",'Identificación y Evaluación'!A353,"")</f>
        <v/>
      </c>
      <c r="D273" s="91">
        <f>'Identificación y Evaluación'!$G$366</f>
        <v>5</v>
      </c>
      <c r="E273" s="106"/>
      <c r="F273" s="107"/>
    </row>
    <row r="274" ht="14.25" hidden="1" customHeight="1">
      <c r="A274" s="105"/>
      <c r="B274" s="91" t="str">
        <f>'Identificación y Evaluación'!$A$351</f>
        <v>Subcontratistas</v>
      </c>
      <c r="C274" s="91" t="str">
        <f>IF('Identificación y Evaluación'!H2354="SI",'Identificación y Evaluación'!A354,"")</f>
        <v/>
      </c>
      <c r="D274" s="91">
        <f>'Identificación y Evaluación'!$G$366</f>
        <v>5</v>
      </c>
      <c r="E274" s="106"/>
      <c r="F274" s="107"/>
    </row>
    <row r="275" ht="14.25" hidden="1" customHeight="1">
      <c r="A275" s="105"/>
      <c r="B275" s="91" t="str">
        <f>'Identificación y Evaluación'!$A$351</f>
        <v>Subcontratistas</v>
      </c>
      <c r="C275" s="91" t="str">
        <f>IF('Identificación y Evaluación'!H2355="SI",'Identificación y Evaluación'!A355,"")</f>
        <v/>
      </c>
      <c r="D275" s="91">
        <f>'Identificación y Evaluación'!$G$366</f>
        <v>5</v>
      </c>
      <c r="E275" s="106"/>
      <c r="F275" s="107"/>
    </row>
    <row r="276" ht="14.25" hidden="1" customHeight="1">
      <c r="A276" s="105"/>
      <c r="B276" s="91" t="str">
        <f>'Identificación y Evaluación'!$A$351</f>
        <v>Subcontratistas</v>
      </c>
      <c r="C276" s="91" t="str">
        <f>IF('Identificación y Evaluación'!H2356="SI",'Identificación y Evaluación'!A356,"")</f>
        <v/>
      </c>
      <c r="D276" s="91">
        <f>'Identificación y Evaluación'!$G$366</f>
        <v>5</v>
      </c>
      <c r="E276" s="106"/>
      <c r="F276" s="107"/>
    </row>
    <row r="277" ht="14.25" hidden="1" customHeight="1">
      <c r="A277" s="105"/>
      <c r="B277" s="91" t="str">
        <f>'Identificación y Evaluación'!$A$351</f>
        <v>Subcontratistas</v>
      </c>
      <c r="C277" s="91" t="str">
        <f>IF('Identificación y Evaluación'!H2357="SI",'Identificación y Evaluación'!A357,"")</f>
        <v/>
      </c>
      <c r="D277" s="91">
        <f>'Identificación y Evaluación'!$G$366</f>
        <v>5</v>
      </c>
      <c r="E277" s="106"/>
      <c r="F277" s="107"/>
    </row>
    <row r="278" ht="14.25" hidden="1" customHeight="1">
      <c r="A278" s="105"/>
      <c r="B278" s="91" t="str">
        <f>'Identificación y Evaluación'!$A$351</f>
        <v>Subcontratistas</v>
      </c>
      <c r="C278" s="91" t="str">
        <f>IF('Identificación y Evaluación'!H2358="SI",'Identificación y Evaluación'!A358,"")</f>
        <v/>
      </c>
      <c r="D278" s="91">
        <f>'Identificación y Evaluación'!$G$366</f>
        <v>5</v>
      </c>
      <c r="E278" s="106"/>
      <c r="F278" s="107"/>
    </row>
    <row r="279" ht="14.25" hidden="1" customHeight="1">
      <c r="A279" s="105"/>
      <c r="B279" s="91" t="str">
        <f>'Identificación y Evaluación'!$A$351</f>
        <v>Subcontratistas</v>
      </c>
      <c r="C279" s="91" t="str">
        <f>IF('Identificación y Evaluación'!H2359="SI",'Identificación y Evaluación'!A359,"")</f>
        <v/>
      </c>
      <c r="D279" s="91">
        <f>'Identificación y Evaluación'!$G$366</f>
        <v>5</v>
      </c>
      <c r="E279" s="106"/>
      <c r="F279" s="107"/>
    </row>
    <row r="280" ht="14.25" hidden="1" customHeight="1">
      <c r="A280" s="105"/>
      <c r="B280" s="91" t="str">
        <f>'Identificación y Evaluación'!$A$351</f>
        <v>Subcontratistas</v>
      </c>
      <c r="C280" s="91" t="str">
        <f>IF('Identificación y Evaluación'!H2360="SI",'Identificación y Evaluación'!A360,"")</f>
        <v/>
      </c>
      <c r="D280" s="91">
        <f>'Identificación y Evaluación'!$G$366</f>
        <v>5</v>
      </c>
      <c r="E280" s="106"/>
      <c r="F280" s="107"/>
    </row>
    <row r="281" ht="14.25" hidden="1" customHeight="1">
      <c r="A281" s="105"/>
      <c r="B281" s="91" t="str">
        <f>'Identificación y Evaluación'!$A$351</f>
        <v>Subcontratistas</v>
      </c>
      <c r="C281" s="91" t="str">
        <f>IF('Identificación y Evaluación'!H2361="SI",'Identificación y Evaluación'!A361,"")</f>
        <v/>
      </c>
      <c r="D281" s="91">
        <f>'Identificación y Evaluación'!$G$366</f>
        <v>5</v>
      </c>
      <c r="E281" s="106"/>
      <c r="F281" s="107"/>
    </row>
    <row r="282" ht="14.25" hidden="1" customHeight="1">
      <c r="A282" s="105"/>
      <c r="B282" s="91" t="str">
        <f>'Identificación y Evaluación'!$A$351</f>
        <v>Subcontratistas</v>
      </c>
      <c r="C282" s="91" t="str">
        <f>IF('Identificación y Evaluación'!H2362="SI",'Identificación y Evaluación'!A362,"")</f>
        <v/>
      </c>
      <c r="D282" s="91">
        <f>'Identificación y Evaluación'!$G$366</f>
        <v>5</v>
      </c>
      <c r="E282" s="106"/>
      <c r="F282" s="107"/>
    </row>
    <row r="283" ht="14.25" hidden="1" customHeight="1">
      <c r="A283" s="105"/>
      <c r="B283" s="91" t="str">
        <f>'Identificación y Evaluación'!$A$351</f>
        <v>Subcontratistas</v>
      </c>
      <c r="C283" s="91" t="str">
        <f>IF('Identificación y Evaluación'!H2363="SI",'Identificación y Evaluación'!A363,"")</f>
        <v/>
      </c>
      <c r="D283" s="91">
        <f>'Identificación y Evaluación'!$G$366</f>
        <v>5</v>
      </c>
      <c r="E283" s="106"/>
      <c r="F283" s="107"/>
    </row>
    <row r="284" ht="14.25" hidden="1" customHeight="1">
      <c r="A284" s="105"/>
      <c r="B284" s="91"/>
      <c r="C284" s="91"/>
      <c r="D284" s="91"/>
      <c r="E284" s="106"/>
      <c r="F284" s="107"/>
    </row>
    <row r="285" ht="14.25" hidden="1" customHeight="1">
      <c r="A285" s="105"/>
      <c r="B285" s="91"/>
      <c r="C285" s="91"/>
      <c r="D285" s="91"/>
      <c r="E285" s="106"/>
      <c r="F285" s="107"/>
    </row>
    <row r="286" ht="14.25" hidden="1" customHeight="1">
      <c r="A286" s="105"/>
      <c r="B286" s="91"/>
      <c r="C286" s="91"/>
      <c r="D286" s="91"/>
      <c r="E286" s="106"/>
      <c r="F286" s="107"/>
    </row>
    <row r="287" ht="14.25" hidden="1" customHeight="1">
      <c r="A287" s="105"/>
      <c r="B287" s="91"/>
      <c r="C287" s="91"/>
      <c r="D287" s="91"/>
      <c r="E287" s="106"/>
      <c r="F287" s="107"/>
    </row>
    <row r="288" ht="14.25" hidden="1" customHeight="1">
      <c r="A288" s="105"/>
      <c r="B288" s="91"/>
      <c r="C288" s="91"/>
      <c r="D288" s="91"/>
      <c r="E288" s="106"/>
      <c r="F288" s="107"/>
    </row>
    <row r="289" ht="14.25" hidden="1" customHeight="1">
      <c r="A289" s="105"/>
      <c r="B289" s="91"/>
      <c r="C289" s="91"/>
      <c r="D289" s="91"/>
      <c r="E289" s="106"/>
      <c r="F289" s="107"/>
    </row>
    <row r="290" ht="14.25" hidden="1" customHeight="1">
      <c r="A290" s="105"/>
      <c r="B290" s="91"/>
      <c r="C290" s="91"/>
      <c r="D290" s="91"/>
      <c r="E290" s="106"/>
      <c r="F290" s="107"/>
    </row>
    <row r="291" ht="14.25" hidden="1" customHeight="1">
      <c r="A291" s="105"/>
      <c r="B291" s="91"/>
      <c r="C291" s="91"/>
      <c r="D291" s="91"/>
      <c r="E291" s="106"/>
      <c r="F291" s="107"/>
    </row>
    <row r="292" ht="14.25" hidden="1" customHeight="1">
      <c r="A292" s="105"/>
      <c r="B292" s="91"/>
      <c r="C292" s="91"/>
      <c r="D292" s="91"/>
      <c r="E292" s="106"/>
      <c r="F292" s="107"/>
    </row>
    <row r="293" ht="14.25" hidden="1" customHeight="1">
      <c r="A293" s="105"/>
      <c r="B293" s="91"/>
      <c r="C293" s="91"/>
      <c r="D293" s="91"/>
      <c r="E293" s="106"/>
      <c r="F293" s="107"/>
    </row>
    <row r="294" ht="14.25" hidden="1" customHeight="1">
      <c r="A294" s="105"/>
      <c r="B294" s="91"/>
      <c r="C294" s="91"/>
      <c r="D294" s="91"/>
      <c r="E294" s="106"/>
      <c r="F294" s="107"/>
    </row>
    <row r="295" ht="14.25" hidden="1" customHeight="1">
      <c r="A295" s="105"/>
      <c r="B295" s="91"/>
      <c r="C295" s="91"/>
      <c r="D295" s="91"/>
      <c r="E295" s="106"/>
      <c r="F295" s="107"/>
    </row>
    <row r="296" ht="14.25" hidden="1" customHeight="1">
      <c r="A296" s="105"/>
      <c r="B296" s="91"/>
      <c r="C296" s="91"/>
      <c r="D296" s="91"/>
      <c r="E296" s="106"/>
      <c r="F296" s="107"/>
    </row>
    <row r="297" ht="14.25" hidden="1" customHeight="1">
      <c r="A297" s="105"/>
      <c r="B297" s="91"/>
      <c r="C297" s="91"/>
      <c r="D297" s="91"/>
      <c r="E297" s="106"/>
      <c r="F297" s="107"/>
    </row>
    <row r="298" ht="14.25" hidden="1" customHeight="1">
      <c r="A298" s="105"/>
      <c r="B298" s="91"/>
      <c r="C298" s="91"/>
      <c r="D298" s="91"/>
      <c r="E298" s="106"/>
      <c r="F298" s="107"/>
    </row>
    <row r="299" ht="14.25" hidden="1" customHeight="1">
      <c r="A299" s="105"/>
      <c r="B299" s="91"/>
      <c r="C299" s="91"/>
      <c r="D299" s="91"/>
      <c r="E299" s="106"/>
      <c r="F299" s="107"/>
    </row>
    <row r="300" ht="14.25" hidden="1" customHeight="1">
      <c r="A300" s="105"/>
      <c r="B300" s="91"/>
      <c r="C300" s="91"/>
      <c r="D300" s="91"/>
      <c r="E300" s="106"/>
      <c r="F300" s="107"/>
    </row>
    <row r="301" ht="14.25" hidden="1" customHeight="1">
      <c r="A301" s="105"/>
      <c r="B301" s="91"/>
      <c r="C301" s="91"/>
      <c r="D301" s="91"/>
      <c r="E301" s="106"/>
      <c r="F301" s="107"/>
    </row>
    <row r="302" ht="14.25" hidden="1" customHeight="1">
      <c r="A302" s="105"/>
      <c r="B302" s="91"/>
      <c r="C302" s="91"/>
      <c r="D302" s="91"/>
      <c r="E302" s="106"/>
      <c r="F302" s="107"/>
    </row>
    <row r="303" ht="14.25" hidden="1" customHeight="1">
      <c r="A303" s="105"/>
      <c r="B303" s="91"/>
      <c r="C303" s="91"/>
      <c r="D303" s="91"/>
      <c r="E303" s="106"/>
      <c r="F303" s="107"/>
    </row>
    <row r="304" ht="14.25" hidden="1" customHeight="1">
      <c r="A304" s="105"/>
      <c r="B304" s="91"/>
      <c r="C304" s="91"/>
      <c r="D304" s="91"/>
      <c r="E304" s="106"/>
      <c r="F304" s="107"/>
    </row>
    <row r="305" ht="14.25" hidden="1" customHeight="1">
      <c r="A305" s="105"/>
      <c r="B305" s="91"/>
      <c r="C305" s="91"/>
      <c r="D305" s="91"/>
      <c r="E305" s="106"/>
      <c r="F305" s="107"/>
    </row>
    <row r="306" ht="14.25" hidden="1" customHeight="1">
      <c r="A306" s="105"/>
      <c r="B306" s="91"/>
      <c r="C306" s="91"/>
      <c r="D306" s="91"/>
      <c r="E306" s="106"/>
      <c r="F306" s="107"/>
    </row>
    <row r="307" ht="14.25" hidden="1" customHeight="1">
      <c r="A307" s="105"/>
      <c r="B307" s="91"/>
      <c r="C307" s="91"/>
      <c r="D307" s="91"/>
      <c r="E307" s="106"/>
      <c r="F307" s="107"/>
    </row>
    <row r="308" ht="14.25" hidden="1" customHeight="1">
      <c r="A308" s="105"/>
      <c r="B308" s="91"/>
      <c r="C308" s="91"/>
      <c r="D308" s="91"/>
      <c r="E308" s="106"/>
      <c r="F308" s="107"/>
    </row>
    <row r="309" ht="14.25" hidden="1" customHeight="1">
      <c r="A309" s="105"/>
      <c r="B309" s="91"/>
      <c r="C309" s="91"/>
      <c r="D309" s="91"/>
      <c r="E309" s="106"/>
      <c r="F309" s="107"/>
    </row>
    <row r="310" ht="14.25" hidden="1" customHeight="1">
      <c r="A310" s="105"/>
      <c r="B310" s="91"/>
      <c r="C310" s="91"/>
      <c r="D310" s="91"/>
      <c r="E310" s="106"/>
      <c r="F310" s="107"/>
    </row>
    <row r="311" ht="14.25" hidden="1" customHeight="1">
      <c r="A311" s="105"/>
      <c r="B311" s="91"/>
      <c r="C311" s="91"/>
      <c r="D311" s="91"/>
      <c r="E311" s="106"/>
      <c r="F311" s="107"/>
    </row>
    <row r="312" ht="14.25" hidden="1" customHeight="1">
      <c r="A312" s="105"/>
      <c r="B312" s="91"/>
      <c r="C312" s="91"/>
      <c r="D312" s="91"/>
      <c r="E312" s="106"/>
      <c r="F312" s="107"/>
    </row>
    <row r="313" ht="14.25" hidden="1" customHeight="1">
      <c r="A313" s="105"/>
      <c r="B313" s="91"/>
      <c r="C313" s="91"/>
      <c r="D313" s="91"/>
      <c r="E313" s="106"/>
      <c r="F313" s="107"/>
    </row>
    <row r="314" ht="14.25" hidden="1" customHeight="1">
      <c r="A314" s="105"/>
      <c r="B314" s="91"/>
      <c r="C314" s="91"/>
      <c r="D314" s="91"/>
      <c r="E314" s="106"/>
      <c r="F314" s="107"/>
    </row>
    <row r="315" ht="14.25" hidden="1" customHeight="1">
      <c r="A315" s="105"/>
      <c r="B315" s="91"/>
      <c r="C315" s="91"/>
      <c r="D315" s="91"/>
      <c r="E315" s="106"/>
      <c r="F315" s="107"/>
    </row>
    <row r="316" ht="14.25" hidden="1" customHeight="1">
      <c r="A316" s="105"/>
      <c r="B316" s="91"/>
      <c r="C316" s="91"/>
      <c r="D316" s="91"/>
      <c r="E316" s="106"/>
      <c r="F316" s="107"/>
    </row>
    <row r="317" ht="14.25" hidden="1" customHeight="1">
      <c r="A317" s="105"/>
      <c r="B317" s="91"/>
      <c r="C317" s="91"/>
      <c r="D317" s="91"/>
      <c r="E317" s="106"/>
      <c r="F317" s="107"/>
    </row>
    <row r="318" ht="14.25" hidden="1" customHeight="1">
      <c r="A318" s="105"/>
      <c r="B318" s="91"/>
      <c r="C318" s="91"/>
      <c r="D318" s="91"/>
      <c r="E318" s="106"/>
      <c r="F318" s="107"/>
    </row>
    <row r="319" ht="14.25" hidden="1" customHeight="1">
      <c r="A319" s="105"/>
      <c r="B319" s="91"/>
      <c r="C319" s="91"/>
      <c r="D319" s="91"/>
      <c r="E319" s="106"/>
      <c r="F319" s="107"/>
    </row>
    <row r="320" ht="14.25" hidden="1" customHeight="1">
      <c r="A320" s="105"/>
      <c r="B320" s="91"/>
      <c r="C320" s="91"/>
      <c r="D320" s="91"/>
      <c r="E320" s="106"/>
      <c r="F320" s="107"/>
    </row>
    <row r="321" ht="14.25" hidden="1" customHeight="1">
      <c r="A321" s="105"/>
      <c r="B321" s="91"/>
      <c r="C321" s="91"/>
      <c r="D321" s="91"/>
      <c r="E321" s="106"/>
      <c r="F321" s="107"/>
    </row>
    <row r="322" ht="14.25" hidden="1" customHeight="1">
      <c r="A322" s="105"/>
      <c r="B322" s="91"/>
      <c r="C322" s="91"/>
      <c r="D322" s="91"/>
      <c r="E322" s="106"/>
      <c r="F322" s="107"/>
    </row>
    <row r="323" ht="14.25" hidden="1" customHeight="1">
      <c r="A323" s="105"/>
      <c r="B323" s="91"/>
      <c r="C323" s="91"/>
      <c r="D323" s="91"/>
      <c r="E323" s="106"/>
      <c r="F323" s="107"/>
    </row>
    <row r="324" ht="14.25" hidden="1" customHeight="1">
      <c r="A324" s="105"/>
      <c r="B324" s="91"/>
      <c r="C324" s="91"/>
      <c r="D324" s="91"/>
      <c r="E324" s="106"/>
      <c r="F324" s="107"/>
    </row>
    <row r="325" ht="14.25" hidden="1" customHeight="1">
      <c r="A325" s="105"/>
      <c r="B325" s="91"/>
      <c r="C325" s="91"/>
      <c r="D325" s="91"/>
      <c r="E325" s="106"/>
      <c r="F325" s="107"/>
    </row>
    <row r="326" ht="14.25" hidden="1" customHeight="1">
      <c r="A326" s="105"/>
      <c r="B326" s="91"/>
      <c r="C326" s="91"/>
      <c r="D326" s="91"/>
      <c r="E326" s="106"/>
      <c r="F326" s="107"/>
    </row>
    <row r="327" ht="14.25" hidden="1" customHeight="1">
      <c r="A327" s="105"/>
      <c r="B327" s="91"/>
      <c r="C327" s="91"/>
      <c r="D327" s="91"/>
      <c r="E327" s="106"/>
      <c r="F327" s="107"/>
    </row>
    <row r="328" ht="14.25" hidden="1" customHeight="1">
      <c r="A328" s="105"/>
      <c r="B328" s="91"/>
      <c r="C328" s="91"/>
      <c r="D328" s="91"/>
      <c r="E328" s="106"/>
      <c r="F328" s="107"/>
    </row>
    <row r="329" ht="14.25" hidden="1" customHeight="1">
      <c r="A329" s="105"/>
      <c r="B329" s="91"/>
      <c r="C329" s="91"/>
      <c r="D329" s="91"/>
      <c r="E329" s="106"/>
      <c r="F329" s="107"/>
    </row>
    <row r="330" ht="14.25" hidden="1" customHeight="1">
      <c r="A330" s="105"/>
      <c r="B330" s="91"/>
      <c r="C330" s="91"/>
      <c r="D330" s="91"/>
      <c r="E330" s="106"/>
      <c r="F330" s="107"/>
    </row>
    <row r="331" ht="14.25" hidden="1" customHeight="1">
      <c r="A331" s="105"/>
      <c r="B331" s="91"/>
      <c r="C331" s="110"/>
      <c r="D331" s="91"/>
      <c r="E331" s="106"/>
      <c r="F331" s="107"/>
    </row>
    <row r="332" ht="14.25" hidden="1" customHeight="1">
      <c r="A332" s="105"/>
      <c r="B332" s="91"/>
      <c r="C332" s="110"/>
      <c r="D332" s="91"/>
      <c r="E332" s="106"/>
      <c r="F332" s="107"/>
    </row>
    <row r="333" ht="14.25" hidden="1" customHeight="1">
      <c r="A333" s="105"/>
      <c r="B333" s="91"/>
      <c r="C333" s="91"/>
      <c r="D333" s="91"/>
      <c r="E333" s="106"/>
      <c r="F333" s="107"/>
    </row>
    <row r="334" ht="14.25" hidden="1" customHeight="1">
      <c r="A334" s="105"/>
      <c r="B334" s="91"/>
      <c r="C334" s="110"/>
      <c r="D334" s="91"/>
      <c r="E334" s="106"/>
      <c r="F334" s="107"/>
    </row>
    <row r="335" ht="14.25" hidden="1" customHeight="1">
      <c r="A335" s="105"/>
      <c r="B335" s="91"/>
      <c r="C335" s="110"/>
      <c r="D335" s="91"/>
      <c r="E335" s="106"/>
      <c r="F335" s="107"/>
    </row>
    <row r="336" ht="14.25" hidden="1" customHeight="1">
      <c r="A336" s="105"/>
      <c r="B336" s="91"/>
      <c r="C336" s="91"/>
      <c r="D336" s="91"/>
      <c r="E336" s="106"/>
      <c r="F336" s="107"/>
    </row>
    <row r="337" ht="14.25" hidden="1" customHeight="1">
      <c r="A337" s="105"/>
      <c r="B337" s="91"/>
      <c r="C337" s="91"/>
      <c r="D337" s="91"/>
      <c r="E337" s="106"/>
      <c r="F337" s="107"/>
    </row>
    <row r="338" ht="14.25" hidden="1" customHeight="1">
      <c r="A338" s="105"/>
      <c r="B338" s="91"/>
      <c r="C338" s="91"/>
      <c r="D338" s="91"/>
      <c r="E338" s="106"/>
      <c r="F338" s="107"/>
    </row>
    <row r="339" ht="14.25" hidden="1" customHeight="1">
      <c r="A339" s="105"/>
      <c r="B339" s="91"/>
      <c r="C339" s="91"/>
      <c r="D339" s="91"/>
      <c r="E339" s="106"/>
      <c r="F339" s="107"/>
    </row>
    <row r="340" ht="14.25" hidden="1" customHeight="1">
      <c r="A340" s="105"/>
      <c r="B340" s="91"/>
      <c r="C340" s="91"/>
      <c r="D340" s="91"/>
      <c r="E340" s="106"/>
      <c r="F340" s="107"/>
    </row>
    <row r="341" ht="14.25" hidden="1" customHeight="1">
      <c r="A341" s="105"/>
      <c r="B341" s="91"/>
      <c r="C341" s="91"/>
      <c r="D341" s="91"/>
      <c r="E341" s="106"/>
      <c r="F341" s="107"/>
    </row>
    <row r="342" ht="14.25" hidden="1" customHeight="1">
      <c r="A342" s="105"/>
      <c r="B342" s="91"/>
      <c r="C342" s="91"/>
      <c r="D342" s="91"/>
      <c r="E342" s="106"/>
      <c r="F342" s="107"/>
    </row>
    <row r="343" ht="14.25" hidden="1" customHeight="1">
      <c r="A343" s="105"/>
      <c r="B343" s="91"/>
      <c r="C343" s="91"/>
      <c r="D343" s="91"/>
      <c r="E343" s="106"/>
      <c r="F343" s="107"/>
    </row>
    <row r="344" ht="14.25" hidden="1" customHeight="1">
      <c r="A344" s="105"/>
      <c r="B344" s="91"/>
      <c r="C344" s="91"/>
      <c r="D344" s="91"/>
      <c r="E344" s="106"/>
      <c r="F344" s="107"/>
    </row>
    <row r="345" ht="14.25" hidden="1" customHeight="1">
      <c r="A345" s="105"/>
      <c r="B345" s="91"/>
      <c r="C345" s="91"/>
      <c r="D345" s="91"/>
      <c r="E345" s="106"/>
      <c r="F345" s="107"/>
    </row>
    <row r="346" ht="14.25" hidden="1" customHeight="1">
      <c r="A346" s="105"/>
      <c r="B346" s="91"/>
      <c r="C346" s="91"/>
      <c r="D346" s="91"/>
      <c r="E346" s="106"/>
      <c r="F346" s="107"/>
    </row>
    <row r="347" ht="14.25" hidden="1" customHeight="1">
      <c r="A347" s="105"/>
      <c r="B347" s="91"/>
      <c r="C347" s="91"/>
      <c r="D347" s="91"/>
      <c r="E347" s="106"/>
      <c r="F347" s="107"/>
    </row>
    <row r="348" ht="14.25" hidden="1" customHeight="1">
      <c r="A348" s="105"/>
      <c r="B348" s="91"/>
      <c r="C348" s="91"/>
      <c r="D348" s="91"/>
      <c r="E348" s="106"/>
      <c r="F348" s="107"/>
    </row>
    <row r="349" ht="14.25" hidden="1" customHeight="1">
      <c r="A349" s="105"/>
      <c r="B349" s="91"/>
      <c r="C349" s="91"/>
      <c r="D349" s="91"/>
      <c r="E349" s="106"/>
      <c r="F349" s="107"/>
    </row>
    <row r="350" ht="14.25" hidden="1" customHeight="1">
      <c r="A350" s="105"/>
      <c r="B350" s="91"/>
      <c r="C350" s="91"/>
      <c r="D350" s="91"/>
      <c r="E350" s="106"/>
      <c r="F350" s="107"/>
    </row>
    <row r="351" ht="14.25" hidden="1" customHeight="1">
      <c r="A351" s="105"/>
      <c r="B351" s="91"/>
      <c r="C351" s="91"/>
      <c r="D351" s="91"/>
      <c r="E351" s="106"/>
      <c r="F351" s="107"/>
    </row>
    <row r="352" ht="14.25" hidden="1" customHeight="1">
      <c r="A352" s="105"/>
      <c r="B352" s="91"/>
      <c r="C352" s="91"/>
      <c r="D352" s="91"/>
      <c r="E352" s="106"/>
      <c r="F352" s="107"/>
    </row>
    <row r="353" ht="14.25" hidden="1" customHeight="1">
      <c r="A353" s="105"/>
      <c r="B353" s="91"/>
      <c r="C353" s="91"/>
      <c r="D353" s="91"/>
      <c r="E353" s="106"/>
      <c r="F353" s="107"/>
    </row>
    <row r="354" ht="14.25" hidden="1" customHeight="1">
      <c r="A354" s="105"/>
      <c r="B354" s="91"/>
      <c r="C354" s="91"/>
      <c r="D354" s="91"/>
      <c r="E354" s="106"/>
      <c r="F354" s="107"/>
    </row>
    <row r="355" ht="14.25" hidden="1" customHeight="1">
      <c r="A355" s="105"/>
      <c r="B355" s="91"/>
      <c r="C355" s="91"/>
      <c r="D355" s="91"/>
      <c r="E355" s="106"/>
      <c r="F355" s="107"/>
    </row>
    <row r="356" ht="14.25" hidden="1" customHeight="1">
      <c r="A356" s="105"/>
      <c r="B356" s="91"/>
      <c r="C356" s="91"/>
      <c r="D356" s="91"/>
      <c r="E356" s="106"/>
      <c r="F356" s="107"/>
    </row>
    <row r="357" ht="14.25" hidden="1" customHeight="1">
      <c r="A357" s="105"/>
      <c r="B357" s="91"/>
      <c r="C357" s="91"/>
      <c r="D357" s="91"/>
      <c r="E357" s="106"/>
      <c r="F357" s="107"/>
    </row>
    <row r="358" ht="14.25" hidden="1" customHeight="1">
      <c r="A358" s="105"/>
      <c r="B358" s="91"/>
      <c r="C358" s="91"/>
      <c r="D358" s="91"/>
      <c r="E358" s="106"/>
      <c r="F358" s="107"/>
    </row>
    <row r="359" ht="14.25" hidden="1" customHeight="1">
      <c r="A359" s="105"/>
      <c r="B359" s="91"/>
      <c r="C359" s="91"/>
      <c r="D359" s="91"/>
      <c r="E359" s="106"/>
      <c r="F359" s="107"/>
    </row>
    <row r="360" ht="14.25" hidden="1" customHeight="1">
      <c r="A360" s="105"/>
      <c r="B360" s="91"/>
      <c r="C360" s="91"/>
      <c r="D360" s="91"/>
      <c r="E360" s="106"/>
      <c r="F360" s="107"/>
    </row>
    <row r="361" ht="14.25" hidden="1" customHeight="1">
      <c r="A361" s="105"/>
      <c r="B361" s="91"/>
      <c r="C361" s="91"/>
      <c r="D361" s="91"/>
      <c r="E361" s="106"/>
      <c r="F361" s="107"/>
    </row>
    <row r="362" ht="14.25" hidden="1" customHeight="1">
      <c r="A362" s="105"/>
      <c r="B362" s="91"/>
      <c r="C362" s="91"/>
      <c r="D362" s="91"/>
      <c r="E362" s="106"/>
      <c r="F362" s="107"/>
    </row>
    <row r="363" ht="14.25" hidden="1" customHeight="1">
      <c r="A363" s="105"/>
      <c r="B363" s="91"/>
      <c r="C363" s="91"/>
      <c r="D363" s="91"/>
      <c r="E363" s="106"/>
      <c r="F363" s="107"/>
    </row>
    <row r="364" ht="14.25" hidden="1" customHeight="1">
      <c r="A364" s="105"/>
      <c r="B364" s="91"/>
      <c r="C364" s="91"/>
      <c r="D364" s="91"/>
      <c r="E364" s="106"/>
      <c r="F364" s="107"/>
    </row>
    <row r="365" ht="14.25" hidden="1" customHeight="1">
      <c r="A365" s="105"/>
      <c r="B365" s="91"/>
      <c r="C365" s="91"/>
      <c r="D365" s="91"/>
      <c r="E365" s="106"/>
      <c r="F365" s="107"/>
    </row>
    <row r="366" ht="14.25" hidden="1" customHeight="1">
      <c r="A366" s="105"/>
      <c r="B366" s="91"/>
      <c r="C366" s="91"/>
      <c r="D366" s="91"/>
      <c r="E366" s="106"/>
      <c r="F366" s="107"/>
    </row>
    <row r="367" ht="14.25" hidden="1" customHeight="1">
      <c r="A367" s="105"/>
      <c r="B367" s="91"/>
      <c r="C367" s="91"/>
      <c r="D367" s="91"/>
      <c r="E367" s="106"/>
      <c r="F367" s="107"/>
    </row>
    <row r="368" ht="14.25" hidden="1" customHeight="1">
      <c r="A368" s="105"/>
      <c r="B368" s="91"/>
      <c r="C368" s="91"/>
      <c r="D368" s="91"/>
      <c r="E368" s="106"/>
      <c r="F368" s="107"/>
    </row>
    <row r="369" ht="14.25" hidden="1" customHeight="1">
      <c r="A369" s="105"/>
      <c r="B369" s="91"/>
      <c r="C369" s="91"/>
      <c r="D369" s="91"/>
      <c r="E369" s="106"/>
      <c r="F369" s="107"/>
    </row>
    <row r="370" ht="14.25" hidden="1" customHeight="1">
      <c r="A370" s="105"/>
      <c r="B370" s="91"/>
      <c r="C370" s="91"/>
      <c r="D370" s="91"/>
      <c r="E370" s="106"/>
      <c r="F370" s="107"/>
    </row>
    <row r="371" ht="14.25" hidden="1" customHeight="1">
      <c r="A371" s="105"/>
      <c r="B371" s="91"/>
      <c r="C371" s="91"/>
      <c r="D371" s="91"/>
      <c r="E371" s="106"/>
      <c r="F371" s="107"/>
    </row>
    <row r="372" ht="14.25" hidden="1" customHeight="1">
      <c r="A372" s="105"/>
      <c r="B372" s="91"/>
      <c r="C372" s="91"/>
      <c r="D372" s="91"/>
      <c r="E372" s="106"/>
      <c r="F372" s="107"/>
    </row>
    <row r="373" ht="14.25" hidden="1" customHeight="1">
      <c r="A373" s="105"/>
      <c r="B373" s="91"/>
      <c r="C373" s="91"/>
      <c r="D373" s="91"/>
      <c r="E373" s="106"/>
      <c r="F373" s="107"/>
    </row>
    <row r="374" ht="14.25" hidden="1" customHeight="1">
      <c r="A374" s="105"/>
      <c r="B374" s="91"/>
      <c r="C374" s="91"/>
      <c r="D374" s="91"/>
      <c r="E374" s="106"/>
      <c r="F374" s="107"/>
    </row>
    <row r="375" ht="14.25" hidden="1" customHeight="1">
      <c r="A375" s="105"/>
      <c r="B375" s="91"/>
      <c r="C375" s="91"/>
      <c r="D375" s="91"/>
      <c r="E375" s="106"/>
      <c r="F375" s="107"/>
    </row>
    <row r="376" ht="14.25" hidden="1" customHeight="1">
      <c r="A376" s="105"/>
      <c r="B376" s="91"/>
      <c r="C376" s="91"/>
      <c r="D376" s="91"/>
      <c r="E376" s="106"/>
      <c r="F376" s="107"/>
    </row>
    <row r="377" ht="14.25" hidden="1" customHeight="1">
      <c r="A377" s="105"/>
      <c r="B377" s="91"/>
      <c r="C377" s="91"/>
      <c r="D377" s="91"/>
      <c r="E377" s="106"/>
      <c r="F377" s="107"/>
    </row>
    <row r="378" ht="14.25" hidden="1" customHeight="1">
      <c r="A378" s="105"/>
      <c r="B378" s="91"/>
      <c r="C378" s="91"/>
      <c r="D378" s="91"/>
      <c r="E378" s="106"/>
      <c r="F378" s="107"/>
    </row>
    <row r="379" ht="14.25" hidden="1" customHeight="1">
      <c r="A379" s="105"/>
      <c r="B379" s="91"/>
      <c r="C379" s="91"/>
      <c r="D379" s="91"/>
      <c r="E379" s="106"/>
      <c r="F379" s="107"/>
    </row>
    <row r="380" ht="14.25" hidden="1" customHeight="1">
      <c r="A380" s="105"/>
      <c r="B380" s="91"/>
      <c r="C380" s="91"/>
      <c r="D380" s="91"/>
      <c r="E380" s="106"/>
      <c r="F380" s="107"/>
    </row>
    <row r="381" ht="14.25" hidden="1" customHeight="1">
      <c r="A381" s="105"/>
      <c r="B381" s="91"/>
      <c r="C381" s="91"/>
      <c r="D381" s="91"/>
      <c r="E381" s="106"/>
      <c r="F381" s="107"/>
    </row>
    <row r="382" ht="14.25" hidden="1" customHeight="1">
      <c r="A382" s="105"/>
      <c r="B382" s="91"/>
      <c r="C382" s="91"/>
      <c r="D382" s="91"/>
      <c r="E382" s="106"/>
      <c r="F382" s="107"/>
    </row>
    <row r="383" ht="14.25" hidden="1" customHeight="1">
      <c r="A383" s="105"/>
      <c r="B383" s="91"/>
      <c r="C383" s="91"/>
      <c r="D383" s="91"/>
      <c r="E383" s="106"/>
      <c r="F383" s="107"/>
    </row>
    <row r="384" ht="14.25" hidden="1" customHeight="1">
      <c r="A384" s="105"/>
      <c r="B384" s="91"/>
      <c r="C384" s="91"/>
      <c r="D384" s="91"/>
      <c r="E384" s="106"/>
      <c r="F384" s="107"/>
    </row>
    <row r="385" ht="14.25" hidden="1" customHeight="1">
      <c r="A385" s="105"/>
      <c r="B385" s="91"/>
      <c r="C385" s="91"/>
      <c r="D385" s="91"/>
      <c r="E385" s="106"/>
      <c r="F385" s="107"/>
    </row>
    <row r="386" ht="14.25" hidden="1" customHeight="1">
      <c r="A386" s="105"/>
      <c r="B386" s="91"/>
      <c r="C386" s="91"/>
      <c r="D386" s="91"/>
      <c r="E386" s="106"/>
      <c r="F386" s="107"/>
    </row>
    <row r="387" ht="14.25" hidden="1" customHeight="1">
      <c r="A387" s="105"/>
      <c r="B387" s="91"/>
      <c r="C387" s="91"/>
      <c r="D387" s="91"/>
      <c r="E387" s="106"/>
      <c r="F387" s="107"/>
    </row>
    <row r="388" ht="14.25" hidden="1" customHeight="1">
      <c r="A388" s="105"/>
      <c r="B388" s="91"/>
      <c r="C388" s="91"/>
      <c r="D388" s="91"/>
      <c r="E388" s="106"/>
      <c r="F388" s="107"/>
    </row>
    <row r="389" ht="14.25" hidden="1" customHeight="1">
      <c r="A389" s="105"/>
      <c r="B389" s="91"/>
      <c r="C389" s="91"/>
      <c r="D389" s="91"/>
      <c r="E389" s="106"/>
      <c r="F389" s="107"/>
    </row>
    <row r="390" ht="14.25" hidden="1" customHeight="1">
      <c r="A390" s="105"/>
      <c r="B390" s="91"/>
      <c r="C390" s="91"/>
      <c r="D390" s="91"/>
      <c r="E390" s="106"/>
      <c r="F390" s="107"/>
    </row>
    <row r="391" ht="14.25" hidden="1" customHeight="1">
      <c r="A391" s="105"/>
      <c r="B391" s="91"/>
      <c r="C391" s="91"/>
      <c r="D391" s="91"/>
      <c r="E391" s="106"/>
      <c r="F391" s="107"/>
    </row>
    <row r="392" ht="14.25" hidden="1" customHeight="1">
      <c r="A392" s="105"/>
      <c r="B392" s="91"/>
      <c r="C392" s="91"/>
      <c r="D392" s="91"/>
      <c r="E392" s="106"/>
      <c r="F392" s="107"/>
    </row>
    <row r="393" ht="14.25" hidden="1" customHeight="1">
      <c r="A393" s="105"/>
      <c r="B393" s="91"/>
      <c r="C393" s="91"/>
      <c r="D393" s="91"/>
      <c r="E393" s="106"/>
      <c r="F393" s="107"/>
    </row>
    <row r="394" ht="14.25" hidden="1" customHeight="1">
      <c r="A394" s="105"/>
      <c r="B394" s="91"/>
      <c r="C394" s="91"/>
      <c r="D394" s="91"/>
      <c r="E394" s="106"/>
      <c r="F394" s="107"/>
    </row>
    <row r="395" ht="14.25" hidden="1" customHeight="1">
      <c r="A395" s="105"/>
      <c r="B395" s="91"/>
      <c r="C395" s="91"/>
      <c r="D395" s="91"/>
      <c r="E395" s="106"/>
      <c r="F395" s="107"/>
    </row>
    <row r="396" ht="14.25" hidden="1" customHeight="1">
      <c r="A396" s="105"/>
      <c r="B396" s="91"/>
      <c r="C396" s="91"/>
      <c r="D396" s="91"/>
      <c r="E396" s="106"/>
      <c r="F396" s="107"/>
    </row>
    <row r="397" ht="14.25" hidden="1" customHeight="1">
      <c r="A397" s="105"/>
      <c r="B397" s="91"/>
      <c r="C397" s="91"/>
      <c r="D397" s="91"/>
      <c r="E397" s="106"/>
      <c r="F397" s="107"/>
    </row>
    <row r="398" ht="14.25" hidden="1" customHeight="1">
      <c r="A398" s="105"/>
      <c r="B398" s="91"/>
      <c r="C398" s="91"/>
      <c r="D398" s="91"/>
      <c r="E398" s="106"/>
      <c r="F398" s="107"/>
    </row>
    <row r="399" ht="14.25" hidden="1" customHeight="1">
      <c r="A399" s="105"/>
      <c r="B399" s="91"/>
      <c r="C399" s="91"/>
      <c r="D399" s="91"/>
      <c r="E399" s="106"/>
      <c r="F399" s="107"/>
    </row>
    <row r="400" ht="14.25" hidden="1" customHeight="1">
      <c r="A400" s="105"/>
      <c r="B400" s="91"/>
      <c r="C400" s="91"/>
      <c r="D400" s="91"/>
      <c r="E400" s="106"/>
      <c r="F400" s="107"/>
    </row>
    <row r="401" ht="14.25" hidden="1" customHeight="1">
      <c r="A401" s="105"/>
      <c r="B401" s="91"/>
      <c r="C401" s="91"/>
      <c r="D401" s="91"/>
      <c r="E401" s="106"/>
      <c r="F401" s="107"/>
    </row>
    <row r="402" ht="14.25" hidden="1" customHeight="1">
      <c r="A402" s="105"/>
      <c r="B402" s="91"/>
      <c r="C402" s="91"/>
      <c r="D402" s="91"/>
      <c r="E402" s="106"/>
      <c r="F402" s="107"/>
    </row>
    <row r="403" ht="14.25" hidden="1" customHeight="1">
      <c r="A403" s="105"/>
      <c r="B403" s="91"/>
      <c r="C403" s="91"/>
      <c r="D403" s="91"/>
      <c r="E403" s="106"/>
      <c r="F403" s="107"/>
    </row>
    <row r="404" ht="14.25" hidden="1" customHeight="1">
      <c r="A404" s="105"/>
      <c r="B404" s="91"/>
      <c r="C404" s="91"/>
      <c r="D404" s="91"/>
      <c r="E404" s="106"/>
      <c r="F404" s="107"/>
    </row>
    <row r="405" ht="14.25" hidden="1" customHeight="1">
      <c r="A405" s="105"/>
      <c r="B405" s="91"/>
      <c r="C405" s="91"/>
      <c r="D405" s="91"/>
      <c r="E405" s="106"/>
      <c r="F405" s="107"/>
    </row>
    <row r="406" ht="14.25" hidden="1" customHeight="1">
      <c r="A406" s="105"/>
      <c r="B406" s="91"/>
      <c r="C406" s="91"/>
      <c r="D406" s="91"/>
      <c r="E406" s="106"/>
      <c r="F406" s="107"/>
    </row>
    <row r="407" ht="14.25" hidden="1" customHeight="1">
      <c r="A407" s="105"/>
      <c r="B407" s="91"/>
      <c r="C407" s="91"/>
      <c r="D407" s="91"/>
      <c r="E407" s="106"/>
      <c r="F407" s="107"/>
    </row>
    <row r="408" ht="14.25" hidden="1" customHeight="1">
      <c r="A408" s="105"/>
      <c r="B408" s="91"/>
      <c r="C408" s="91"/>
      <c r="D408" s="91"/>
      <c r="E408" s="106"/>
      <c r="F408" s="107"/>
    </row>
    <row r="409" ht="14.25" hidden="1" customHeight="1">
      <c r="A409" s="105"/>
      <c r="B409" s="91"/>
      <c r="C409" s="91"/>
      <c r="D409" s="91"/>
      <c r="E409" s="106"/>
      <c r="F409" s="107"/>
    </row>
    <row r="410" ht="14.25" hidden="1" customHeight="1">
      <c r="A410" s="105"/>
      <c r="B410" s="91"/>
      <c r="C410" s="91"/>
      <c r="D410" s="91"/>
      <c r="E410" s="106"/>
      <c r="F410" s="107"/>
    </row>
    <row r="411" ht="14.25" hidden="1" customHeight="1">
      <c r="A411" s="105"/>
      <c r="B411" s="91"/>
      <c r="C411" s="91"/>
      <c r="D411" s="91"/>
      <c r="E411" s="106"/>
      <c r="F411" s="107"/>
    </row>
    <row r="412" ht="14.25" hidden="1" customHeight="1">
      <c r="A412" s="105"/>
      <c r="B412" s="91"/>
      <c r="C412" s="91"/>
      <c r="D412" s="91"/>
      <c r="E412" s="106"/>
      <c r="F412" s="107"/>
    </row>
    <row r="413" ht="14.25" hidden="1" customHeight="1">
      <c r="A413" s="105"/>
      <c r="B413" s="91"/>
      <c r="C413" s="91"/>
      <c r="D413" s="91"/>
      <c r="E413" s="106"/>
      <c r="F413" s="107"/>
    </row>
    <row r="414" ht="14.25" hidden="1" customHeight="1">
      <c r="A414" s="105"/>
      <c r="B414" s="91"/>
      <c r="C414" s="91"/>
      <c r="D414" s="91"/>
      <c r="E414" s="106"/>
      <c r="F414" s="107"/>
    </row>
    <row r="415" ht="14.25" hidden="1" customHeight="1">
      <c r="A415" s="105"/>
      <c r="B415" s="91"/>
      <c r="C415" s="91"/>
      <c r="D415" s="91"/>
      <c r="E415" s="106"/>
      <c r="F415" s="107"/>
    </row>
    <row r="416" ht="14.25" hidden="1" customHeight="1">
      <c r="A416" s="105"/>
      <c r="B416" s="91"/>
      <c r="C416" s="91"/>
      <c r="D416" s="91"/>
      <c r="E416" s="106"/>
      <c r="F416" s="107"/>
    </row>
    <row r="417" ht="14.25" hidden="1" customHeight="1">
      <c r="A417" s="105"/>
      <c r="B417" s="91"/>
      <c r="C417" s="91"/>
      <c r="D417" s="91"/>
      <c r="E417" s="106"/>
      <c r="F417" s="107"/>
    </row>
    <row r="418" ht="14.25" hidden="1" customHeight="1">
      <c r="A418" s="105"/>
      <c r="B418" s="91"/>
      <c r="C418" s="91"/>
      <c r="D418" s="91"/>
      <c r="E418" s="106"/>
      <c r="F418" s="107"/>
    </row>
    <row r="419" ht="14.25" hidden="1" customHeight="1">
      <c r="A419" s="105"/>
      <c r="B419" s="91"/>
      <c r="C419" s="91"/>
      <c r="D419" s="91"/>
      <c r="E419" s="106"/>
      <c r="F419" s="107"/>
    </row>
    <row r="420" ht="14.25" hidden="1" customHeight="1">
      <c r="A420" s="105"/>
      <c r="B420" s="91"/>
      <c r="C420" s="91"/>
      <c r="D420" s="91"/>
      <c r="E420" s="106"/>
      <c r="F420" s="107"/>
    </row>
    <row r="421" ht="14.25" hidden="1" customHeight="1">
      <c r="A421" s="105"/>
      <c r="B421" s="91"/>
      <c r="C421" s="91"/>
      <c r="D421" s="91"/>
      <c r="E421" s="106"/>
      <c r="F421" s="107"/>
    </row>
    <row r="422" ht="14.25" hidden="1" customHeight="1">
      <c r="A422" s="105"/>
      <c r="B422" s="91"/>
      <c r="C422" s="91"/>
      <c r="D422" s="91"/>
      <c r="E422" s="106"/>
      <c r="F422" s="107"/>
    </row>
    <row r="423" ht="14.25" hidden="1" customHeight="1">
      <c r="A423" s="105"/>
      <c r="B423" s="91"/>
      <c r="C423" s="91"/>
      <c r="D423" s="91"/>
      <c r="E423" s="106"/>
      <c r="F423" s="107"/>
    </row>
    <row r="424" ht="14.25" hidden="1" customHeight="1">
      <c r="A424" s="105"/>
      <c r="B424" s="91"/>
      <c r="C424" s="91"/>
      <c r="D424" s="91"/>
      <c r="E424" s="106"/>
      <c r="F424" s="107"/>
    </row>
    <row r="425" ht="14.25" hidden="1" customHeight="1">
      <c r="A425" s="105"/>
      <c r="B425" s="91"/>
      <c r="C425" s="91"/>
      <c r="D425" s="91"/>
      <c r="E425" s="106"/>
      <c r="F425" s="107"/>
    </row>
    <row r="426" ht="14.25" hidden="1" customHeight="1">
      <c r="A426" s="105"/>
      <c r="B426" s="91"/>
      <c r="C426" s="91"/>
      <c r="D426" s="91"/>
      <c r="E426" s="106"/>
      <c r="F426" s="107"/>
    </row>
    <row r="427" ht="14.25" hidden="1" customHeight="1">
      <c r="A427" s="105"/>
      <c r="B427" s="91"/>
      <c r="C427" s="91"/>
      <c r="D427" s="91"/>
      <c r="E427" s="106"/>
      <c r="F427" s="107"/>
    </row>
    <row r="428" ht="14.25" hidden="1" customHeight="1">
      <c r="A428" s="105"/>
      <c r="B428" s="91"/>
      <c r="C428" s="91"/>
      <c r="D428" s="91"/>
      <c r="E428" s="106"/>
      <c r="F428" s="107"/>
    </row>
    <row r="429" ht="14.25" hidden="1" customHeight="1">
      <c r="A429" s="105"/>
      <c r="B429" s="91"/>
      <c r="C429" s="91"/>
      <c r="D429" s="91"/>
      <c r="E429" s="106"/>
      <c r="F429" s="107"/>
    </row>
    <row r="430" ht="14.25" hidden="1" customHeight="1">
      <c r="A430" s="105"/>
      <c r="B430" s="91"/>
      <c r="C430" s="91"/>
      <c r="D430" s="91"/>
      <c r="E430" s="106"/>
      <c r="F430" s="107"/>
    </row>
    <row r="431" ht="14.25" hidden="1" customHeight="1">
      <c r="A431" s="105"/>
      <c r="B431" s="91"/>
      <c r="C431" s="91"/>
      <c r="D431" s="91"/>
      <c r="E431" s="106"/>
      <c r="F431" s="107"/>
    </row>
    <row r="432" ht="14.25" hidden="1" customHeight="1">
      <c r="A432" s="105"/>
      <c r="B432" s="91"/>
      <c r="C432" s="91"/>
      <c r="D432" s="91"/>
      <c r="E432" s="106"/>
      <c r="F432" s="107"/>
    </row>
    <row r="433" ht="14.25" hidden="1" customHeight="1">
      <c r="A433" s="105"/>
      <c r="B433" s="91"/>
      <c r="C433" s="91"/>
      <c r="D433" s="91"/>
      <c r="E433" s="106"/>
      <c r="F433" s="107"/>
    </row>
    <row r="434" ht="14.25" hidden="1" customHeight="1">
      <c r="A434" s="105"/>
      <c r="B434" s="91"/>
      <c r="C434" s="110"/>
      <c r="D434" s="91"/>
      <c r="E434" s="106"/>
      <c r="F434" s="107"/>
    </row>
    <row r="435" ht="14.25" hidden="1" customHeight="1">
      <c r="A435" s="105"/>
      <c r="B435" s="91"/>
      <c r="C435" s="91"/>
      <c r="D435" s="91"/>
      <c r="E435" s="106"/>
      <c r="F435" s="107"/>
    </row>
    <row r="436" ht="14.25" hidden="1" customHeight="1">
      <c r="A436" s="105"/>
      <c r="B436" s="91"/>
      <c r="C436" s="91"/>
      <c r="D436" s="91"/>
      <c r="E436" s="106"/>
      <c r="F436" s="107"/>
    </row>
    <row r="437" ht="14.25" hidden="1" customHeight="1">
      <c r="A437" s="105"/>
      <c r="B437" s="91"/>
      <c r="C437" s="91"/>
      <c r="D437" s="91"/>
      <c r="E437" s="106"/>
      <c r="F437" s="107"/>
    </row>
    <row r="438" ht="14.25" hidden="1" customHeight="1">
      <c r="A438" s="105"/>
      <c r="B438" s="91"/>
      <c r="C438" s="91"/>
      <c r="D438" s="91"/>
      <c r="E438" s="106"/>
      <c r="F438" s="107"/>
    </row>
    <row r="439" ht="14.25" hidden="1" customHeight="1">
      <c r="A439" s="105"/>
      <c r="B439" s="91"/>
      <c r="C439" s="91"/>
      <c r="D439" s="91"/>
      <c r="E439" s="106"/>
      <c r="F439" s="107"/>
    </row>
    <row r="440" ht="14.25" hidden="1" customHeight="1">
      <c r="A440" s="105"/>
      <c r="B440" s="91"/>
      <c r="C440" s="91"/>
      <c r="D440" s="91"/>
      <c r="E440" s="106"/>
      <c r="F440" s="107"/>
    </row>
    <row r="441" ht="14.25" hidden="1" customHeight="1">
      <c r="A441" s="105"/>
      <c r="B441" s="91"/>
      <c r="C441" s="91"/>
      <c r="D441" s="91"/>
      <c r="E441" s="106"/>
      <c r="F441" s="107"/>
    </row>
    <row r="442" ht="14.25" hidden="1" customHeight="1">
      <c r="A442" s="105"/>
      <c r="B442" s="91"/>
      <c r="C442" s="91"/>
      <c r="D442" s="91"/>
      <c r="E442" s="106"/>
      <c r="F442" s="107"/>
    </row>
    <row r="443" ht="14.25" hidden="1" customHeight="1">
      <c r="A443" s="105"/>
      <c r="B443" s="91"/>
      <c r="C443" s="91"/>
      <c r="D443" s="91"/>
      <c r="E443" s="106"/>
      <c r="F443" s="107"/>
    </row>
    <row r="444" ht="14.25" hidden="1" customHeight="1">
      <c r="A444" s="105"/>
      <c r="B444" s="91"/>
      <c r="C444" s="91"/>
      <c r="D444" s="91"/>
      <c r="E444" s="106"/>
      <c r="F444" s="107"/>
    </row>
    <row r="445" ht="14.25" hidden="1" customHeight="1">
      <c r="A445" s="105"/>
      <c r="B445" s="91"/>
      <c r="C445" s="91"/>
      <c r="D445" s="91"/>
      <c r="E445" s="106"/>
      <c r="F445" s="107"/>
    </row>
    <row r="446" ht="14.25" hidden="1" customHeight="1">
      <c r="A446" s="105"/>
      <c r="B446" s="91"/>
      <c r="C446" s="91"/>
      <c r="D446" s="91"/>
      <c r="E446" s="106"/>
      <c r="F446" s="107"/>
    </row>
    <row r="447" ht="14.25" hidden="1" customHeight="1">
      <c r="A447" s="105"/>
      <c r="B447" s="91"/>
      <c r="C447" s="91"/>
      <c r="D447" s="91"/>
      <c r="E447" s="106"/>
      <c r="F447" s="107"/>
    </row>
    <row r="448" ht="14.25" hidden="1" customHeight="1">
      <c r="A448" s="105"/>
      <c r="B448" s="91"/>
      <c r="C448" s="91"/>
      <c r="D448" s="91"/>
      <c r="E448" s="106"/>
      <c r="F448" s="107"/>
    </row>
    <row r="449" ht="14.25" hidden="1" customHeight="1">
      <c r="A449" s="105"/>
      <c r="B449" s="91"/>
      <c r="C449" s="91"/>
      <c r="D449" s="91"/>
      <c r="E449" s="106"/>
      <c r="F449" s="107"/>
    </row>
    <row r="450" ht="14.25" hidden="1" customHeight="1">
      <c r="A450" s="105"/>
      <c r="B450" s="91"/>
      <c r="C450" s="91"/>
      <c r="D450" s="91"/>
      <c r="E450" s="106"/>
      <c r="F450" s="107"/>
    </row>
    <row r="451" ht="14.25" hidden="1" customHeight="1">
      <c r="A451" s="105"/>
      <c r="B451" s="91"/>
      <c r="C451" s="91"/>
      <c r="D451" s="91"/>
      <c r="E451" s="106"/>
      <c r="F451" s="107"/>
    </row>
    <row r="452" ht="14.25" hidden="1" customHeight="1">
      <c r="A452" s="105"/>
      <c r="B452" s="91"/>
      <c r="C452" s="91"/>
      <c r="D452" s="91"/>
      <c r="E452" s="106"/>
      <c r="F452" s="107"/>
    </row>
    <row r="453" ht="14.25" hidden="1" customHeight="1">
      <c r="A453" s="105"/>
      <c r="B453" s="91"/>
      <c r="C453" s="91"/>
      <c r="D453" s="91"/>
      <c r="E453" s="106"/>
      <c r="F453" s="107"/>
    </row>
    <row r="454" ht="14.25" hidden="1" customHeight="1">
      <c r="A454" s="105"/>
      <c r="B454" s="91"/>
      <c r="C454" s="91"/>
      <c r="D454" s="91"/>
      <c r="E454" s="106"/>
      <c r="F454" s="107"/>
    </row>
    <row r="455" ht="14.25" hidden="1" customHeight="1">
      <c r="A455" s="105"/>
      <c r="B455" s="91"/>
      <c r="C455" s="91"/>
      <c r="D455" s="91"/>
      <c r="E455" s="106"/>
      <c r="F455" s="107"/>
    </row>
    <row r="456" ht="14.25" hidden="1" customHeight="1">
      <c r="A456" s="105"/>
      <c r="B456" s="91"/>
      <c r="C456" s="91"/>
      <c r="D456" s="91"/>
      <c r="E456" s="106"/>
      <c r="F456" s="107"/>
    </row>
    <row r="457" ht="14.25" hidden="1" customHeight="1">
      <c r="A457" s="105"/>
      <c r="B457" s="91"/>
      <c r="C457" s="91"/>
      <c r="D457" s="91"/>
      <c r="E457" s="106"/>
      <c r="F457" s="107"/>
    </row>
    <row r="458" ht="14.25" hidden="1" customHeight="1">
      <c r="A458" s="105"/>
      <c r="B458" s="91"/>
      <c r="C458" s="91"/>
      <c r="D458" s="91"/>
      <c r="E458" s="106"/>
      <c r="F458" s="107"/>
    </row>
    <row r="459" ht="14.25" hidden="1" customHeight="1">
      <c r="A459" s="105"/>
      <c r="B459" s="91"/>
      <c r="C459" s="91"/>
      <c r="D459" s="91"/>
      <c r="E459" s="106"/>
      <c r="F459" s="107"/>
    </row>
    <row r="460" ht="14.25" hidden="1" customHeight="1">
      <c r="A460" s="105"/>
      <c r="B460" s="91"/>
      <c r="C460" s="91"/>
      <c r="D460" s="91"/>
      <c r="E460" s="106"/>
      <c r="F460" s="107"/>
    </row>
    <row r="461" ht="14.25" hidden="1" customHeight="1">
      <c r="A461" s="105"/>
      <c r="B461" s="91"/>
      <c r="C461" s="91"/>
      <c r="D461" s="91"/>
      <c r="E461" s="106"/>
      <c r="F461" s="107"/>
    </row>
    <row r="462" ht="14.25" hidden="1" customHeight="1">
      <c r="A462" s="105"/>
      <c r="B462" s="91"/>
      <c r="C462" s="91"/>
      <c r="D462" s="91"/>
      <c r="E462" s="106"/>
      <c r="F462" s="107"/>
    </row>
    <row r="463" ht="14.25" hidden="1" customHeight="1">
      <c r="A463" s="105"/>
      <c r="B463" s="91"/>
      <c r="C463" s="91"/>
      <c r="D463" s="91"/>
      <c r="E463" s="106"/>
      <c r="F463" s="107"/>
    </row>
    <row r="464" ht="14.25" hidden="1" customHeight="1">
      <c r="A464" s="105"/>
      <c r="B464" s="91"/>
      <c r="C464" s="91"/>
      <c r="D464" s="91"/>
      <c r="E464" s="106"/>
      <c r="F464" s="107"/>
    </row>
    <row r="465" ht="14.25" hidden="1" customHeight="1">
      <c r="A465" s="105"/>
      <c r="B465" s="91"/>
      <c r="C465" s="91"/>
      <c r="D465" s="91"/>
      <c r="E465" s="106"/>
      <c r="F465" s="107"/>
    </row>
    <row r="466" ht="14.25" hidden="1" customHeight="1">
      <c r="A466" s="105"/>
      <c r="B466" s="91"/>
      <c r="C466" s="91"/>
      <c r="D466" s="91"/>
      <c r="E466" s="106"/>
      <c r="F466" s="107"/>
    </row>
    <row r="467" ht="14.25" hidden="1" customHeight="1">
      <c r="A467" s="105"/>
      <c r="B467" s="91"/>
      <c r="C467" s="91"/>
      <c r="D467" s="91"/>
      <c r="E467" s="106"/>
      <c r="F467" s="107"/>
    </row>
    <row r="468" ht="14.25" hidden="1" customHeight="1">
      <c r="A468" s="105"/>
      <c r="B468" s="91"/>
      <c r="C468" s="91"/>
      <c r="D468" s="91"/>
      <c r="E468" s="106"/>
      <c r="F468" s="107"/>
    </row>
    <row r="469" ht="14.25" hidden="1" customHeight="1">
      <c r="A469" s="105"/>
      <c r="B469" s="91"/>
      <c r="C469" s="91"/>
      <c r="D469" s="91"/>
      <c r="E469" s="106"/>
      <c r="F469" s="107"/>
    </row>
    <row r="470" ht="14.25" hidden="1" customHeight="1">
      <c r="A470" s="105"/>
      <c r="B470" s="91"/>
      <c r="C470" s="91"/>
      <c r="D470" s="91"/>
      <c r="E470" s="106"/>
      <c r="F470" s="107"/>
    </row>
    <row r="471" ht="14.25" hidden="1" customHeight="1">
      <c r="A471" s="105"/>
      <c r="B471" s="91"/>
      <c r="C471" s="91"/>
      <c r="D471" s="91"/>
      <c r="E471" s="106"/>
      <c r="F471" s="107"/>
    </row>
    <row r="472" ht="14.25" hidden="1" customHeight="1">
      <c r="A472" s="105"/>
      <c r="B472" s="91"/>
      <c r="C472" s="91"/>
      <c r="D472" s="91"/>
      <c r="E472" s="106"/>
      <c r="F472" s="107"/>
    </row>
    <row r="473" ht="14.25" hidden="1" customHeight="1">
      <c r="A473" s="105"/>
      <c r="B473" s="91"/>
      <c r="C473" s="91"/>
      <c r="D473" s="91"/>
      <c r="E473" s="106"/>
      <c r="F473" s="107"/>
    </row>
    <row r="474" ht="14.25" hidden="1" customHeight="1">
      <c r="A474" s="105"/>
      <c r="B474" s="91"/>
      <c r="C474" s="91"/>
      <c r="D474" s="91"/>
      <c r="E474" s="106"/>
      <c r="F474" s="107"/>
    </row>
    <row r="475" ht="14.25" hidden="1" customHeight="1">
      <c r="A475" s="105"/>
      <c r="B475" s="91"/>
      <c r="C475" s="91"/>
      <c r="D475" s="91"/>
      <c r="E475" s="106"/>
      <c r="F475" s="107"/>
    </row>
    <row r="476" ht="14.25" hidden="1" customHeight="1">
      <c r="A476" s="105"/>
      <c r="B476" s="91"/>
      <c r="C476" s="91"/>
      <c r="D476" s="91"/>
      <c r="E476" s="106"/>
      <c r="F476" s="107"/>
    </row>
    <row r="477" ht="14.25" hidden="1" customHeight="1">
      <c r="A477" s="105"/>
      <c r="B477" s="91"/>
      <c r="C477" s="91"/>
      <c r="D477" s="91"/>
      <c r="E477" s="106"/>
      <c r="F477" s="107"/>
    </row>
    <row r="478" ht="14.25" hidden="1" customHeight="1">
      <c r="A478" s="105"/>
      <c r="B478" s="91"/>
      <c r="C478" s="91"/>
      <c r="D478" s="91"/>
      <c r="E478" s="106"/>
      <c r="F478" s="107"/>
    </row>
    <row r="479" ht="14.25" hidden="1" customHeight="1">
      <c r="A479" s="105"/>
      <c r="B479" s="91"/>
      <c r="C479" s="91"/>
      <c r="D479" s="91"/>
      <c r="E479" s="106"/>
      <c r="F479" s="107"/>
    </row>
    <row r="480" ht="14.25" hidden="1" customHeight="1">
      <c r="A480" s="105"/>
      <c r="B480" s="91"/>
      <c r="C480" s="91"/>
      <c r="D480" s="91"/>
      <c r="E480" s="106"/>
      <c r="F480" s="107"/>
    </row>
    <row r="481" ht="14.25" customHeight="1">
      <c r="A481" s="6"/>
      <c r="D481" s="6"/>
      <c r="E481" s="113"/>
      <c r="F481" s="114"/>
    </row>
    <row r="482" ht="14.25" customHeight="1">
      <c r="A482" s="6"/>
      <c r="D482" s="6"/>
      <c r="E482" s="113"/>
      <c r="F482" s="114"/>
    </row>
    <row r="483" ht="14.25" customHeight="1">
      <c r="A483" s="6"/>
      <c r="D483" s="6"/>
      <c r="E483" s="113"/>
      <c r="F483" s="114"/>
    </row>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F$480">
    <filterColumn colId="2">
      <customFilters>
        <customFilter operator="notEqual" val=" "/>
      </customFilters>
    </filterColumn>
    <sortState ref="A1:F480">
      <sortCondition descending="1" ref="F1:F480"/>
    </sortState>
  </autoFilter>
  <printOptions/>
  <pageMargins bottom="0.75" footer="0.0" header="0.0" left="0.7" right="0.7" top="0.75"/>
  <pageSetup orientation="landscape"/>
  <headerFooter>
    <oddHeader>&amp;CGestión de Riesgos &amp;A Nombre del Proyecto Iteración N° X, fase X</oddHead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2009-09-15T21:37:48Z</dcterms:created>
  <dc:creator>Esteban Gesto</dc:creator>
</cp:coreProperties>
</file>