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544EA5E8-8FBB-6142-8D01-9B213CC7471A}" xr6:coauthVersionLast="45" xr6:coauthVersionMax="45" xr10:uidLastSave="{00000000-0000-0000-0000-000000000000}"/>
  <bookViews>
    <workbookView xWindow="0" yWindow="460" windowWidth="28800" windowHeight="16420" firstSheet="16"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32" l="1"/>
  <c r="G8" i="32"/>
  <c r="G9" i="32"/>
  <c r="G10" i="32"/>
  <c r="G11" i="32"/>
  <c r="G12" i="32"/>
  <c r="G13" i="32"/>
  <c r="G6" i="32"/>
  <c r="D7" i="32"/>
  <c r="D8" i="32"/>
  <c r="D9" i="32"/>
  <c r="D10" i="32"/>
  <c r="D11" i="32"/>
  <c r="D12" i="32"/>
  <c r="D13" i="32"/>
  <c r="D6" i="32"/>
  <c r="C27" i="3"/>
  <c r="C6" i="3"/>
  <c r="C7" i="3"/>
  <c r="C8" i="3"/>
  <c r="C9" i="3"/>
  <c r="C10" i="3"/>
  <c r="C11" i="3"/>
  <c r="C12" i="3"/>
  <c r="C13" i="3"/>
  <c r="C14" i="3"/>
  <c r="C15" i="3"/>
  <c r="C16" i="3"/>
  <c r="C17" i="3"/>
  <c r="C18" i="3"/>
  <c r="C19" i="3"/>
  <c r="C20" i="3"/>
  <c r="C21" i="3"/>
  <c r="C22" i="3"/>
  <c r="C23" i="3"/>
  <c r="C24" i="3"/>
  <c r="C25" i="3"/>
  <c r="C26" i="3"/>
  <c r="C5" i="3"/>
  <c r="B4" i="19"/>
  <c r="B4" i="20"/>
  <c r="G5" i="17"/>
  <c r="G6" i="17"/>
  <c r="G7" i="17"/>
  <c r="G8" i="17"/>
  <c r="G9" i="17"/>
  <c r="G10" i="17"/>
  <c r="G11" i="17"/>
  <c r="G12" i="17"/>
  <c r="G13" i="17"/>
  <c r="G14" i="17"/>
  <c r="G15" i="17"/>
  <c r="G16" i="17"/>
  <c r="G17" i="17"/>
  <c r="G18" i="17"/>
  <c r="G19" i="17"/>
  <c r="G20" i="17"/>
  <c r="G21" i="17"/>
  <c r="G22" i="17"/>
  <c r="G23" i="17"/>
  <c r="G24" i="17"/>
  <c r="G4" i="17"/>
  <c r="F5" i="17"/>
  <c r="F6" i="17"/>
  <c r="F7" i="17"/>
  <c r="F8" i="17"/>
  <c r="F9" i="17"/>
  <c r="F10" i="17"/>
  <c r="F11" i="17"/>
  <c r="F12" i="17"/>
  <c r="F13" i="17"/>
  <c r="F14" i="17"/>
  <c r="F15" i="17"/>
  <c r="F16" i="17"/>
  <c r="F17" i="17"/>
  <c r="F18" i="17"/>
  <c r="F19" i="17"/>
  <c r="F20" i="17"/>
  <c r="F21" i="17"/>
  <c r="F22" i="17"/>
  <c r="F23" i="17"/>
  <c r="F24" i="17"/>
  <c r="F4" i="17"/>
  <c r="G5" i="15"/>
  <c r="G6" i="15"/>
  <c r="G7" i="15"/>
  <c r="G8" i="15"/>
  <c r="G9" i="15"/>
  <c r="G10" i="15"/>
  <c r="G11" i="15"/>
  <c r="G12" i="15"/>
  <c r="G13" i="15"/>
  <c r="G14" i="15"/>
  <c r="G15" i="15"/>
  <c r="G16" i="15"/>
  <c r="G17" i="15"/>
  <c r="G18" i="15"/>
  <c r="G19" i="15"/>
  <c r="G20" i="15"/>
  <c r="G21" i="15"/>
  <c r="G22" i="15"/>
  <c r="G23" i="15"/>
  <c r="G24" i="15"/>
  <c r="G4" i="15"/>
  <c r="F5" i="15"/>
  <c r="F6" i="15"/>
  <c r="F7" i="15"/>
  <c r="F8" i="15"/>
  <c r="F9" i="15"/>
  <c r="F10" i="15"/>
  <c r="F11" i="15"/>
  <c r="F12" i="15"/>
  <c r="F13" i="15"/>
  <c r="F14" i="15"/>
  <c r="F15" i="15"/>
  <c r="F16" i="15"/>
  <c r="F17" i="15"/>
  <c r="F18" i="15"/>
  <c r="F19" i="15"/>
  <c r="F20" i="15"/>
  <c r="F21" i="15"/>
  <c r="F22" i="15"/>
  <c r="F23" i="15"/>
  <c r="F24" i="15"/>
  <c r="F4" i="15"/>
  <c r="H3" i="13"/>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<sst xmlns="http://schemas.openxmlformats.org/spreadsheetml/2006/main" count="2544" uniqueCount="850">
  <si>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</si>
  <si>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</si>
  <si>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</si>
  <si>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</si>
  <si>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</si>
  <si>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</si>
  <si>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</si>
  <si>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</si>
  <si>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</si>
  <si>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</si>
  <si>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</si>
  <si>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</si>
  <si>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</si>
  <si>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</si>
  <si>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</si>
  <si>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</si>
  <si>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</si>
  <si>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</si>
  <si>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</si>
  <si>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</si>
  <si>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</si>
  <si>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</si>
  <si>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</si>
  <si>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</si>
  <si>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</si>
  <si>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</si>
  <si>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</si>
  <si>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</si>
  <si>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</si>
  <si>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</si>
  <si>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</si>
  <si>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</si>
  <si>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</si>
  <si>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</si>
  <si>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</si>
  <si>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</si>
  <si>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</si>
  <si>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</si>
  <si>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</si>
  <si>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</si>
  <si>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</si>
  <si>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</si>
  <si>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</si>
  <si>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</si>
  <si>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</si>
  <si>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</si>
  <si>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</si>
  <si>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</si>
  <si>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</si>
  <si>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</si>
  <si>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</si>
  <si>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</si>
  <si>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</si>
  <si>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</si>
  <si>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</si>
  <si>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</si>
  <si>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</si>
  <si>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</si>
  <si>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</si>
  <si>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</si>
  <si>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</si>
  <si>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</si>
  <si>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</si>
  <si>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</si>
  <si>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</si>
  <si>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</si>
  <si>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</si>
  <si>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</si>
  <si>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</si>
  <si>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</si>
  <si>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</si>
  <si>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</si>
  <si>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</si>
  <si>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</si>
  <si>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</si>
  <si>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</si>
  <si>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</si>
  <si>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</si>
  <si>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</si>
  <si>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</si>
  <si>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</si>
  <si>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</si>
  <si>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</si>
  <si>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</si>
  <si>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</si>
  <si>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</si>
  <si>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</si>
  <si>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</si>
  <si>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</si>
  <si>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</si>
  <si>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</si>
  <si>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</si>
  <si>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</si>
  <si>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</si>
  <si>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</si>
  <si>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</si>
  <si>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</si>
  <si>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</si>
  <si>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</si>
  <si>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</si>
  <si>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</si>
  <si>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</si>
  <si>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</si>
  <si>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</si>
  <si>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</si>
  <si>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</si>
  <si>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</si>
  <si>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</si>
  <si>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</si>
  <si>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</si>
  <si>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</si>
  <si>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</si>
  <si>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</si>
  <si>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</si>
  <si>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</si>
  <si>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</si>
  <si>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</si>
  <si>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</si>
  <si>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</si>
  <si>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</si>
  <si>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</si>
  <si>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</si>
  <si>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</si>
  <si>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</si>
  <si>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</si>
  <si>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</si>
  <si>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</si>
  <si>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</si>
  <si>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</si>
  <si>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</si>
  <si>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</si>
  <si>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</si>
  <si>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</si>
  <si>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</si>
  <si>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</si>
  <si>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</si>
  <si>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</si>
  <si>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</si>
  <si>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</si>
  <si>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</si>
  <si>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</si>
  <si>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</si>
  <si>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</si>
  <si>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</si>
  <si>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</si>
  <si>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</si>
  <si>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</si>
  <si>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</si>
  <si>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</si>
  <si>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</si>
  <si>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</si>
  <si>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</si>
  <si>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</si>
  <si>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</si>
  <si>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</si>
  <si>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</si>
  <si>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</si>
  <si>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</si>
  <si>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</si>
  <si>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</si>
  <si>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</si>
  <si>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</si>
  <si>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</si>
  <si>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</si>
  <si>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</si>
  <si>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</si>
  <si>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</si>
  <si>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</si>
  <si>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</si>
  <si>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</si>
  <si>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</si>
  <si>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</si>
  <si>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</si>
  <si>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</si>
  <si>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</si>
  <si>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</si>
  <si>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</si>
  <si>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</si>
  <si>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</si>
  <si>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</si>
  <si>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</si>
  <si>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</si>
  <si>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</si>
  <si>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</si>
  <si>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</si>
  <si>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</si>
  <si>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</si>
  <si>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</si>
  <si>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</si>
  <si>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</si>
  <si>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</si>
  <si>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</si>
  <si>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</si>
  <si>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</si>
  <si>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</si>
  <si>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</si>
  <si>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</si>
  <si>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</si>
  <si>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</si>
  <si>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</si>
  <si>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</si>
  <si>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</si>
  <si>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</si>
  <si>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</si>
  <si>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</si>
  <si>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</si>
  <si>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</si>
  <si>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</si>
  <si>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</si>
  <si>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</si>
  <si>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</si>
  <si>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</si>
  <si>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</si>
  <si>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</si>
  <si>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</si>
  <si>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</si>
  <si>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</si>
  <si>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</si>
  <si>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</si>
  <si>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</si>
  <si>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</si>
  <si>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</si>
  <si>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</si>
  <si>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</si>
  <si>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</si>
  <si>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</si>
  <si>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</si>
  <si>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</si>
  <si>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</si>
  <si>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</si>
  <si>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</si>
  <si>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</si>
  <si>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</si>
  <si>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</si>
  <si>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</si>
  <si>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</si>
  <si>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</si>
  <si>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</si>
  <si>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</si>
  <si>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</si>
  <si>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</si>
  <si>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</si>
  <si>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</si>
  <si>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</si>
  <si>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</si>
  <si>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</si>
  <si>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</si>
  <si>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</si>
  <si>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</si>
  <si>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</si>
  <si>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</si>
  <si>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</si>
  <si>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</si>
  <si>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</si>
  <si>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</si>
  <si>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</si>
  <si>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</si>
  <si>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</si>
  <si>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</si>
  <si>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</si>
  <si>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</si>
  <si>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</si>
  <si>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</si>
  <si>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</si>
  <si>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</si>
  <si>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</si>
  <si>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</si>
  <si>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</si>
  <si>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</si>
  <si>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</si>
  <si>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</si>
  <si>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</si>
  <si>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</si>
  <si>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</si>
  <si>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</si>
  <si>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</si>
  <si>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</si>
  <si>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</si>
  <si>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</si>
  <si>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</si>
  <si>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</si>
  <si>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</si>
  <si>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</si>
  <si>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</si>
  <si>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</si>
  <si>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</si>
  <si>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</si>
  <si>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</si>
  <si>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</si>
  <si>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</si>
  <si>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</si>
  <si>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</si>
  <si>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</si>
  <si>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</si>
  <si>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</si>
  <si>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</si>
  <si>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</si>
  <si>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</si>
  <si>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</si>
  <si>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</si>
  <si>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</si>
  <si>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</si>
  <si>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</si>
  <si>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</si>
  <si>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</si>
  <si>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</si>
  <si>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</si>
  <si>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</si>
  <si>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</si>
  <si>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</si>
  <si>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</si>
  <si>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</si>
  <si>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</si>
  <si>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</si>
  <si>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</si>
  <si>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</si>
  <si>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</si>
  <si>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</si>
  <si>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</si>
  <si>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</si>
  <si>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</si>
  <si>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</si>
  <si>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</si>
  <si>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</si>
  <si>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</si>
  <si>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</si>
  <si>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</si>
  <si>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</si>
  <si>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</si>
  <si>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</si>
  <si>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</si>
  <si>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</si>
  <si>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</si>
  <si>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</si>
  <si>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</si>
  <si>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</si>
  <si>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</si>
  <si>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</si>
  <si>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</si>
  <si>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</si>
  <si>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</si>
  <si>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</si>
  <si>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</si>
  <si>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</si>
  <si>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</si>
  <si>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</si>
  <si>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</si>
  <si>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</si>
  <si>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</si>
  <si>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</si>
  <si>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</si>
  <si>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</si>
  <si>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</si>
  <si>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</si>
  <si>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</si>
  <si>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</si>
  <si>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</si>
  <si>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</si>
  <si>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</si>
  <si>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</si>
  <si>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</si>
  <si>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</si>
  <si>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</si>
  <si>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</si>
  <si>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</si>
  <si>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</si>
  <si>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</si>
  <si>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</si>
  <si>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</si>
  <si>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</si>
  <si>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</si>
  <si>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</si>
  <si>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</si>
  <si>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</si>
  <si>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</si>
  <si>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</si>
  <si>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</si>
  <si>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</si>
  <si>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</si>
  <si>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</si>
  <si>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</si>
  <si>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</si>
  <si>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</si>
  <si>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</si>
  <si>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</si>
  <si>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</si>
  <si>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</si>
  <si>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</si>
  <si>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</si>
  <si>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</si>
  <si>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</si>
  <si>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</si>
  <si>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</si>
  <si>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</si>
  <si>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</si>
  <si>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</si>
  <si>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</si>
  <si>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</si>
  <si>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</si>
  <si>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</si>
  <si>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</si>
  <si>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</si>
  <si>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</si>
  <si>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</si>
  <si>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</si>
  <si>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</si>
  <si>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</si>
  <si>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</si>
  <si>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</si>
  <si>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</si>
  <si>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</si>
  <si>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</si>
  <si>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</si>
  <si>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</si>
  <si>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</si>
  <si>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</si>
  <si>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</si>
  <si>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</si>
  <si>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</si>
  <si>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</si>
  <si>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</si>
  <si>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</si>
  <si>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</si>
  <si>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</si>
  <si>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</si>
  <si>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</si>
  <si>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</si>
  <si>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</si>
  <si>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</si>
  <si>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</si>
  <si>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</si>
  <si>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</si>
  <si>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</si>
  <si>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</si>
  <si>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</si>
  <si>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</si>
  <si>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</si>
  <si>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</si>
  <si>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</si>
  <si>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</si>
  <si>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</si>
  <si>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</si>
  <si>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</si>
  <si>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</si>
  <si>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</si>
  <si>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</si>
  <si>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</si>
  <si>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</si>
  <si>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</si>
  <si>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</si>
  <si>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</si>
  <si>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</si>
  <si>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</si>
  <si>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</si>
  <si>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</si>
  <si>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</si>
  <si>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</si>
  <si>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</si>
  <si>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</si>
  <si>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</si>
  <si>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</si>
  <si>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</si>
  <si>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</si>
  <si>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</si>
  <si>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</si>
  <si>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</si>
  <si>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</si>
  <si>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</si>
  <si>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</si>
  <si>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</si>
  <si>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</si>
  <si>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</si>
  <si>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</si>
  <si>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</si>
  <si>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</si>
  <si>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</si>
  <si>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</si>
  <si>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</si>
  <si>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</si>
  <si>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</si>
  <si>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</si>
  <si>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</si>
  <si>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</si>
  <si>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</si>
  <si>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</si>
  <si>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</si>
  <si>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</si>
  <si>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</si>
  <si>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</si>
  <si>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</si>
  <si>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</si>
  <si>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</si>
  <si>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</si>
  <si>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</si>
  <si>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</si>
  <si>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</si>
  <si>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</si>
  <si>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</si>
  <si>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</si>
  <si>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</si>
  <si>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</si>
  <si>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</si>
  <si>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</si>
  <si>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</si>
  <si>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</si>
  <si>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</si>
  <si>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</si>
  <si>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</si>
  <si>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</si>
  <si>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</si>
  <si>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</si>
  <si>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</si>
  <si>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</si>
  <si>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</si>
  <si>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</si>
  <si>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</si>
  <si>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</si>
  <si>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</si>
  <si>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</si>
  <si>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</si>
  <si>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</si>
  <si>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</si>
  <si>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</si>
  <si>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</si>
  <si>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</si>
  <si>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</si>
  <si>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</si>
  <si>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</si>
  <si>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</si>
  <si>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</si>
  <si>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</si>
  <si>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</si>
  <si>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</si>
  <si>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</si>
  <si>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</si>
  <si>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</si>
  <si>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</si>
  <si>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</si>
  <si>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</si>
  <si>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</si>
  <si>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</si>
  <si>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</si>
  <si>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</si>
  <si>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</si>
  <si>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</si>
  <si>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</si>
  <si>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</si>
  <si>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</si>
  <si>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</si>
  <si>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</si>
  <si>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</si>
  <si>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</si>
  <si>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</si>
  <si>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</si>
  <si>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</si>
  <si>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</si>
  <si>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</si>
  <si>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</si>
  <si>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</si>
  <si>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</si>
  <si>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</si>
  <si>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</si>
  <si>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</si>
  <si>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</si>
  <si>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</si>
  <si>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</si>
  <si>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</si>
  <si>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</si>
  <si>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</si>
  <si>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</si>
  <si>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</si>
  <si>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</si>
  <si>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</si>
  <si>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</si>
  <si>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</si>
  <si>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</si>
  <si>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</si>
  <si>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</si>
  <si>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</si>
  <si>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</si>
  <si>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</si>
  <si>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</si>
  <si>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</si>
  <si>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</si>
  <si>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</si>
  <si>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</si>
  <si>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</si>
  <si>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</si>
  <si>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</si>
  <si>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</si>
  <si>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</si>
  <si>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</si>
  <si>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</si>
  <si>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</si>
  <si>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</si>
  <si>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</si>
  <si>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</si>
  <si>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</si>
  <si>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</si>
  <si>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</si>
  <si>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</si>
  <si>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</si>
  <si>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</si>
  <si>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</si>
  <si>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</si>
  <si>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</si>
  <si>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</si>
  <si>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</si>
  <si>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</si>
  <si>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</si>
  <si>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</si>
  <si>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</si>
  <si>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</si>
  <si>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</si>
  <si>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</si>
  <si>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</si>
  <si>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</si>
  <si>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</si>
  <si>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</si>
  <si>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</si>
  <si>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</si>
  <si>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</si>
  <si>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</si>
  <si>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</si>
  <si>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</si>
  <si>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</si>
  <si>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</si>
  <si>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</si>
  <si>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</si>
  <si>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</si>
  <si>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</si>
  <si>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</si>
  <si>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</si>
  <si>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</si>
  <si>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</si>
  <si>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</si>
  <si>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</si>
  <si>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</si>
  <si>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</si>
  <si>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</si>
  <si>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</si>
  <si>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</si>
  <si>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</si>
  <si>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</si>
  <si>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</si>
  <si>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</si>
  <si>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</si>
  <si>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</si>
  <si>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</si>
  <si>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</si>
  <si>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</si>
  <si>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</si>
  <si>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</si>
  <si>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</si>
  <si>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</si>
  <si>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</si>
  <si>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</si>
  <si>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</si>
  <si>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</si>
  <si>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</si>
  <si>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</si>
  <si>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</si>
  <si>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</si>
  <si>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</si>
  <si>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</si>
  <si>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</si>
  <si>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</si>
  <si>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</si>
  <si>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</si>
  <si>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</si>
  <si>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</si>
  <si>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</si>
  <si>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</si>
  <si>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</si>
  <si>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</si>
  <si>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</si>
  <si>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</si>
  <si>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</si>
  <si>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</si>
  <si>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</si>
  <si>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</si>
  <si>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</si>
  <si>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</si>
  <si>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</si>
  <si>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</si>
  <si>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</si>
  <si>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</si>
  <si>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</si>
  <si>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</si>
  <si>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</si>
  <si>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</si>
  <si>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</si>
  <si>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</si>
  <si>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</si>
  <si>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</si>
  <si>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</si>
  <si>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</si>
  <si>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</si>
  <si>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</si>
  <si>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</si>
  <si>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</si>
  <si>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</si>
  <si>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</si>
  <si>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</si>
  <si>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</si>
  <si>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</si>
  <si>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</si>
  <si>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</si>
  <si>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</si>
  <si>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</si>
  <si>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</si>
  <si>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</si>
  <si>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</si>
  <si>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</si>
  <si>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</si>
  <si>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</si>
  <si>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</si>
  <si>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</si>
  <si>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</si>
  <si>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</si>
  <si>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</si>
  <si>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</si>
  <si>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</si>
  <si>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</si>
  <si>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</si>
  <si>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</si>
  <si>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</si>
  <si>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</si>
  <si>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</si>
  <si>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</si>
  <si>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</si>
  <si>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</si>
  <si>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</si>
  <si>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</si>
  <si>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</si>
  <si>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</si>
  <si>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</si>
  <si>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</si>
  <si>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</si>
  <si>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</si>
  <si>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</si>
  <si>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</si>
  <si>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</si>
  <si>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</si>
  <si>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</si>
  <si>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</si>
  <si>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</si>
  <si>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</si>
  <si>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</si>
  <si>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</si>
  <si>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</si>
  <si>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</si>
  <si>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</si>
  <si>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</si>
  <si>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</si>
  <si>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</si>
  <si>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</si>
  <si>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</si>
  <si>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</si>
  <si>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</si>
  <si>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</si>
  <si>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</si>
  <si>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</si>
  <si>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</si>
  <si>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</si>
  <si>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</si>
  <si>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</si>
  <si>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</si>
  <si>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</si>
  <si>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</si>
  <si>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</si>
  <si>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</si>
  <si>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</si>
  <si>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</si>
  <si>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</si>
  <si>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</si>
  <si>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</si>
  <si>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</si>
  <si>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</si>
  <si>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</si>
  <si>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</si>
  <si>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</si>
  <si>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</si>
  <si>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</si>
  <si>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</si>
  <si>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</si>
  <si>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</si>
  <si>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</si>
  <si>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</si>
  <si>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</si>
  <si>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</si>
  <si>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</si>
  <si>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</si>
  <si>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</si>
  <si>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</si>
  <si>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</si>
  <si>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</si>
  <si>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</si>
  <si>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</si>
  <si>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</si>
  <si>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</si>
  <si>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</si>
  <si>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</si>
  <si>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</si>
  <si>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</si>
  <si>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</si>
  <si>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</si>
  <si>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</si>
  <si>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</si>
  <si>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</si>
  <si>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</si>
  <si>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</si>
  <si>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</si>
  <si>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</si>
  <si>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</si>
  <si>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</si>
  <si>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</si>
  <si>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</si>
  <si>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</si>
  <si>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</si>
  <si>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</si>
  <si>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</si>
  <si>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</si>
  <si>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</si>
  <si>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</si>
  <si>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</si>
  <si>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</si>
  <si>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</si>
  <si>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</si>
  <si>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</si>
  <si>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</si>
  <si>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</si>
  <si>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</si>
  <si>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</si>
  <si>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</si>
  <si>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</si>
  <si>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</si>
  <si>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</si>
  <si>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</si>
  <si>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</si>
  <si>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</si>
  <si>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</si>
  <si>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</si>
  <si>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</si>
  <si>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</si>
  <si>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</si>
  <si>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</si>
  <si>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</si>
  <si>
    <t>w/ Vlookup</t>
  </si>
  <si>
    <t>Cost of each product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</si>
</sst>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6">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xf numFmtId="0" fontId="3" fillId="0" borderId="14" xfId="0" applyFont="1" applyFill="1" applyBorder="1"/>
    <xf numFmtId="0" fontId="0" fillId="4" borderId="4" xfId="0" applyNumberForma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TKWQ-4769-0002</v>
      </c>
      <c r="AB3" t="s">
        <v>247</v>
      </c>
      <c r="AC3" t="s">
        <v>248</v>
      </c>
      <c r="AD3" s="74">
        <f t="shared" ref="AD3" ca="1" si="0">RANDBETWEEN(37000,40300)</f>
        <v>37498</v>
      </c>
      <c r="AE3" s="69">
        <f ca="1">RANDBETWEEN(29000,59000)</f>
        <v>42889</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HDYF-5942-0002</v>
      </c>
      <c r="AB3" t="s">
        <v>247</v>
      </c>
      <c r="AC3" t="s">
        <v>248</v>
      </c>
      <c r="AD3" s="74">
        <f t="shared" ref="AD3" ca="1" si="0">RANDBETWEEN(37000,40300)</f>
        <v>38694</v>
      </c>
      <c r="AE3" s="69">
        <f ca="1">RANDBETWEEN(29000,59000)</f>
        <v>48293</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85" workbookViewId="0">
      <selection activeCell="J12" sqref="J12"/>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20.1640625"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G3" s="134" t="s">
        <v>848</v>
      </c>
      <c r="H3" s="88" t="s">
        <v>547</v>
      </c>
      <c r="I3" s="89"/>
      <c r="K3" s="88" t="s">
        <v>548</v>
      </c>
      <c r="L3" s="89"/>
    </row>
    <row r="4" spans="1:12" x14ac:dyDescent="0.2">
      <c r="A4" s="11">
        <v>40315</v>
      </c>
      <c r="B4" s="6">
        <v>3214.21</v>
      </c>
      <c r="C4" s="5" t="s">
        <v>549</v>
      </c>
      <c r="D4" s="5" t="s">
        <v>550</v>
      </c>
      <c r="E4" s="90" t="s">
        <v>551</v>
      </c>
      <c r="F4" s="8">
        <f>IF(D4="ProductLine1",INDEX($I$4:$I$7,MATCH(C4,$H$4:$H$7,0)),(B4*INDEX($L$4:$L$7,MATCH(C4,$K$4:$K$7,0))))</f>
        <v>125</v>
      </c>
      <c r="G4">
        <f>IF(D4="ProductLine1",VLOOKUP(C4,$H$4:$I$7,2,TRUE),B4*VLOOKUP(C4,$K$4:$L$7,2,0))</f>
        <v>125</v>
      </c>
      <c r="H4" s="5" t="s">
        <v>552</v>
      </c>
      <c r="I4" s="6">
        <v>100</v>
      </c>
      <c r="K4" s="5" t="s">
        <v>553</v>
      </c>
      <c r="L4" s="5">
        <v>0.02</v>
      </c>
    </row>
    <row r="5" spans="1:12" x14ac:dyDescent="0.2">
      <c r="A5" s="11">
        <v>40316</v>
      </c>
      <c r="B5" s="6">
        <v>2839.58</v>
      </c>
      <c r="C5" s="5" t="s">
        <v>549</v>
      </c>
      <c r="D5" s="5" t="s">
        <v>550</v>
      </c>
      <c r="E5" s="5" t="s">
        <v>554</v>
      </c>
      <c r="F5" s="8">
        <f t="shared" ref="F5:F24" si="0">IF(D5="ProductLine1",INDEX($I$4:$I$7,MATCH(C5,$H$4:$H$7,0)),(B5*INDEX($L$4:$L$7,MATCH(C5,$K$4:$K$7,0))))</f>
        <v>125</v>
      </c>
      <c r="G5">
        <f t="shared" ref="G5:G24" si="1">IF(D5="ProductLine1",VLOOKUP(C5,$H$4:$I$7,2,TRUE),B5*VLOOKUP(C5,$K$4:$L$7,2,0))</f>
        <v>125</v>
      </c>
      <c r="H5" s="5" t="s">
        <v>555</v>
      </c>
      <c r="I5" s="6">
        <v>150</v>
      </c>
      <c r="K5" s="5" t="s">
        <v>556</v>
      </c>
      <c r="L5" s="5">
        <v>0.03</v>
      </c>
    </row>
    <row r="6" spans="1:12" x14ac:dyDescent="0.2">
      <c r="A6" s="11">
        <v>40317</v>
      </c>
      <c r="B6" s="6">
        <v>4080.47</v>
      </c>
      <c r="C6" s="5" t="s">
        <v>557</v>
      </c>
      <c r="D6" s="5" t="s">
        <v>550</v>
      </c>
      <c r="E6" s="5" t="s">
        <v>558</v>
      </c>
      <c r="F6" s="8">
        <f t="shared" si="0"/>
        <v>110</v>
      </c>
      <c r="G6">
        <f t="shared" si="1"/>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G7">
        <f t="shared" si="1"/>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c r="G8">
        <f t="shared" si="1"/>
        <v>123.18900000000001</v>
      </c>
    </row>
    <row r="9" spans="1:12" x14ac:dyDescent="0.2">
      <c r="A9" s="11">
        <v>40320</v>
      </c>
      <c r="B9" s="6">
        <v>2654.98</v>
      </c>
      <c r="C9" s="5" t="s">
        <v>553</v>
      </c>
      <c r="D9" s="5" t="s">
        <v>560</v>
      </c>
      <c r="E9" s="5" t="s">
        <v>564</v>
      </c>
      <c r="F9" s="8">
        <f t="shared" si="0"/>
        <v>53.099600000000002</v>
      </c>
      <c r="G9">
        <f t="shared" si="1"/>
        <v>53.099600000000002</v>
      </c>
    </row>
    <row r="10" spans="1:12" x14ac:dyDescent="0.2">
      <c r="A10" s="11">
        <v>40321</v>
      </c>
      <c r="B10" s="6">
        <v>3994.22</v>
      </c>
      <c r="C10" s="5" t="s">
        <v>559</v>
      </c>
      <c r="D10" s="5" t="s">
        <v>560</v>
      </c>
      <c r="E10" s="5" t="s">
        <v>565</v>
      </c>
      <c r="F10" s="8">
        <f t="shared" si="0"/>
        <v>99.855500000000006</v>
      </c>
      <c r="G10">
        <f t="shared" si="1"/>
        <v>99.855500000000006</v>
      </c>
    </row>
    <row r="11" spans="1:12" x14ac:dyDescent="0.2">
      <c r="A11" s="11">
        <v>40322</v>
      </c>
      <c r="B11" s="6">
        <v>4098.8</v>
      </c>
      <c r="C11" s="5" t="s">
        <v>555</v>
      </c>
      <c r="D11" s="5" t="s">
        <v>550</v>
      </c>
      <c r="E11" s="5" t="s">
        <v>566</v>
      </c>
      <c r="F11" s="8">
        <f t="shared" si="0"/>
        <v>150</v>
      </c>
      <c r="G11">
        <f t="shared" si="1"/>
        <v>150</v>
      </c>
    </row>
    <row r="12" spans="1:12" x14ac:dyDescent="0.2">
      <c r="A12" s="11">
        <v>40323</v>
      </c>
      <c r="B12" s="6">
        <v>4734.34</v>
      </c>
      <c r="C12" s="5" t="s">
        <v>556</v>
      </c>
      <c r="D12" s="5" t="s">
        <v>560</v>
      </c>
      <c r="E12" s="5" t="s">
        <v>567</v>
      </c>
      <c r="F12" s="8">
        <f t="shared" si="0"/>
        <v>142.03020000000001</v>
      </c>
      <c r="G12">
        <f t="shared" si="1"/>
        <v>142.03020000000001</v>
      </c>
    </row>
    <row r="13" spans="1:12" x14ac:dyDescent="0.2">
      <c r="A13" s="11">
        <v>40324</v>
      </c>
      <c r="B13" s="6">
        <v>3493.1</v>
      </c>
      <c r="C13" s="5" t="s">
        <v>552</v>
      </c>
      <c r="D13" s="5" t="s">
        <v>550</v>
      </c>
      <c r="E13" s="5" t="s">
        <v>568</v>
      </c>
      <c r="F13" s="8">
        <f t="shared" si="0"/>
        <v>100</v>
      </c>
      <c r="G13">
        <f t="shared" si="1"/>
        <v>100</v>
      </c>
    </row>
    <row r="14" spans="1:12" x14ac:dyDescent="0.2">
      <c r="A14" s="11">
        <v>40325</v>
      </c>
      <c r="B14" s="6">
        <v>3284.31</v>
      </c>
      <c r="C14" s="5" t="s">
        <v>555</v>
      </c>
      <c r="D14" s="5" t="s">
        <v>550</v>
      </c>
      <c r="E14" s="5" t="s">
        <v>569</v>
      </c>
      <c r="F14" s="8">
        <f t="shared" si="0"/>
        <v>150</v>
      </c>
      <c r="G14">
        <f t="shared" si="1"/>
        <v>150</v>
      </c>
    </row>
    <row r="15" spans="1:12" x14ac:dyDescent="0.2">
      <c r="A15" s="11">
        <v>40326</v>
      </c>
      <c r="B15" s="6">
        <v>4766.3999999999996</v>
      </c>
      <c r="C15" s="5" t="s">
        <v>556</v>
      </c>
      <c r="D15" s="5" t="s">
        <v>560</v>
      </c>
      <c r="E15" s="5" t="s">
        <v>570</v>
      </c>
      <c r="F15" s="8">
        <f t="shared" si="0"/>
        <v>142.99199999999999</v>
      </c>
      <c r="G15">
        <f t="shared" si="1"/>
        <v>142.99199999999999</v>
      </c>
    </row>
    <row r="16" spans="1:12" x14ac:dyDescent="0.2">
      <c r="A16" s="11">
        <v>40327</v>
      </c>
      <c r="B16" s="6">
        <v>3601.61</v>
      </c>
      <c r="C16" s="5" t="s">
        <v>549</v>
      </c>
      <c r="D16" s="5" t="s">
        <v>550</v>
      </c>
      <c r="E16" s="5" t="s">
        <v>571</v>
      </c>
      <c r="F16" s="8">
        <f t="shared" si="0"/>
        <v>125</v>
      </c>
      <c r="G16">
        <f t="shared" si="1"/>
        <v>125</v>
      </c>
    </row>
    <row r="17" spans="1:7" x14ac:dyDescent="0.2">
      <c r="A17" s="11">
        <v>40328</v>
      </c>
      <c r="B17" s="6">
        <v>4272.68</v>
      </c>
      <c r="C17" s="5" t="s">
        <v>559</v>
      </c>
      <c r="D17" s="5" t="s">
        <v>560</v>
      </c>
      <c r="E17" s="5" t="s">
        <v>572</v>
      </c>
      <c r="F17" s="8">
        <f t="shared" si="0"/>
        <v>106.81700000000001</v>
      </c>
      <c r="G17">
        <f t="shared" si="1"/>
        <v>106.81700000000001</v>
      </c>
    </row>
    <row r="18" spans="1:7" x14ac:dyDescent="0.2">
      <c r="A18" s="11">
        <v>40329</v>
      </c>
      <c r="B18" s="6">
        <v>2142.69</v>
      </c>
      <c r="C18" s="5" t="s">
        <v>549</v>
      </c>
      <c r="D18" s="5" t="s">
        <v>550</v>
      </c>
      <c r="E18" s="5" t="s">
        <v>573</v>
      </c>
      <c r="F18" s="8">
        <f t="shared" si="0"/>
        <v>125</v>
      </c>
      <c r="G18">
        <f t="shared" si="1"/>
        <v>125</v>
      </c>
    </row>
    <row r="19" spans="1:7" x14ac:dyDescent="0.2">
      <c r="A19" s="11">
        <v>40330</v>
      </c>
      <c r="B19" s="6">
        <v>4389.33</v>
      </c>
      <c r="C19" s="5" t="s">
        <v>556</v>
      </c>
      <c r="D19" s="5" t="s">
        <v>560</v>
      </c>
      <c r="E19" s="5" t="s">
        <v>574</v>
      </c>
      <c r="F19" s="8">
        <f t="shared" si="0"/>
        <v>131.6799</v>
      </c>
      <c r="G19">
        <f t="shared" si="1"/>
        <v>131.6799</v>
      </c>
    </row>
    <row r="20" spans="1:7" x14ac:dyDescent="0.2">
      <c r="A20" s="11">
        <v>40331</v>
      </c>
      <c r="B20" s="6">
        <v>3876.18</v>
      </c>
      <c r="C20" s="5" t="s">
        <v>557</v>
      </c>
      <c r="D20" s="5" t="s">
        <v>550</v>
      </c>
      <c r="E20" s="5" t="s">
        <v>575</v>
      </c>
      <c r="F20" s="8">
        <f t="shared" si="0"/>
        <v>110</v>
      </c>
      <c r="G20">
        <f t="shared" si="1"/>
        <v>110</v>
      </c>
    </row>
    <row r="21" spans="1:7" x14ac:dyDescent="0.2">
      <c r="A21" s="11">
        <v>40332</v>
      </c>
      <c r="B21" s="6">
        <v>3907.71</v>
      </c>
      <c r="C21" s="5" t="s">
        <v>555</v>
      </c>
      <c r="D21" s="5" t="s">
        <v>550</v>
      </c>
      <c r="E21" s="5" t="s">
        <v>576</v>
      </c>
      <c r="F21" s="8">
        <f t="shared" si="0"/>
        <v>150</v>
      </c>
      <c r="G21">
        <f t="shared" si="1"/>
        <v>150</v>
      </c>
    </row>
    <row r="22" spans="1:7" x14ac:dyDescent="0.2">
      <c r="A22" s="11">
        <v>40333</v>
      </c>
      <c r="B22" s="6">
        <v>4150.7</v>
      </c>
      <c r="C22" s="5" t="s">
        <v>557</v>
      </c>
      <c r="D22" s="5" t="s">
        <v>550</v>
      </c>
      <c r="E22" s="5" t="s">
        <v>577</v>
      </c>
      <c r="F22" s="8">
        <f t="shared" si="0"/>
        <v>110</v>
      </c>
      <c r="G22">
        <f t="shared" si="1"/>
        <v>110</v>
      </c>
    </row>
    <row r="23" spans="1:7" x14ac:dyDescent="0.2">
      <c r="A23" s="11">
        <v>40334</v>
      </c>
      <c r="B23" s="6">
        <v>2773.03</v>
      </c>
      <c r="C23" s="5" t="s">
        <v>553</v>
      </c>
      <c r="D23" s="5" t="s">
        <v>560</v>
      </c>
      <c r="E23" s="5" t="s">
        <v>578</v>
      </c>
      <c r="F23" s="8">
        <f t="shared" si="0"/>
        <v>55.460600000000007</v>
      </c>
      <c r="G23">
        <f t="shared" si="1"/>
        <v>55.460600000000007</v>
      </c>
    </row>
    <row r="24" spans="1:7" x14ac:dyDescent="0.2">
      <c r="A24" s="11">
        <v>40335</v>
      </c>
      <c r="B24" s="6">
        <v>2145.5100000000002</v>
      </c>
      <c r="C24" s="5" t="s">
        <v>556</v>
      </c>
      <c r="D24" s="5" t="s">
        <v>560</v>
      </c>
      <c r="E24" s="5" t="s">
        <v>579</v>
      </c>
      <c r="F24" s="8">
        <f t="shared" si="0"/>
        <v>64.365300000000005</v>
      </c>
      <c r="G24">
        <f t="shared" si="1"/>
        <v>64.365300000000005</v>
      </c>
    </row>
    <row r="25" spans="1:7"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125" zoomScaleNormal="93" workbookViewId="0">
      <selection activeCell="G4" sqref="G4:G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134" t="s">
        <v>847</v>
      </c>
      <c r="I3" s="88" t="s">
        <v>581</v>
      </c>
      <c r="J3" s="89"/>
      <c r="L3" s="88" t="s">
        <v>548</v>
      </c>
      <c r="M3" s="89"/>
    </row>
    <row r="4" spans="1:13" x14ac:dyDescent="0.2">
      <c r="A4" s="11">
        <v>40315</v>
      </c>
      <c r="B4" s="6">
        <v>3214.21</v>
      </c>
      <c r="C4" s="5" t="s">
        <v>549</v>
      </c>
      <c r="D4" s="5" t="s">
        <v>550</v>
      </c>
      <c r="E4" s="90" t="s">
        <v>551</v>
      </c>
      <c r="F4" s="135">
        <f>IF(D4="ProductLine1", B4* INDEX($J$4:$J$7, MATCH(C4,$I$4:$I$7,0)), B4*INDEX($M$4:$M$7, MATCH(C4,$L$4:$L$7,0)))</f>
        <v>128.5684</v>
      </c>
      <c r="G4">
        <f>IF(D4="ProductLine1",B4*VLOOKUP(C4,$I$4:$J$7,2,FALSE),B4*VLOOKUP(C4,$L$4:$M$7,2,FALSE))</f>
        <v>128.5684</v>
      </c>
      <c r="I4" s="5" t="s">
        <v>552</v>
      </c>
      <c r="J4" s="92">
        <v>0.03</v>
      </c>
      <c r="L4" s="5" t="s">
        <v>553</v>
      </c>
      <c r="M4" s="5">
        <v>0.02</v>
      </c>
    </row>
    <row r="5" spans="1:13" x14ac:dyDescent="0.2">
      <c r="A5" s="11">
        <v>40316</v>
      </c>
      <c r="B5" s="6">
        <v>2839.58</v>
      </c>
      <c r="C5" s="5" t="s">
        <v>549</v>
      </c>
      <c r="D5" s="5" t="s">
        <v>550</v>
      </c>
      <c r="E5" s="5" t="s">
        <v>554</v>
      </c>
      <c r="F5" s="135">
        <f t="shared" ref="F5:F24" si="0">IF(D5="ProductLine1", B5* INDEX($J$4:$J$7, MATCH(C5,$I$4:$I$7,0)), B5*INDEX($M$4:$M$7, MATCH(C5,$L$4:$L$7,0)))</f>
        <v>113.58320000000001</v>
      </c>
      <c r="G5">
        <f t="shared" ref="G5:G24" si="1">IF(D5="ProductLine1",B5*VLOOKUP(C5,$I$4:$J$7,2,FALSE),B5*VLOOKUP(C5,$L$4:$M$7,2,FALSE))</f>
        <v>113.58320000000001</v>
      </c>
      <c r="I5" s="5" t="s">
        <v>555</v>
      </c>
      <c r="J5" s="92">
        <v>3.5000000000000003E-2</v>
      </c>
      <c r="L5" s="5" t="s">
        <v>556</v>
      </c>
      <c r="M5" s="5">
        <v>0.03</v>
      </c>
    </row>
    <row r="6" spans="1:13" x14ac:dyDescent="0.2">
      <c r="A6" s="11">
        <v>40317</v>
      </c>
      <c r="B6" s="6">
        <v>4080.47</v>
      </c>
      <c r="C6" s="5" t="s">
        <v>557</v>
      </c>
      <c r="D6" s="5" t="s">
        <v>550</v>
      </c>
      <c r="E6" s="5" t="s">
        <v>558</v>
      </c>
      <c r="F6" s="135">
        <f t="shared" si="0"/>
        <v>204.02350000000001</v>
      </c>
      <c r="G6">
        <f t="shared" si="1"/>
        <v>204.02350000000001</v>
      </c>
      <c r="I6" s="5" t="s">
        <v>549</v>
      </c>
      <c r="J6" s="92">
        <v>0.04</v>
      </c>
      <c r="L6" s="5" t="s">
        <v>559</v>
      </c>
      <c r="M6" s="5">
        <v>2.5000000000000001E-2</v>
      </c>
    </row>
    <row r="7" spans="1:13" x14ac:dyDescent="0.2">
      <c r="A7" s="11">
        <v>40318</v>
      </c>
      <c r="B7" s="6">
        <v>4393.67</v>
      </c>
      <c r="C7" s="5" t="s">
        <v>553</v>
      </c>
      <c r="D7" s="5" t="s">
        <v>560</v>
      </c>
      <c r="E7" s="5" t="s">
        <v>561</v>
      </c>
      <c r="F7" s="135">
        <f t="shared" si="0"/>
        <v>87.873400000000004</v>
      </c>
      <c r="G7">
        <f t="shared" si="1"/>
        <v>87.873400000000004</v>
      </c>
      <c r="I7" s="5" t="s">
        <v>557</v>
      </c>
      <c r="J7" s="92">
        <v>0.05</v>
      </c>
      <c r="L7" s="5" t="s">
        <v>562</v>
      </c>
      <c r="M7" s="5">
        <v>2.75E-2</v>
      </c>
    </row>
    <row r="8" spans="1:13" x14ac:dyDescent="0.2">
      <c r="A8" s="11">
        <v>40319</v>
      </c>
      <c r="B8" s="6">
        <v>4479.6000000000004</v>
      </c>
      <c r="C8" s="5" t="s">
        <v>562</v>
      </c>
      <c r="D8" s="5" t="s">
        <v>560</v>
      </c>
      <c r="E8" s="5" t="s">
        <v>563</v>
      </c>
      <c r="F8" s="135">
        <f t="shared" si="0"/>
        <v>123.18900000000001</v>
      </c>
      <c r="G8">
        <f t="shared" si="1"/>
        <v>123.18900000000001</v>
      </c>
    </row>
    <row r="9" spans="1:13" x14ac:dyDescent="0.2">
      <c r="A9" s="11">
        <v>40320</v>
      </c>
      <c r="B9" s="6">
        <v>2654.98</v>
      </c>
      <c r="C9" s="5" t="s">
        <v>553</v>
      </c>
      <c r="D9" s="5" t="s">
        <v>560</v>
      </c>
      <c r="E9" s="5" t="s">
        <v>564</v>
      </c>
      <c r="F9" s="135">
        <f t="shared" si="0"/>
        <v>53.099600000000002</v>
      </c>
      <c r="G9">
        <f t="shared" si="1"/>
        <v>53.099600000000002</v>
      </c>
    </row>
    <row r="10" spans="1:13" x14ac:dyDescent="0.2">
      <c r="A10" s="11">
        <v>40321</v>
      </c>
      <c r="B10" s="6">
        <v>3994.22</v>
      </c>
      <c r="C10" s="5" t="s">
        <v>559</v>
      </c>
      <c r="D10" s="5" t="s">
        <v>560</v>
      </c>
      <c r="E10" s="5" t="s">
        <v>565</v>
      </c>
      <c r="F10" s="135">
        <f t="shared" si="0"/>
        <v>99.855500000000006</v>
      </c>
      <c r="G10">
        <f t="shared" si="1"/>
        <v>99.855500000000006</v>
      </c>
    </row>
    <row r="11" spans="1:13" x14ac:dyDescent="0.2">
      <c r="A11" s="11">
        <v>40322</v>
      </c>
      <c r="B11" s="6">
        <v>4098.8</v>
      </c>
      <c r="C11" s="5" t="s">
        <v>555</v>
      </c>
      <c r="D11" s="5" t="s">
        <v>550</v>
      </c>
      <c r="E11" s="5" t="s">
        <v>566</v>
      </c>
      <c r="F11" s="135">
        <f t="shared" si="0"/>
        <v>143.45800000000003</v>
      </c>
      <c r="G11">
        <f t="shared" si="1"/>
        <v>143.45800000000003</v>
      </c>
    </row>
    <row r="12" spans="1:13" x14ac:dyDescent="0.2">
      <c r="A12" s="11">
        <v>40323</v>
      </c>
      <c r="B12" s="6">
        <v>4734.34</v>
      </c>
      <c r="C12" s="5" t="s">
        <v>556</v>
      </c>
      <c r="D12" s="5" t="s">
        <v>560</v>
      </c>
      <c r="E12" s="5" t="s">
        <v>567</v>
      </c>
      <c r="F12" s="135">
        <f t="shared" si="0"/>
        <v>142.03020000000001</v>
      </c>
      <c r="G12">
        <f t="shared" si="1"/>
        <v>142.03020000000001</v>
      </c>
    </row>
    <row r="13" spans="1:13" x14ac:dyDescent="0.2">
      <c r="A13" s="11">
        <v>40324</v>
      </c>
      <c r="B13" s="6">
        <v>3493.1</v>
      </c>
      <c r="C13" s="5" t="s">
        <v>552</v>
      </c>
      <c r="D13" s="5" t="s">
        <v>550</v>
      </c>
      <c r="E13" s="5" t="s">
        <v>568</v>
      </c>
      <c r="F13" s="135">
        <f t="shared" si="0"/>
        <v>104.79299999999999</v>
      </c>
      <c r="G13">
        <f t="shared" si="1"/>
        <v>104.79299999999999</v>
      </c>
    </row>
    <row r="14" spans="1:13" x14ac:dyDescent="0.2">
      <c r="A14" s="11">
        <v>40325</v>
      </c>
      <c r="B14" s="6">
        <v>3284.31</v>
      </c>
      <c r="C14" s="5" t="s">
        <v>555</v>
      </c>
      <c r="D14" s="5" t="s">
        <v>550</v>
      </c>
      <c r="E14" s="5" t="s">
        <v>569</v>
      </c>
      <c r="F14" s="135">
        <f t="shared" si="0"/>
        <v>114.95085</v>
      </c>
      <c r="G14">
        <f t="shared" si="1"/>
        <v>114.95085</v>
      </c>
    </row>
    <row r="15" spans="1:13" x14ac:dyDescent="0.2">
      <c r="A15" s="11">
        <v>40326</v>
      </c>
      <c r="B15" s="6">
        <v>4766.3999999999996</v>
      </c>
      <c r="C15" s="5" t="s">
        <v>556</v>
      </c>
      <c r="D15" s="5" t="s">
        <v>560</v>
      </c>
      <c r="E15" s="5" t="s">
        <v>570</v>
      </c>
      <c r="F15" s="135">
        <f t="shared" si="0"/>
        <v>142.99199999999999</v>
      </c>
      <c r="G15">
        <f t="shared" si="1"/>
        <v>142.99199999999999</v>
      </c>
    </row>
    <row r="16" spans="1:13" x14ac:dyDescent="0.2">
      <c r="A16" s="11">
        <v>40327</v>
      </c>
      <c r="B16" s="6">
        <v>3601.61</v>
      </c>
      <c r="C16" s="5" t="s">
        <v>549</v>
      </c>
      <c r="D16" s="5" t="s">
        <v>550</v>
      </c>
      <c r="E16" s="5" t="s">
        <v>571</v>
      </c>
      <c r="F16" s="135">
        <f t="shared" si="0"/>
        <v>144.06440000000001</v>
      </c>
      <c r="G16">
        <f t="shared" si="1"/>
        <v>144.06440000000001</v>
      </c>
    </row>
    <row r="17" spans="1:7" x14ac:dyDescent="0.2">
      <c r="A17" s="11">
        <v>40328</v>
      </c>
      <c r="B17" s="6">
        <v>4272.68</v>
      </c>
      <c r="C17" s="5" t="s">
        <v>559</v>
      </c>
      <c r="D17" s="5" t="s">
        <v>560</v>
      </c>
      <c r="E17" s="5" t="s">
        <v>572</v>
      </c>
      <c r="F17" s="135">
        <f t="shared" si="0"/>
        <v>106.81700000000001</v>
      </c>
      <c r="G17">
        <f t="shared" si="1"/>
        <v>106.81700000000001</v>
      </c>
    </row>
    <row r="18" spans="1:7" x14ac:dyDescent="0.2">
      <c r="A18" s="11">
        <v>40329</v>
      </c>
      <c r="B18" s="6">
        <v>2142.69</v>
      </c>
      <c r="C18" s="5" t="s">
        <v>549</v>
      </c>
      <c r="D18" s="5" t="s">
        <v>550</v>
      </c>
      <c r="E18" s="5" t="s">
        <v>573</v>
      </c>
      <c r="F18" s="135">
        <f t="shared" si="0"/>
        <v>85.707599999999999</v>
      </c>
      <c r="G18">
        <f t="shared" si="1"/>
        <v>85.707599999999999</v>
      </c>
    </row>
    <row r="19" spans="1:7" x14ac:dyDescent="0.2">
      <c r="A19" s="11">
        <v>40330</v>
      </c>
      <c r="B19" s="6">
        <v>4389.33</v>
      </c>
      <c r="C19" s="5" t="s">
        <v>556</v>
      </c>
      <c r="D19" s="5" t="s">
        <v>560</v>
      </c>
      <c r="E19" s="5" t="s">
        <v>574</v>
      </c>
      <c r="F19" s="135">
        <f t="shared" si="0"/>
        <v>131.6799</v>
      </c>
      <c r="G19">
        <f t="shared" si="1"/>
        <v>131.6799</v>
      </c>
    </row>
    <row r="20" spans="1:7" x14ac:dyDescent="0.2">
      <c r="A20" s="11">
        <v>40331</v>
      </c>
      <c r="B20" s="6">
        <v>3876.18</v>
      </c>
      <c r="C20" s="5" t="s">
        <v>557</v>
      </c>
      <c r="D20" s="5" t="s">
        <v>550</v>
      </c>
      <c r="E20" s="5" t="s">
        <v>575</v>
      </c>
      <c r="F20" s="135">
        <f t="shared" si="0"/>
        <v>193.809</v>
      </c>
      <c r="G20">
        <f t="shared" si="1"/>
        <v>193.809</v>
      </c>
    </row>
    <row r="21" spans="1:7" x14ac:dyDescent="0.2">
      <c r="A21" s="11">
        <v>40332</v>
      </c>
      <c r="B21" s="6">
        <v>3907.71</v>
      </c>
      <c r="C21" s="5" t="s">
        <v>555</v>
      </c>
      <c r="D21" s="5" t="s">
        <v>550</v>
      </c>
      <c r="E21" s="5" t="s">
        <v>576</v>
      </c>
      <c r="F21" s="135">
        <f t="shared" si="0"/>
        <v>136.76985000000002</v>
      </c>
      <c r="G21">
        <f t="shared" si="1"/>
        <v>136.76985000000002</v>
      </c>
    </row>
    <row r="22" spans="1:7" x14ac:dyDescent="0.2">
      <c r="A22" s="11">
        <v>40333</v>
      </c>
      <c r="B22" s="6">
        <v>4150.7</v>
      </c>
      <c r="C22" s="5" t="s">
        <v>557</v>
      </c>
      <c r="D22" s="5" t="s">
        <v>550</v>
      </c>
      <c r="E22" s="5" t="s">
        <v>577</v>
      </c>
      <c r="F22" s="135">
        <f t="shared" si="0"/>
        <v>207.535</v>
      </c>
      <c r="G22">
        <f t="shared" si="1"/>
        <v>207.535</v>
      </c>
    </row>
    <row r="23" spans="1:7" x14ac:dyDescent="0.2">
      <c r="A23" s="11">
        <v>40334</v>
      </c>
      <c r="B23" s="6">
        <v>2773.03</v>
      </c>
      <c r="C23" s="5" t="s">
        <v>553</v>
      </c>
      <c r="D23" s="5" t="s">
        <v>560</v>
      </c>
      <c r="E23" s="5" t="s">
        <v>578</v>
      </c>
      <c r="F23" s="135">
        <f t="shared" si="0"/>
        <v>55.460600000000007</v>
      </c>
      <c r="G23">
        <f t="shared" si="1"/>
        <v>55.460600000000007</v>
      </c>
    </row>
    <row r="24" spans="1:7" x14ac:dyDescent="0.2">
      <c r="A24" s="11">
        <v>40335</v>
      </c>
      <c r="B24" s="6">
        <v>2145.5100000000002</v>
      </c>
      <c r="C24" s="5" t="s">
        <v>556</v>
      </c>
      <c r="D24" s="5" t="s">
        <v>560</v>
      </c>
      <c r="E24" s="5" t="s">
        <v>579</v>
      </c>
      <c r="F24" s="135">
        <f t="shared" si="0"/>
        <v>64.365300000000005</v>
      </c>
      <c r="G24">
        <f t="shared" si="1"/>
        <v>64.365300000000005</v>
      </c>
    </row>
    <row r="25" spans="1:7"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18"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SUM(INDEX($A$6:$L$93,,MATCH($B$3, $A$6:$L$6, 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disablePrompts="1"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7"/>
  <sheetViews>
    <sheetView topLeftCell="A2" zoomScale="130" zoomScaleNormal="130" workbookViewId="0">
      <selection activeCell="D5" sqref="D5"/>
    </sheetView>
  </sheetViews>
  <sheetFormatPr baseColWidth="10" defaultColWidth="8.83203125" defaultRowHeight="15" x14ac:dyDescent="0.2"/>
  <cols>
    <col min="1" max="1" width="15" customWidth="1"/>
    <col min="2" max="2" width="11.33203125" customWidth="1"/>
    <col min="3" max="3" width="20"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t="s">
        <v>849</v>
      </c>
      <c r="H4" s="116" t="s">
        <v>610</v>
      </c>
      <c r="I4" s="117"/>
    </row>
    <row r="5" spans="1:11" x14ac:dyDescent="0.2">
      <c r="A5" s="11">
        <v>42501</v>
      </c>
      <c r="B5" s="5" t="s">
        <v>510</v>
      </c>
      <c r="C5">
        <f>VLOOKUP(B5,$H$6:$I$8,2)</f>
        <v>12.5</v>
      </c>
      <c r="H5" s="4" t="s">
        <v>20</v>
      </c>
      <c r="I5" s="4" t="s">
        <v>611</v>
      </c>
    </row>
    <row r="6" spans="1:11" x14ac:dyDescent="0.2">
      <c r="A6" s="11">
        <v>42502</v>
      </c>
      <c r="B6" s="5" t="s">
        <v>512</v>
      </c>
      <c r="C6">
        <f t="shared" ref="C6:C26" si="0">VLOOKUP(B6,$H$6:$I$8,2)</f>
        <v>5.75</v>
      </c>
      <c r="H6" s="5" t="s">
        <v>510</v>
      </c>
      <c r="I6" s="5">
        <v>12.5</v>
      </c>
    </row>
    <row r="7" spans="1:11" x14ac:dyDescent="0.2">
      <c r="A7" s="11">
        <v>42494</v>
      </c>
      <c r="B7" s="5" t="s">
        <v>512</v>
      </c>
      <c r="C7">
        <f t="shared" si="0"/>
        <v>5.75</v>
      </c>
      <c r="H7" s="5" t="s">
        <v>511</v>
      </c>
      <c r="I7" s="5">
        <v>19</v>
      </c>
    </row>
    <row r="8" spans="1:11" x14ac:dyDescent="0.2">
      <c r="A8" s="11">
        <v>42494</v>
      </c>
      <c r="B8" s="5" t="s">
        <v>512</v>
      </c>
      <c r="C8">
        <f t="shared" si="0"/>
        <v>5.75</v>
      </c>
      <c r="H8" s="5" t="s">
        <v>512</v>
      </c>
      <c r="I8" s="5">
        <v>5.75</v>
      </c>
    </row>
    <row r="9" spans="1:11" x14ac:dyDescent="0.2">
      <c r="A9" s="11">
        <v>42494</v>
      </c>
      <c r="B9" s="5" t="s">
        <v>511</v>
      </c>
      <c r="C9">
        <f t="shared" si="0"/>
        <v>19</v>
      </c>
    </row>
    <row r="10" spans="1:11" x14ac:dyDescent="0.2">
      <c r="A10" s="11">
        <v>42494</v>
      </c>
      <c r="B10" s="5" t="s">
        <v>512</v>
      </c>
      <c r="C10">
        <f t="shared" si="0"/>
        <v>5.75</v>
      </c>
    </row>
    <row r="11" spans="1:11" x14ac:dyDescent="0.2">
      <c r="A11" s="11">
        <v>42492</v>
      </c>
      <c r="B11" s="5" t="s">
        <v>510</v>
      </c>
      <c r="C11">
        <f t="shared" si="0"/>
        <v>12.5</v>
      </c>
    </row>
    <row r="12" spans="1:11" x14ac:dyDescent="0.2">
      <c r="A12" s="11">
        <v>42502</v>
      </c>
      <c r="B12" s="5" t="s">
        <v>511</v>
      </c>
      <c r="C12">
        <f t="shared" si="0"/>
        <v>19</v>
      </c>
    </row>
    <row r="13" spans="1:11" x14ac:dyDescent="0.2">
      <c r="A13" s="11">
        <v>42500</v>
      </c>
      <c r="B13" s="5" t="s">
        <v>512</v>
      </c>
      <c r="C13">
        <f t="shared" si="0"/>
        <v>5.75</v>
      </c>
    </row>
    <row r="14" spans="1:11" x14ac:dyDescent="0.2">
      <c r="A14" s="11">
        <v>42494</v>
      </c>
      <c r="B14" s="5" t="s">
        <v>511</v>
      </c>
      <c r="C14">
        <f t="shared" si="0"/>
        <v>19</v>
      </c>
    </row>
    <row r="15" spans="1:11" x14ac:dyDescent="0.2">
      <c r="A15" s="11">
        <v>42501</v>
      </c>
      <c r="B15" s="5" t="s">
        <v>512</v>
      </c>
      <c r="C15">
        <f t="shared" si="0"/>
        <v>5.75</v>
      </c>
    </row>
    <row r="16" spans="1:11" x14ac:dyDescent="0.2">
      <c r="A16" s="11">
        <v>42493</v>
      </c>
      <c r="B16" s="5" t="s">
        <v>512</v>
      </c>
      <c r="C16">
        <f t="shared" si="0"/>
        <v>5.75</v>
      </c>
    </row>
    <row r="17" spans="1:3" x14ac:dyDescent="0.2">
      <c r="A17" s="11">
        <v>42491</v>
      </c>
      <c r="B17" s="5" t="s">
        <v>512</v>
      </c>
      <c r="C17">
        <f t="shared" si="0"/>
        <v>5.75</v>
      </c>
    </row>
    <row r="18" spans="1:3" x14ac:dyDescent="0.2">
      <c r="A18" s="11">
        <v>42491</v>
      </c>
      <c r="B18" s="5" t="s">
        <v>512</v>
      </c>
      <c r="C18">
        <f t="shared" si="0"/>
        <v>5.75</v>
      </c>
    </row>
    <row r="19" spans="1:3" x14ac:dyDescent="0.2">
      <c r="A19" s="11">
        <v>42497</v>
      </c>
      <c r="B19" s="5" t="s">
        <v>511</v>
      </c>
      <c r="C19">
        <f t="shared" si="0"/>
        <v>19</v>
      </c>
    </row>
    <row r="20" spans="1:3" x14ac:dyDescent="0.2">
      <c r="A20" s="11">
        <v>42495</v>
      </c>
      <c r="B20" s="5" t="s">
        <v>512</v>
      </c>
      <c r="C20">
        <f t="shared" si="0"/>
        <v>5.75</v>
      </c>
    </row>
    <row r="21" spans="1:3" x14ac:dyDescent="0.2">
      <c r="A21" s="11">
        <v>42499</v>
      </c>
      <c r="B21" s="5" t="s">
        <v>511</v>
      </c>
      <c r="C21">
        <f t="shared" si="0"/>
        <v>19</v>
      </c>
    </row>
    <row r="22" spans="1:3" x14ac:dyDescent="0.2">
      <c r="A22" s="11">
        <v>42499</v>
      </c>
      <c r="B22" s="5" t="s">
        <v>510</v>
      </c>
      <c r="C22">
        <f t="shared" si="0"/>
        <v>12.5</v>
      </c>
    </row>
    <row r="23" spans="1:3" x14ac:dyDescent="0.2">
      <c r="A23" s="11">
        <v>42494</v>
      </c>
      <c r="B23" s="5" t="s">
        <v>511</v>
      </c>
      <c r="C23">
        <f t="shared" si="0"/>
        <v>19</v>
      </c>
    </row>
    <row r="24" spans="1:3" x14ac:dyDescent="0.2">
      <c r="A24" s="11">
        <v>42498</v>
      </c>
      <c r="B24" s="5" t="s">
        <v>510</v>
      </c>
      <c r="C24">
        <f t="shared" si="0"/>
        <v>12.5</v>
      </c>
    </row>
    <row r="25" spans="1:3" x14ac:dyDescent="0.2">
      <c r="A25" s="11">
        <v>42502</v>
      </c>
      <c r="B25" s="5" t="s">
        <v>510</v>
      </c>
      <c r="C25">
        <f t="shared" si="0"/>
        <v>12.5</v>
      </c>
    </row>
    <row r="26" spans="1:3" x14ac:dyDescent="0.2">
      <c r="A26" s="11">
        <v>42498</v>
      </c>
      <c r="B26" s="5" t="s">
        <v>512</v>
      </c>
      <c r="C26">
        <f t="shared" si="0"/>
        <v>5.75</v>
      </c>
    </row>
    <row r="27" spans="1:3" x14ac:dyDescent="0.2">
      <c r="C27">
        <f>SUM(C5:C26)</f>
        <v>239.75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C5" sqref="C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tabSelected="1" zoomScale="161" workbookViewId="0">
      <selection activeCell="G6" sqref="G6:G13"/>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t="b">
        <f>ISNUMBER(MATCH(C6, $A$6:$A$15, 0))</f>
        <v>1</v>
      </c>
      <c r="G6" s="8" t="b">
        <f>ISNA(MATCH(C6,$A$6:$A$15,0))</f>
        <v>0</v>
      </c>
    </row>
    <row r="7" spans="1:7" x14ac:dyDescent="0.2">
      <c r="A7" s="5" t="s">
        <v>783</v>
      </c>
      <c r="C7" s="5" t="s">
        <v>784</v>
      </c>
      <c r="D7" s="8" t="b">
        <f t="shared" ref="D7:D13" si="0">ISNUMBER(MATCH(C7, $A$6:$A$15, 0))</f>
        <v>1</v>
      </c>
      <c r="G7" s="8" t="b">
        <f t="shared" ref="G7:G13" si="1">ISNA(MATCH(C7,$A$6:$A$15,0))</f>
        <v>0</v>
      </c>
    </row>
    <row r="8" spans="1:7" x14ac:dyDescent="0.2">
      <c r="A8" s="5" t="s">
        <v>784</v>
      </c>
      <c r="C8" s="5" t="s">
        <v>785</v>
      </c>
      <c r="D8" s="8" t="b">
        <f t="shared" si="0"/>
        <v>1</v>
      </c>
      <c r="G8" s="8" t="b">
        <f t="shared" si="1"/>
        <v>0</v>
      </c>
    </row>
    <row r="9" spans="1:7" x14ac:dyDescent="0.2">
      <c r="A9" s="5" t="s">
        <v>785</v>
      </c>
      <c r="C9" s="5" t="s">
        <v>792</v>
      </c>
      <c r="D9" s="8" t="b">
        <f t="shared" si="0"/>
        <v>0</v>
      </c>
      <c r="G9" s="8" t="b">
        <f t="shared" si="1"/>
        <v>1</v>
      </c>
    </row>
    <row r="10" spans="1:7" x14ac:dyDescent="0.2">
      <c r="A10" s="5" t="s">
        <v>786</v>
      </c>
      <c r="C10" s="5" t="s">
        <v>787</v>
      </c>
      <c r="D10" s="8" t="b">
        <f t="shared" si="0"/>
        <v>1</v>
      </c>
      <c r="G10" s="8" t="b">
        <f t="shared" si="1"/>
        <v>0</v>
      </c>
    </row>
    <row r="11" spans="1:7" x14ac:dyDescent="0.2">
      <c r="A11" s="5" t="s">
        <v>787</v>
      </c>
      <c r="C11" s="5" t="s">
        <v>788</v>
      </c>
      <c r="D11" s="8" t="b">
        <f t="shared" si="0"/>
        <v>1</v>
      </c>
      <c r="G11" s="8" t="b">
        <f t="shared" si="1"/>
        <v>0</v>
      </c>
    </row>
    <row r="12" spans="1:7" x14ac:dyDescent="0.2">
      <c r="A12" s="5" t="s">
        <v>788</v>
      </c>
      <c r="C12" s="5" t="s">
        <v>790</v>
      </c>
      <c r="D12" s="8" t="b">
        <f t="shared" si="0"/>
        <v>1</v>
      </c>
      <c r="G12" s="8" t="b">
        <f t="shared" si="1"/>
        <v>0</v>
      </c>
    </row>
    <row r="13" spans="1:7" x14ac:dyDescent="0.2">
      <c r="A13" s="5" t="s">
        <v>789</v>
      </c>
      <c r="C13" s="5" t="s">
        <v>793</v>
      </c>
      <c r="D13" s="8" t="b">
        <f t="shared" si="0"/>
        <v>0</v>
      </c>
      <c r="G13" s="8" t="b">
        <f t="shared" si="1"/>
        <v>1</v>
      </c>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2019-10-03T18:31:54Z</dcterms:modified>
</cp:coreProperties>
</file>