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24ABA0D0-126F-7A4F-B695-9880E39ABDD7}" xr6:coauthVersionLast="47" xr6:coauthVersionMax="47" xr10:uidLastSave="{00000000-0000-0000-0000-000000000000}"/>
  <bookViews>
    <workbookView xWindow="1960" yWindow="500" windowWidth="26840" windowHeight="16400" xr2:uid="{00000000-000D-0000-FFFF-FFFF00000000}"/>
  </bookViews>
  <sheets>
    <sheet name="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4" i="1"/>
  <c r="B3" i="1"/>
  <c r="W10" i="1"/>
  <c r="W7" i="1"/>
  <c r="W24" i="1"/>
  <c r="W22" i="1"/>
  <c r="W12" i="1"/>
  <c r="W9" i="1"/>
  <c r="W11" i="1"/>
  <c r="W16" i="1"/>
  <c r="W27" i="1"/>
  <c r="W14" i="1"/>
  <c r="W19" i="1"/>
  <c r="W25" i="1"/>
  <c r="W20" i="1"/>
  <c r="W17" i="1"/>
  <c r="W18" i="1"/>
  <c r="W3" i="1"/>
  <c r="W13" i="1"/>
  <c r="W26" i="1"/>
  <c r="W15" i="1"/>
  <c r="W23" i="1"/>
  <c r="W4" i="1"/>
  <c r="W5" i="1"/>
  <c r="W8" i="1"/>
  <c r="W21" i="1"/>
  <c r="W6" i="1"/>
  <c r="R55" i="1"/>
  <c r="R56" i="1"/>
  <c r="R57" i="1"/>
  <c r="R58" i="1"/>
  <c r="R34" i="1"/>
  <c r="R33" i="1"/>
  <c r="R31" i="1"/>
  <c r="R32" i="1"/>
  <c r="R30" i="1"/>
  <c r="R29" i="1"/>
  <c r="R12" i="1"/>
  <c r="R11" i="1"/>
  <c r="R10" i="1"/>
  <c r="R9" i="1"/>
  <c r="R8" i="1"/>
  <c r="R6" i="1"/>
  <c r="R4" i="1"/>
  <c r="R5" i="1"/>
  <c r="R7" i="1"/>
  <c r="R26" i="1"/>
  <c r="R3" i="1"/>
  <c r="R2" i="1"/>
  <c r="R27" i="1"/>
  <c r="R2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2" i="1"/>
</calcChain>
</file>

<file path=xl/sharedStrings.xml><?xml version="1.0" encoding="utf-8"?>
<sst xmlns="http://schemas.openxmlformats.org/spreadsheetml/2006/main" count="482" uniqueCount="30">
  <si>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</si>
  <si>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</si>
  <si>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</si>
  <si>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</si>
  <si>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</si>
  <si>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</si>
  <si>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</si>
  <si>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</si>
  <si>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</si>
  <si>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</si>
  <si>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</si>
  <si>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</si>
  <si>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</si>
  <si>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</si>
  <si>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</si>
  <si>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llxvNiLPtQQlfdkPo0cG</t>
  </si>
  <si>
    <t>Drake</t>
  </si>
  <si>
    <t>Skating</t>
  </si>
  <si>
    <t>On Ice</t>
  </si>
  <si>
    <t>Laps</t>
  </si>
  <si>
    <t>check emg 2</t>
  </si>
  <si>
    <t>kgKY8WNYfPN72gEKsKxI</t>
  </si>
  <si>
    <t xml:space="preserve"> lap 2</t>
  </si>
  <si>
    <t>ow0v4GHGLki5qOMYxwsJ</t>
  </si>
  <si>
    <t xml:space="preserve"> lap 3</t>
  </si>
  <si>
    <t>NEW EMG5</t>
  </si>
  <si>
    <t>NEW EMG2</t>
  </si>
  <si>
    <t>NEW EMG4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</si>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</sst>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525B6-CF35-6C49-AD58-A72B65610AEA}" name="Table1" displayName="Table1" ref="V2:W27" totalsRowShown="0">
  <autoFilter ref="V2:W27" xr:uid="{BB3525B6-CF35-6C49-AD58-A72B65610AEA}"/>
  <sortState xmlns:xlrd2="http://schemas.microsoft.com/office/spreadsheetml/2017/richdata2" ref="V3:W27">
    <sortCondition descending="1" ref="W2:W27"/>
  </sortState>
  <tableColumns count="2">
    <tableColumn id="1" xr3:uid="{8BA0208D-AF9A-B74E-8337-655234FAEAA6}" name="Column1"/>
    <tableColumn id="2" xr3:uid="{61123433-781A-2541-841D-52EA35D97171}" name="Column2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abSelected="1" topLeftCell="L1" workbookViewId="0">
      <selection activeCell="AA2" sqref="AA2:AA8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26</v>
      </c>
      <c r="R1" t="s">
        <v>25</v>
      </c>
      <c r="S1" t="s">
        <v>27</v>
      </c>
    </row>
    <row r="2" spans="1:27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0.45943000000000001</v>
      </c>
      <c r="I2">
        <v>0.1173</v>
      </c>
      <c r="J2">
        <v>4.2473099999999997</v>
      </c>
      <c r="K2">
        <v>2.3802500000000002</v>
      </c>
      <c r="L2">
        <v>0.82599999999999996</v>
      </c>
      <c r="M2">
        <v>2.11144</v>
      </c>
      <c r="N2">
        <v>3</v>
      </c>
      <c r="O2">
        <v>-1</v>
      </c>
      <c r="Q2">
        <f>I2*5.727285</f>
        <v>0.67181053050000006</v>
      </c>
      <c r="R2">
        <f>L2*1.889354</f>
        <v>1.5606064039999998</v>
      </c>
      <c r="V2" t="s">
        <v>28</v>
      </c>
      <c r="W2" t="s">
        <v>29</v>
      </c>
      <c r="Z2">
        <v>0.67181053050000006</v>
      </c>
      <c r="AA2">
        <v>1.5606064039999998</v>
      </c>
    </row>
    <row r="3" spans="1:27" x14ac:dyDescent="0.2">
      <c r="A3" t="s">
        <v>15</v>
      </c>
      <c r="B3">
        <f>60/80</f>
        <v>0.75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3.17693</v>
      </c>
      <c r="I3">
        <v>0.11241</v>
      </c>
      <c r="J3">
        <v>0</v>
      </c>
      <c r="K3">
        <v>4.6774199999999997</v>
      </c>
      <c r="L3">
        <v>6.8430000000000005E-2</v>
      </c>
      <c r="M3">
        <v>1.47116</v>
      </c>
      <c r="N3">
        <v>5</v>
      </c>
      <c r="O3">
        <v>30</v>
      </c>
      <c r="Q3">
        <f t="shared" ref="Q3:Q57" si="0">I3*5.727285</f>
        <v>0.64380410685</v>
      </c>
      <c r="R3">
        <f>L3*14.889354</f>
        <v>1.0188784942200002</v>
      </c>
      <c r="V3">
        <v>1.8084100000000001</v>
      </c>
      <c r="W3">
        <f t="shared" ref="W3:W27" ca="1" si="1">RAND()</f>
        <v>8.7090035115153008E-2</v>
      </c>
      <c r="Z3">
        <v>0.64380410685</v>
      </c>
      <c r="AA3">
        <v>1.0188784942200002</v>
      </c>
    </row>
    <row r="4" spans="1:27" x14ac:dyDescent="0.2">
      <c r="A4" t="s">
        <v>15</v>
      </c>
      <c r="B4">
        <f>B3+(60/80)</f>
        <v>1.5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0.41543999999999998</v>
      </c>
      <c r="I4">
        <v>0.11241</v>
      </c>
      <c r="J4">
        <v>1.7399800000000001</v>
      </c>
      <c r="K4">
        <v>1.6911</v>
      </c>
      <c r="L4">
        <v>6.3539999999999999E-2</v>
      </c>
      <c r="M4">
        <v>2.3411499999999998</v>
      </c>
      <c r="N4">
        <v>2</v>
      </c>
      <c r="O4">
        <v>5</v>
      </c>
      <c r="Q4">
        <f t="shared" si="0"/>
        <v>0.64380410685</v>
      </c>
      <c r="R4">
        <f t="shared" ref="R4:R26" si="2">L4*14.889354</f>
        <v>0.94606955316000008</v>
      </c>
      <c r="V4">
        <v>1.36852</v>
      </c>
      <c r="W4">
        <f t="shared" ca="1" si="1"/>
        <v>0.43861589685080282</v>
      </c>
      <c r="Z4">
        <v>0.64380410685</v>
      </c>
      <c r="AA4">
        <v>0.94606955316000008</v>
      </c>
    </row>
    <row r="5" spans="1:27" x14ac:dyDescent="0.2">
      <c r="A5" t="s">
        <v>15</v>
      </c>
      <c r="B5">
        <f t="shared" ref="B5:B68" si="3">B4+(60/80)</f>
        <v>2.25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0.17595</v>
      </c>
      <c r="I5">
        <v>0.15151999999999999</v>
      </c>
      <c r="J5">
        <v>4.2717499999999999</v>
      </c>
      <c r="K5">
        <v>4.6725300000000001</v>
      </c>
      <c r="L5">
        <v>6.8430000000000005E-2</v>
      </c>
      <c r="M5">
        <v>4.2375400000000001</v>
      </c>
      <c r="N5">
        <v>0</v>
      </c>
      <c r="O5">
        <v>-3</v>
      </c>
      <c r="Q5">
        <f t="shared" si="0"/>
        <v>0.8677982232</v>
      </c>
      <c r="R5">
        <f t="shared" si="2"/>
        <v>1.0188784942200002</v>
      </c>
      <c r="V5">
        <v>1.8084100000000001</v>
      </c>
      <c r="W5">
        <f t="shared" ca="1" si="1"/>
        <v>0.22940316368953495</v>
      </c>
      <c r="Z5">
        <v>0.8677982232</v>
      </c>
      <c r="AA5">
        <v>1.0188784942200002</v>
      </c>
    </row>
    <row r="6" spans="1:27" x14ac:dyDescent="0.2">
      <c r="A6" t="s">
        <v>15</v>
      </c>
      <c r="B6">
        <f t="shared" si="3"/>
        <v>3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0.435</v>
      </c>
      <c r="I6">
        <v>0.19062000000000001</v>
      </c>
      <c r="J6">
        <v>4.1006799999999997</v>
      </c>
      <c r="K6">
        <v>1.92571</v>
      </c>
      <c r="L6">
        <v>6.8430000000000005E-2</v>
      </c>
      <c r="M6">
        <v>4.6823100000000002</v>
      </c>
      <c r="N6">
        <v>0</v>
      </c>
      <c r="O6">
        <v>16</v>
      </c>
      <c r="Q6">
        <f t="shared" si="0"/>
        <v>1.0917350667000001</v>
      </c>
      <c r="R6">
        <f>L6*12.889354</f>
        <v>0.88201849422000012</v>
      </c>
      <c r="V6">
        <v>1.0410600000000001</v>
      </c>
      <c r="W6">
        <f t="shared" ca="1" si="1"/>
        <v>0.98245481483295516</v>
      </c>
      <c r="Z6">
        <v>1.0917350667000001</v>
      </c>
      <c r="AA6">
        <v>0.88201849422000012</v>
      </c>
    </row>
    <row r="7" spans="1:27" x14ac:dyDescent="0.2">
      <c r="A7" t="s">
        <v>15</v>
      </c>
      <c r="B7">
        <f t="shared" si="3"/>
        <v>3.75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0.53763000000000005</v>
      </c>
      <c r="I7">
        <v>0.14174</v>
      </c>
      <c r="J7">
        <v>4.3304</v>
      </c>
      <c r="K7">
        <v>3.65591</v>
      </c>
      <c r="L7">
        <v>6.3539999999999999E-2</v>
      </c>
      <c r="M7">
        <v>4.6871900000000002</v>
      </c>
      <c r="N7">
        <v>5</v>
      </c>
      <c r="O7">
        <v>-20</v>
      </c>
      <c r="Q7">
        <f t="shared" si="0"/>
        <v>0.81178537590000011</v>
      </c>
      <c r="R7">
        <f t="shared" si="2"/>
        <v>0.94606955316000008</v>
      </c>
      <c r="V7">
        <v>1.92571</v>
      </c>
      <c r="W7">
        <f t="shared" ca="1" si="1"/>
        <v>0.51292745228792169</v>
      </c>
      <c r="Z7">
        <v>0.81178537590000011</v>
      </c>
      <c r="AA7">
        <v>0.94606955316000008</v>
      </c>
    </row>
    <row r="8" spans="1:27" x14ac:dyDescent="0.2">
      <c r="A8" t="s">
        <v>15</v>
      </c>
      <c r="B8">
        <f t="shared" si="3"/>
        <v>4.5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0.60606000000000004</v>
      </c>
      <c r="I8">
        <v>0.13195999999999999</v>
      </c>
      <c r="J8">
        <v>2.0087999999999999</v>
      </c>
      <c r="K8">
        <v>3.89541</v>
      </c>
      <c r="L8">
        <v>6.3539999999999999E-2</v>
      </c>
      <c r="M8">
        <v>1.3098700000000001</v>
      </c>
      <c r="N8">
        <v>-1</v>
      </c>
      <c r="O8">
        <v>0</v>
      </c>
      <c r="Q8">
        <f t="shared" si="0"/>
        <v>0.75577252859999999</v>
      </c>
      <c r="R8">
        <f>L8*15.889354</f>
        <v>1.00960955316</v>
      </c>
      <c r="V8">
        <v>1.98925</v>
      </c>
      <c r="W8">
        <f t="shared" ca="1" si="1"/>
        <v>0.56847115467293929</v>
      </c>
      <c r="Z8">
        <v>0.75577252859999999</v>
      </c>
      <c r="AA8">
        <v>1.00960955316</v>
      </c>
    </row>
    <row r="9" spans="1:27" x14ac:dyDescent="0.2">
      <c r="A9" t="s">
        <v>15</v>
      </c>
      <c r="B9">
        <f t="shared" si="3"/>
        <v>5.25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0.41055999999999998</v>
      </c>
      <c r="I9">
        <v>0.11241</v>
      </c>
      <c r="J9">
        <v>4.7360699999999998</v>
      </c>
      <c r="K9">
        <v>4.3450600000000001</v>
      </c>
      <c r="L9">
        <v>1.60802</v>
      </c>
      <c r="M9">
        <v>4.2375400000000001</v>
      </c>
      <c r="N9">
        <v>3</v>
      </c>
      <c r="O9">
        <v>-30</v>
      </c>
      <c r="Q9">
        <f t="shared" si="0"/>
        <v>0.64380410685</v>
      </c>
      <c r="R9">
        <f>L9</f>
        <v>1.60802</v>
      </c>
      <c r="V9">
        <v>1.8866099999999999</v>
      </c>
      <c r="W9">
        <f t="shared" ca="1" si="1"/>
        <v>0.92920216562766089</v>
      </c>
      <c r="Z9">
        <v>0.64380410685</v>
      </c>
      <c r="AA9">
        <v>1.60802</v>
      </c>
    </row>
    <row r="10" spans="1:27" x14ac:dyDescent="0.2">
      <c r="A10" t="s">
        <v>15</v>
      </c>
      <c r="B10">
        <f t="shared" si="3"/>
        <v>6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0.24926999999999999</v>
      </c>
      <c r="I10">
        <v>0.11241</v>
      </c>
      <c r="J10">
        <v>2.74682</v>
      </c>
      <c r="K10">
        <v>2.5659800000000001</v>
      </c>
      <c r="L10">
        <v>6.3539999999999999E-2</v>
      </c>
      <c r="M10">
        <v>1.4125099999999999</v>
      </c>
      <c r="N10">
        <v>-3</v>
      </c>
      <c r="O10">
        <v>14</v>
      </c>
      <c r="Q10">
        <f t="shared" si="0"/>
        <v>0.64380410685</v>
      </c>
      <c r="R10">
        <f>L10*13.889354</f>
        <v>0.88252955316000004</v>
      </c>
      <c r="V10">
        <v>1.31965</v>
      </c>
      <c r="W10">
        <f t="shared" ca="1" si="1"/>
        <v>0.5614909905161517</v>
      </c>
      <c r="Z10">
        <v>0.64380410685</v>
      </c>
      <c r="AA10">
        <v>0.88252955316000004</v>
      </c>
    </row>
    <row r="11" spans="1:27" x14ac:dyDescent="0.2">
      <c r="A11" t="s">
        <v>15</v>
      </c>
      <c r="B11">
        <f t="shared" si="3"/>
        <v>6.75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0.37146000000000001</v>
      </c>
      <c r="I11">
        <v>0.18084</v>
      </c>
      <c r="J11">
        <v>1.03128</v>
      </c>
      <c r="K11">
        <v>3.89052</v>
      </c>
      <c r="L11">
        <v>6.3539999999999999E-2</v>
      </c>
      <c r="M11">
        <v>4.6871900000000002</v>
      </c>
      <c r="N11">
        <v>1</v>
      </c>
      <c r="O11">
        <v>4</v>
      </c>
      <c r="Q11">
        <f t="shared" si="0"/>
        <v>1.0357222194</v>
      </c>
      <c r="R11">
        <f>L11*11.889354</f>
        <v>0.75544955316000006</v>
      </c>
      <c r="V11">
        <v>1.3391999999999999</v>
      </c>
      <c r="W11">
        <f t="shared" ca="1" si="1"/>
        <v>0.60175202747481016</v>
      </c>
      <c r="Z11">
        <v>1.0357222194</v>
      </c>
      <c r="AA11">
        <v>0.75544955316000006</v>
      </c>
    </row>
    <row r="12" spans="1:27" x14ac:dyDescent="0.2">
      <c r="A12" t="s">
        <v>15</v>
      </c>
      <c r="B12">
        <f t="shared" si="3"/>
        <v>7.5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0.30303000000000002</v>
      </c>
      <c r="I12">
        <v>0.14174</v>
      </c>
      <c r="J12">
        <v>4.7458499999999999</v>
      </c>
      <c r="K12">
        <v>2.9081100000000002</v>
      </c>
      <c r="L12">
        <v>6.3539999999999999E-2</v>
      </c>
      <c r="M12">
        <v>1.4027400000000001</v>
      </c>
      <c r="N12">
        <v>0</v>
      </c>
      <c r="O12">
        <v>-5</v>
      </c>
      <c r="Q12">
        <f t="shared" si="0"/>
        <v>0.81178537590000011</v>
      </c>
      <c r="R12">
        <f>L12*9.889354</f>
        <v>0.62836955316000009</v>
      </c>
      <c r="V12">
        <v>1.1925699999999999</v>
      </c>
      <c r="W12">
        <f t="shared" ca="1" si="1"/>
        <v>0.59200160861312612</v>
      </c>
      <c r="Z12">
        <v>0.81178537590000011</v>
      </c>
      <c r="AA12">
        <v>0.62836955316000009</v>
      </c>
    </row>
    <row r="13" spans="1:27" x14ac:dyDescent="0.2">
      <c r="A13" t="s">
        <v>15</v>
      </c>
      <c r="B13">
        <f t="shared" si="3"/>
        <v>8.25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0.49364999999999998</v>
      </c>
      <c r="I13">
        <v>0.14174</v>
      </c>
      <c r="J13">
        <v>4.1642200000000003</v>
      </c>
      <c r="K13">
        <v>4.2179900000000004</v>
      </c>
      <c r="L13">
        <v>6.3539999999999999E-2</v>
      </c>
      <c r="M13">
        <v>2.55132</v>
      </c>
      <c r="N13">
        <v>20</v>
      </c>
      <c r="O13">
        <v>17</v>
      </c>
      <c r="Q13">
        <f t="shared" si="0"/>
        <v>0.81178537590000011</v>
      </c>
      <c r="R13">
        <v>0.26882</v>
      </c>
      <c r="V13">
        <v>2.3411499999999998</v>
      </c>
      <c r="W13">
        <f t="shared" ca="1" si="1"/>
        <v>4.5708421993943427E-2</v>
      </c>
      <c r="Z13">
        <v>0.81178537590000011</v>
      </c>
      <c r="AA13">
        <v>0.26882</v>
      </c>
    </row>
    <row r="14" spans="1:27" x14ac:dyDescent="0.2">
      <c r="A14" t="s">
        <v>15</v>
      </c>
      <c r="B14">
        <f t="shared" si="3"/>
        <v>9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0.24437999999999999</v>
      </c>
      <c r="I14">
        <v>0.24437999999999999</v>
      </c>
      <c r="J14">
        <v>3.1622699999999999</v>
      </c>
      <c r="K14">
        <v>1.9306000000000001</v>
      </c>
      <c r="L14">
        <v>6.3539999999999999E-2</v>
      </c>
      <c r="M14">
        <v>1.36364</v>
      </c>
      <c r="N14">
        <v>11</v>
      </c>
      <c r="O14">
        <v>-8</v>
      </c>
      <c r="Q14">
        <f t="shared" si="0"/>
        <v>1.3996339083</v>
      </c>
      <c r="R14">
        <v>0.52786</v>
      </c>
      <c r="V14">
        <v>2.3753700000000002</v>
      </c>
      <c r="W14">
        <f t="shared" ca="1" si="1"/>
        <v>0.13360526153645791</v>
      </c>
      <c r="Z14">
        <v>1.3996339083</v>
      </c>
      <c r="AA14">
        <v>0.52786</v>
      </c>
    </row>
    <row r="15" spans="1:27" x14ac:dyDescent="0.2">
      <c r="A15" t="s">
        <v>15</v>
      </c>
      <c r="B15">
        <f t="shared" si="3"/>
        <v>9.75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0.20039000000000001</v>
      </c>
      <c r="I15">
        <v>0.11241</v>
      </c>
      <c r="J15">
        <v>2.6686200000000002</v>
      </c>
      <c r="K15">
        <v>1.99413</v>
      </c>
      <c r="L15">
        <v>6.3539999999999999E-2</v>
      </c>
      <c r="M15">
        <v>1.59335</v>
      </c>
      <c r="N15">
        <v>39</v>
      </c>
      <c r="O15">
        <v>36</v>
      </c>
      <c r="Q15">
        <f t="shared" si="0"/>
        <v>0.64380410685</v>
      </c>
      <c r="R15">
        <v>0.41055999999999998</v>
      </c>
      <c r="V15">
        <v>2.02346</v>
      </c>
      <c r="W15">
        <f t="shared" ca="1" si="1"/>
        <v>0.94263004806576267</v>
      </c>
      <c r="Z15">
        <v>0.64380410685</v>
      </c>
      <c r="AA15">
        <v>0.41055999999999998</v>
      </c>
    </row>
    <row r="16" spans="1:27" x14ac:dyDescent="0.2">
      <c r="A16" t="s">
        <v>15</v>
      </c>
      <c r="B16">
        <f t="shared" si="3"/>
        <v>10.5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8.7980000000000003E-2</v>
      </c>
      <c r="I16">
        <v>0.1173</v>
      </c>
      <c r="J16">
        <v>2.69306</v>
      </c>
      <c r="K16">
        <v>3.3773200000000001</v>
      </c>
      <c r="L16">
        <v>6.3539999999999999E-2</v>
      </c>
      <c r="M16">
        <v>4.65787</v>
      </c>
      <c r="N16">
        <v>17</v>
      </c>
      <c r="O16">
        <v>-25</v>
      </c>
      <c r="Q16">
        <f t="shared" si="0"/>
        <v>0.67181053050000006</v>
      </c>
      <c r="R16">
        <v>0.53274999999999995</v>
      </c>
      <c r="V16">
        <v>2.4291299999999998</v>
      </c>
      <c r="W16">
        <f t="shared" ca="1" si="1"/>
        <v>0.48079355848873773</v>
      </c>
      <c r="Z16">
        <v>0.67181053050000006</v>
      </c>
      <c r="AA16">
        <v>0.53274999999999995</v>
      </c>
    </row>
    <row r="17" spans="1:27" x14ac:dyDescent="0.2">
      <c r="A17" t="s">
        <v>15</v>
      </c>
      <c r="B17">
        <f t="shared" si="3"/>
        <v>11.25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2.64418</v>
      </c>
      <c r="I17">
        <v>0.1173</v>
      </c>
      <c r="J17">
        <v>0</v>
      </c>
      <c r="K17">
        <v>4.6676399999999996</v>
      </c>
      <c r="L17">
        <v>6.3539999999999999E-2</v>
      </c>
      <c r="M17">
        <v>4.4721399999999996</v>
      </c>
      <c r="N17">
        <v>0</v>
      </c>
      <c r="O17">
        <v>8</v>
      </c>
      <c r="Q17">
        <f t="shared" si="0"/>
        <v>0.67181053050000006</v>
      </c>
      <c r="R17">
        <v>1.65689</v>
      </c>
      <c r="V17">
        <v>1.53959</v>
      </c>
      <c r="W17">
        <f t="shared" ca="1" si="1"/>
        <v>0.53130107906699575</v>
      </c>
      <c r="Z17">
        <v>0.67181053050000006</v>
      </c>
      <c r="AA17">
        <v>1.65689</v>
      </c>
    </row>
    <row r="18" spans="1:27" x14ac:dyDescent="0.2">
      <c r="A18" t="s">
        <v>15</v>
      </c>
      <c r="B18">
        <f t="shared" si="3"/>
        <v>12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8.7980000000000003E-2</v>
      </c>
      <c r="I18">
        <v>0.18573000000000001</v>
      </c>
      <c r="J18">
        <v>1.5786899999999999</v>
      </c>
      <c r="K18">
        <v>1.0410600000000001</v>
      </c>
      <c r="L18">
        <v>7.331E-2</v>
      </c>
      <c r="M18">
        <v>2.6637300000000002</v>
      </c>
      <c r="N18">
        <v>-1</v>
      </c>
      <c r="O18">
        <v>0</v>
      </c>
      <c r="Q18">
        <f t="shared" si="0"/>
        <v>1.0637286430500001</v>
      </c>
      <c r="R18">
        <v>1.1925699999999999</v>
      </c>
      <c r="V18">
        <v>2.3411499999999998</v>
      </c>
      <c r="W18">
        <f t="shared" ca="1" si="1"/>
        <v>0.58785497390926822</v>
      </c>
      <c r="Z18">
        <v>1.0637286430500001</v>
      </c>
      <c r="AA18">
        <v>1.1925699999999999</v>
      </c>
    </row>
    <row r="19" spans="1:27" x14ac:dyDescent="0.2">
      <c r="A19" t="s">
        <v>15</v>
      </c>
      <c r="B19">
        <f t="shared" si="3"/>
        <v>12.75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1.85728</v>
      </c>
      <c r="I19">
        <v>0.10753</v>
      </c>
      <c r="J19">
        <v>3.3235600000000001</v>
      </c>
      <c r="K19">
        <v>1.92571</v>
      </c>
      <c r="L19">
        <v>5.8650000000000001E-2</v>
      </c>
      <c r="M19">
        <v>4.6969700000000003</v>
      </c>
      <c r="N19">
        <v>3</v>
      </c>
      <c r="O19">
        <v>0</v>
      </c>
      <c r="Q19">
        <f t="shared" si="0"/>
        <v>0.61585495605000007</v>
      </c>
      <c r="R19">
        <v>0.95308000000000004</v>
      </c>
      <c r="V19">
        <v>4.1446699999999996</v>
      </c>
      <c r="W19">
        <f t="shared" ca="1" si="1"/>
        <v>0.65112428858788396</v>
      </c>
      <c r="Z19">
        <v>0.61585495605000007</v>
      </c>
      <c r="AA19">
        <v>0.95308000000000004</v>
      </c>
    </row>
    <row r="20" spans="1:27" x14ac:dyDescent="0.2">
      <c r="A20" t="s">
        <v>15</v>
      </c>
      <c r="B20">
        <f t="shared" si="3"/>
        <v>13.5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0.21994</v>
      </c>
      <c r="I20">
        <v>0.12218999999999999</v>
      </c>
      <c r="J20">
        <v>3.5434999999999999</v>
      </c>
      <c r="K20">
        <v>1.98925</v>
      </c>
      <c r="L20">
        <v>5.8650000000000001E-2</v>
      </c>
      <c r="M20">
        <v>0.53763000000000005</v>
      </c>
      <c r="N20">
        <v>4</v>
      </c>
      <c r="O20">
        <v>-11</v>
      </c>
      <c r="Q20">
        <f t="shared" si="0"/>
        <v>0.69981695415</v>
      </c>
      <c r="R20">
        <v>1.94526</v>
      </c>
      <c r="V20">
        <v>1.56891</v>
      </c>
      <c r="W20">
        <f t="shared" ca="1" si="1"/>
        <v>0.87669743311793158</v>
      </c>
      <c r="Z20">
        <v>0.69981695415</v>
      </c>
      <c r="AA20">
        <v>1.94526</v>
      </c>
    </row>
    <row r="21" spans="1:27" x14ac:dyDescent="0.2">
      <c r="A21" t="s">
        <v>15</v>
      </c>
      <c r="B21">
        <f t="shared" si="3"/>
        <v>14.25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0.86509999999999998</v>
      </c>
      <c r="I21">
        <v>0.11241</v>
      </c>
      <c r="J21">
        <v>4.1349</v>
      </c>
      <c r="K21">
        <v>1.8866099999999999</v>
      </c>
      <c r="L21">
        <v>5.8650000000000001E-2</v>
      </c>
      <c r="M21">
        <v>0.86509999999999998</v>
      </c>
      <c r="N21">
        <v>2</v>
      </c>
      <c r="O21">
        <v>-36</v>
      </c>
      <c r="Q21">
        <f t="shared" si="0"/>
        <v>0.64380410685</v>
      </c>
      <c r="R21">
        <v>0.44966</v>
      </c>
      <c r="V21">
        <v>0.91398000000000001</v>
      </c>
      <c r="W21">
        <f t="shared" ca="1" si="1"/>
        <v>0.83711058186934084</v>
      </c>
      <c r="Z21">
        <v>0.64380410685</v>
      </c>
      <c r="AA21">
        <v>0.44966</v>
      </c>
    </row>
    <row r="22" spans="1:27" x14ac:dyDescent="0.2">
      <c r="A22" t="s">
        <v>15</v>
      </c>
      <c r="B22">
        <f t="shared" si="3"/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0.21504999999999999</v>
      </c>
      <c r="I22">
        <v>0.10753</v>
      </c>
      <c r="J22">
        <v>1.7204299999999999</v>
      </c>
      <c r="K22">
        <v>1.31965</v>
      </c>
      <c r="L22">
        <v>5.8650000000000001E-2</v>
      </c>
      <c r="M22">
        <v>0.38612000000000002</v>
      </c>
      <c r="N22">
        <v>15</v>
      </c>
      <c r="O22">
        <v>4</v>
      </c>
      <c r="Q22">
        <f t="shared" si="0"/>
        <v>0.61585495605000007</v>
      </c>
      <c r="R22">
        <v>0.32257999999999998</v>
      </c>
      <c r="V22">
        <v>1.17302</v>
      </c>
      <c r="W22">
        <f t="shared" ca="1" si="1"/>
        <v>0.19179095601297147</v>
      </c>
      <c r="Z22">
        <v>0.61585495605000007</v>
      </c>
      <c r="AA22">
        <v>0.32257999999999998</v>
      </c>
    </row>
    <row r="23" spans="1:27" x14ac:dyDescent="0.2">
      <c r="A23" t="s">
        <v>15</v>
      </c>
      <c r="B23">
        <f t="shared" si="3"/>
        <v>15.75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8.3089999999999997E-2</v>
      </c>
      <c r="I23">
        <v>0.16617999999999999</v>
      </c>
      <c r="J23">
        <v>2.8005900000000001</v>
      </c>
      <c r="K23">
        <v>2.02346</v>
      </c>
      <c r="L23">
        <v>6.3539999999999999E-2</v>
      </c>
      <c r="M23">
        <v>0.52297000000000005</v>
      </c>
      <c r="N23">
        <v>0</v>
      </c>
      <c r="O23">
        <v>-9</v>
      </c>
      <c r="Q23">
        <f t="shared" si="0"/>
        <v>0.95176022130000004</v>
      </c>
      <c r="R23">
        <v>0.81623000000000001</v>
      </c>
      <c r="V23">
        <v>2.2433999999999998</v>
      </c>
      <c r="W23">
        <f t="shared" ca="1" si="1"/>
        <v>0.23738397790045407</v>
      </c>
      <c r="Z23">
        <v>0.95176022130000004</v>
      </c>
      <c r="AA23">
        <v>0.81623000000000001</v>
      </c>
    </row>
    <row r="24" spans="1:27" x14ac:dyDescent="0.2">
      <c r="A24" t="s">
        <v>15</v>
      </c>
      <c r="B24">
        <f t="shared" si="3"/>
        <v>16.5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0.32257999999999998</v>
      </c>
      <c r="I24">
        <v>0.14174</v>
      </c>
      <c r="J24">
        <v>2.79081</v>
      </c>
      <c r="K24">
        <v>2.2433999999999998</v>
      </c>
      <c r="L24">
        <v>6.3539999999999999E-2</v>
      </c>
      <c r="M24">
        <v>0.32257999999999998</v>
      </c>
      <c r="N24">
        <v>5</v>
      </c>
      <c r="O24">
        <v>13</v>
      </c>
      <c r="Q24">
        <f t="shared" si="0"/>
        <v>0.81178537590000011</v>
      </c>
      <c r="R24">
        <v>1.2609999999999999</v>
      </c>
      <c r="V24">
        <v>1.9159299999999999</v>
      </c>
      <c r="W24">
        <f t="shared" ca="1" si="1"/>
        <v>0.49682594004071112</v>
      </c>
      <c r="Z24">
        <v>0.81178537590000011</v>
      </c>
      <c r="AA24">
        <v>1.2609999999999999</v>
      </c>
    </row>
    <row r="25" spans="1:27" x14ac:dyDescent="0.2">
      <c r="A25" t="s">
        <v>15</v>
      </c>
      <c r="B25">
        <f t="shared" si="3"/>
        <v>17.25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0.21504999999999999</v>
      </c>
      <c r="I25">
        <v>0.1173</v>
      </c>
      <c r="J25">
        <v>2.11144</v>
      </c>
      <c r="K25">
        <v>1.36852</v>
      </c>
      <c r="L25">
        <v>6.3539999999999999E-2</v>
      </c>
      <c r="M25">
        <v>0.33235999999999999</v>
      </c>
      <c r="N25">
        <v>3</v>
      </c>
      <c r="O25">
        <v>21</v>
      </c>
      <c r="Q25">
        <f t="shared" si="0"/>
        <v>0.67181053050000006</v>
      </c>
      <c r="R25">
        <v>0.66959999999999997</v>
      </c>
      <c r="V25">
        <v>1.48583</v>
      </c>
      <c r="W25">
        <f t="shared" ca="1" si="1"/>
        <v>0.51443772020883705</v>
      </c>
      <c r="Z25">
        <v>0.67181053050000006</v>
      </c>
      <c r="AA25">
        <v>0.66959999999999997</v>
      </c>
    </row>
    <row r="26" spans="1:27" x14ac:dyDescent="0.2">
      <c r="A26" t="s">
        <v>15</v>
      </c>
      <c r="B26">
        <f t="shared" si="3"/>
        <v>18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0.83577999999999997</v>
      </c>
      <c r="I26">
        <v>0.12218999999999999</v>
      </c>
      <c r="J26">
        <v>4.7507299999999999</v>
      </c>
      <c r="K26">
        <v>1.8084100000000001</v>
      </c>
      <c r="L26">
        <v>5.8650000000000001E-2</v>
      </c>
      <c r="M26">
        <v>0.29814000000000002</v>
      </c>
      <c r="N26">
        <v>-2</v>
      </c>
      <c r="O26">
        <v>-10</v>
      </c>
      <c r="Q26">
        <f t="shared" si="0"/>
        <v>0.69981695415</v>
      </c>
      <c r="R26">
        <f t="shared" si="2"/>
        <v>0.87326061210000006</v>
      </c>
      <c r="V26">
        <v>1.06549</v>
      </c>
      <c r="W26">
        <f t="shared" ca="1" si="1"/>
        <v>0.38728257947447253</v>
      </c>
      <c r="Z26">
        <v>0.69981695415</v>
      </c>
      <c r="AA26">
        <v>0.87326061210000006</v>
      </c>
    </row>
    <row r="27" spans="1:27" x14ac:dyDescent="0.2">
      <c r="B27">
        <f t="shared" si="3"/>
        <v>18.75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0"/>
        <v>0</v>
      </c>
      <c r="R27">
        <f t="shared" ref="R27:R58" si="4">L27*1.589354</f>
        <v>0</v>
      </c>
      <c r="V27">
        <v>3.0205299999999999</v>
      </c>
      <c r="W27">
        <f t="shared" ca="1" si="1"/>
        <v>0.53933227972875719</v>
      </c>
      <c r="Z27">
        <v>0</v>
      </c>
      <c r="AA27">
        <v>0</v>
      </c>
    </row>
    <row r="28" spans="1:27" x14ac:dyDescent="0.2">
      <c r="B28">
        <f t="shared" si="3"/>
        <v>19.5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0"/>
        <v>0</v>
      </c>
      <c r="R28">
        <f t="shared" si="4"/>
        <v>0</v>
      </c>
      <c r="Z28">
        <v>0</v>
      </c>
      <c r="AA28">
        <v>0</v>
      </c>
    </row>
    <row r="29" spans="1:27" x14ac:dyDescent="0.2">
      <c r="A29" t="s">
        <v>21</v>
      </c>
      <c r="B29">
        <f t="shared" si="3"/>
        <v>20.25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0.16128999999999999</v>
      </c>
      <c r="I29">
        <v>0.11241</v>
      </c>
      <c r="J29">
        <v>4.7360699999999998</v>
      </c>
      <c r="K29">
        <v>1.8084100000000001</v>
      </c>
      <c r="L29">
        <v>5.8650000000000001E-2</v>
      </c>
      <c r="M29">
        <v>3.0205299999999999</v>
      </c>
      <c r="N29">
        <v>0</v>
      </c>
      <c r="O29">
        <v>-37</v>
      </c>
      <c r="Q29">
        <f t="shared" si="0"/>
        <v>0.64380410685</v>
      </c>
      <c r="R29">
        <f>L29*16.589354</f>
        <v>0.97296561209999999</v>
      </c>
      <c r="Z29">
        <v>0.64380410685</v>
      </c>
      <c r="AA29">
        <v>0.97296561209999999</v>
      </c>
    </row>
    <row r="30" spans="1:27" x14ac:dyDescent="0.2">
      <c r="A30" t="s">
        <v>21</v>
      </c>
      <c r="B30">
        <f t="shared" si="3"/>
        <v>21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2.4731200000000002</v>
      </c>
      <c r="I30">
        <v>0.12708</v>
      </c>
      <c r="J30">
        <v>4.3792799999999996</v>
      </c>
      <c r="K30">
        <v>1.36852</v>
      </c>
      <c r="L30">
        <v>6.3539999999999999E-2</v>
      </c>
      <c r="M30">
        <v>4.6920799999999998</v>
      </c>
      <c r="N30">
        <v>-1</v>
      </c>
      <c r="O30">
        <v>20</v>
      </c>
      <c r="Q30">
        <f t="shared" si="0"/>
        <v>0.72782337780000006</v>
      </c>
      <c r="R30">
        <f>L30*17.589354</f>
        <v>1.11762755316</v>
      </c>
      <c r="Z30">
        <v>0.72782337780000006</v>
      </c>
      <c r="AA30">
        <v>1.11762755316</v>
      </c>
    </row>
    <row r="31" spans="1:27" x14ac:dyDescent="0.2">
      <c r="A31" t="s">
        <v>21</v>
      </c>
      <c r="B31">
        <f t="shared" si="3"/>
        <v>21.75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0.10264</v>
      </c>
      <c r="I31">
        <v>0.11241</v>
      </c>
      <c r="J31">
        <v>2.0283500000000001</v>
      </c>
      <c r="K31">
        <v>1.8084100000000001</v>
      </c>
      <c r="L31">
        <v>5.8650000000000001E-2</v>
      </c>
      <c r="M31">
        <v>1.92082</v>
      </c>
      <c r="N31">
        <v>0</v>
      </c>
      <c r="O31">
        <v>59</v>
      </c>
      <c r="Q31">
        <f t="shared" si="0"/>
        <v>0.64380410685</v>
      </c>
      <c r="R31">
        <f t="shared" ref="R31:R55" si="5">L31*17.589354</f>
        <v>1.0316156121</v>
      </c>
      <c r="Z31">
        <v>0.64380410685</v>
      </c>
      <c r="AA31">
        <v>1.0316156121</v>
      </c>
    </row>
    <row r="32" spans="1:27" x14ac:dyDescent="0.2">
      <c r="A32" t="s">
        <v>21</v>
      </c>
      <c r="B32">
        <f t="shared" si="3"/>
        <v>22.5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9.2859999999999998E-2</v>
      </c>
      <c r="I32">
        <v>0.17595</v>
      </c>
      <c r="J32">
        <v>4.3792799999999996</v>
      </c>
      <c r="K32">
        <v>1.0410600000000001</v>
      </c>
      <c r="L32">
        <v>6.3539999999999999E-2</v>
      </c>
      <c r="M32">
        <v>4.6871900000000002</v>
      </c>
      <c r="N32">
        <v>2</v>
      </c>
      <c r="O32">
        <v>-5</v>
      </c>
      <c r="Q32">
        <f t="shared" si="0"/>
        <v>1.00771579575</v>
      </c>
      <c r="R32">
        <f t="shared" si="5"/>
        <v>1.11762755316</v>
      </c>
      <c r="Z32">
        <v>1.00771579575</v>
      </c>
      <c r="AA32">
        <v>1.11762755316</v>
      </c>
    </row>
    <row r="33" spans="1:27" x14ac:dyDescent="0.2">
      <c r="A33" t="s">
        <v>21</v>
      </c>
      <c r="B33">
        <f t="shared" si="3"/>
        <v>23.25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1.36364</v>
      </c>
      <c r="I33">
        <v>0.13685</v>
      </c>
      <c r="J33">
        <v>1.44184</v>
      </c>
      <c r="K33">
        <v>1.92571</v>
      </c>
      <c r="L33">
        <v>6.3539999999999999E-2</v>
      </c>
      <c r="M33">
        <v>2.2825000000000002</v>
      </c>
      <c r="N33">
        <v>8</v>
      </c>
      <c r="O33">
        <v>-3</v>
      </c>
      <c r="Q33">
        <f t="shared" si="0"/>
        <v>0.78377895225000005</v>
      </c>
      <c r="R33">
        <f>L33*17.989354</f>
        <v>1.1430435531599998</v>
      </c>
      <c r="Z33">
        <v>0.78377895225000005</v>
      </c>
      <c r="AA33">
        <v>1.1430435531599998</v>
      </c>
    </row>
    <row r="34" spans="1:27" x14ac:dyDescent="0.2">
      <c r="A34" t="s">
        <v>21</v>
      </c>
      <c r="B34">
        <f t="shared" si="3"/>
        <v>24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0.21994</v>
      </c>
      <c r="I34">
        <v>0.11241</v>
      </c>
      <c r="J34">
        <v>3.7683300000000002</v>
      </c>
      <c r="K34">
        <v>1.98925</v>
      </c>
      <c r="L34">
        <v>6.3539999999999999E-2</v>
      </c>
      <c r="M34">
        <v>2.9960900000000001</v>
      </c>
      <c r="N34">
        <v>3</v>
      </c>
      <c r="O34">
        <v>-24</v>
      </c>
      <c r="Q34">
        <f t="shared" si="0"/>
        <v>0.64380410685</v>
      </c>
      <c r="R34">
        <f>L34*21.589354</f>
        <v>1.3717875531599999</v>
      </c>
      <c r="Z34">
        <v>0.64380410685</v>
      </c>
      <c r="AA34">
        <v>1.3717875531599999</v>
      </c>
    </row>
    <row r="35" spans="1:27" x14ac:dyDescent="0.2">
      <c r="A35" t="s">
        <v>21</v>
      </c>
      <c r="B35">
        <f t="shared" si="3"/>
        <v>24.75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0.57674000000000003</v>
      </c>
      <c r="I35">
        <v>0.1173</v>
      </c>
      <c r="J35">
        <v>3.99804</v>
      </c>
      <c r="K35">
        <v>1.8866099999999999</v>
      </c>
      <c r="L35">
        <v>5.8650000000000001E-2</v>
      </c>
      <c r="M35">
        <v>4.6969700000000003</v>
      </c>
      <c r="N35">
        <v>-1</v>
      </c>
      <c r="O35">
        <v>40</v>
      </c>
      <c r="Q35">
        <f t="shared" si="0"/>
        <v>0.67181053050000006</v>
      </c>
      <c r="R35">
        <v>1.0752699999999999</v>
      </c>
      <c r="Z35">
        <v>0.67181053050000006</v>
      </c>
      <c r="AA35">
        <v>1.0752699999999999</v>
      </c>
    </row>
    <row r="36" spans="1:27" x14ac:dyDescent="0.2">
      <c r="A36" t="s">
        <v>21</v>
      </c>
      <c r="B36">
        <f t="shared" si="3"/>
        <v>25.5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0.59140000000000004</v>
      </c>
      <c r="I36">
        <v>0.10753</v>
      </c>
      <c r="J36">
        <v>3.0547399999999998</v>
      </c>
      <c r="K36">
        <v>1.31965</v>
      </c>
      <c r="L36">
        <v>6.3539999999999999E-2</v>
      </c>
      <c r="M36">
        <v>4.6920799999999998</v>
      </c>
      <c r="N36">
        <v>-1</v>
      </c>
      <c r="O36">
        <v>6</v>
      </c>
      <c r="Q36">
        <f t="shared" si="0"/>
        <v>0.61585495605000007</v>
      </c>
      <c r="R36">
        <v>0.64515999999999996</v>
      </c>
      <c r="Z36">
        <v>0.61585495605000007</v>
      </c>
      <c r="AA36">
        <v>0.64515999999999996</v>
      </c>
    </row>
    <row r="37" spans="1:27" x14ac:dyDescent="0.2">
      <c r="A37" t="s">
        <v>21</v>
      </c>
      <c r="B37">
        <f t="shared" si="3"/>
        <v>26.25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4.3890500000000001</v>
      </c>
      <c r="I37">
        <v>0.10753</v>
      </c>
      <c r="J37">
        <v>2.8494600000000001</v>
      </c>
      <c r="K37">
        <v>1.3391999999999999</v>
      </c>
      <c r="L37">
        <v>5.8650000000000001E-2</v>
      </c>
      <c r="M37">
        <v>4.6871900000000002</v>
      </c>
      <c r="N37">
        <v>6</v>
      </c>
      <c r="O37">
        <v>23</v>
      </c>
      <c r="Q37">
        <f t="shared" si="0"/>
        <v>0.61585495605000007</v>
      </c>
      <c r="R37">
        <v>1.4027400000000001</v>
      </c>
      <c r="Z37">
        <v>0.61585495605000007</v>
      </c>
      <c r="AA37">
        <v>1.4027400000000001</v>
      </c>
    </row>
    <row r="38" spans="1:27" x14ac:dyDescent="0.2">
      <c r="A38" t="s">
        <v>21</v>
      </c>
      <c r="B38">
        <f t="shared" si="3"/>
        <v>27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4.3255100000000004</v>
      </c>
      <c r="I38">
        <v>0.1173</v>
      </c>
      <c r="J38">
        <v>1.63734</v>
      </c>
      <c r="K38">
        <v>1.1925699999999999</v>
      </c>
      <c r="L38">
        <v>6.3539999999999999E-2</v>
      </c>
      <c r="M38">
        <v>3.3137799999999999</v>
      </c>
      <c r="N38">
        <v>0</v>
      </c>
      <c r="O38">
        <v>-15</v>
      </c>
      <c r="Q38">
        <f t="shared" si="0"/>
        <v>0.67181053050000006</v>
      </c>
      <c r="R38">
        <v>0.64515999999999996</v>
      </c>
      <c r="Z38">
        <v>0.67181053050000006</v>
      </c>
      <c r="AA38">
        <v>0.64515999999999996</v>
      </c>
    </row>
    <row r="39" spans="1:27" x14ac:dyDescent="0.2">
      <c r="A39" t="s">
        <v>21</v>
      </c>
      <c r="B39">
        <f t="shared" si="3"/>
        <v>27.75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0.33235999999999999</v>
      </c>
      <c r="I39">
        <v>0.22483</v>
      </c>
      <c r="J39">
        <v>0.37634000000000001</v>
      </c>
      <c r="K39">
        <v>2.3411499999999998</v>
      </c>
      <c r="L39">
        <v>5.8650000000000001E-2</v>
      </c>
      <c r="M39">
        <v>4.6920799999999998</v>
      </c>
      <c r="N39">
        <v>32</v>
      </c>
      <c r="O39">
        <v>58</v>
      </c>
      <c r="Q39">
        <f t="shared" si="0"/>
        <v>1.2876654865500001</v>
      </c>
      <c r="R39">
        <v>1.31965</v>
      </c>
      <c r="Z39">
        <v>1.2876654865500001</v>
      </c>
      <c r="AA39">
        <v>1.31965</v>
      </c>
    </row>
    <row r="40" spans="1:27" x14ac:dyDescent="0.2">
      <c r="A40" t="s">
        <v>21</v>
      </c>
      <c r="B40">
        <f t="shared" si="3"/>
        <v>28.5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4.3157399999999999</v>
      </c>
      <c r="I40">
        <v>0.10753</v>
      </c>
      <c r="J40">
        <v>4.4770300000000001</v>
      </c>
      <c r="K40">
        <v>2.3753700000000002</v>
      </c>
      <c r="L40">
        <v>5.8650000000000001E-2</v>
      </c>
      <c r="M40">
        <v>4.6969700000000003</v>
      </c>
      <c r="N40">
        <v>1</v>
      </c>
      <c r="O40">
        <v>1</v>
      </c>
      <c r="Q40">
        <f t="shared" si="0"/>
        <v>0.61585495605000007</v>
      </c>
      <c r="R40">
        <v>0.80645</v>
      </c>
      <c r="Z40">
        <v>0.61585495605000007</v>
      </c>
      <c r="AA40">
        <v>0.80645</v>
      </c>
    </row>
    <row r="41" spans="1:27" x14ac:dyDescent="0.2">
      <c r="A41" t="s">
        <v>21</v>
      </c>
      <c r="B41">
        <f t="shared" si="3"/>
        <v>29.25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2.4780099999999998</v>
      </c>
      <c r="I41">
        <v>0.13195999999999999</v>
      </c>
      <c r="J41">
        <v>1.63734</v>
      </c>
      <c r="K41">
        <v>2.02346</v>
      </c>
      <c r="L41">
        <v>6.3539999999999999E-2</v>
      </c>
      <c r="M41">
        <v>4.6920799999999998</v>
      </c>
      <c r="N41">
        <v>0</v>
      </c>
      <c r="O41">
        <v>24</v>
      </c>
      <c r="Q41">
        <f t="shared" si="0"/>
        <v>0.75577252859999999</v>
      </c>
      <c r="R41">
        <v>0.44966</v>
      </c>
      <c r="Z41">
        <v>0.75577252859999999</v>
      </c>
      <c r="AA41">
        <v>0.44966</v>
      </c>
    </row>
    <row r="42" spans="1:27" x14ac:dyDescent="0.2">
      <c r="A42" t="s">
        <v>21</v>
      </c>
      <c r="B42">
        <f t="shared" si="3"/>
        <v>30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1.7204299999999999</v>
      </c>
      <c r="I42">
        <v>0.22483</v>
      </c>
      <c r="J42">
        <v>3.07429</v>
      </c>
      <c r="K42">
        <v>2.4291299999999998</v>
      </c>
      <c r="L42">
        <v>6.3539999999999999E-2</v>
      </c>
      <c r="M42">
        <v>4.6920799999999998</v>
      </c>
      <c r="N42">
        <v>8</v>
      </c>
      <c r="O42">
        <v>0</v>
      </c>
      <c r="Q42">
        <f t="shared" si="0"/>
        <v>1.2876654865500001</v>
      </c>
      <c r="R42">
        <v>1.4320600000000001</v>
      </c>
      <c r="Z42">
        <v>1.2876654865500001</v>
      </c>
      <c r="AA42">
        <v>1.4320600000000001</v>
      </c>
    </row>
    <row r="43" spans="1:27" x14ac:dyDescent="0.2">
      <c r="A43" t="s">
        <v>21</v>
      </c>
      <c r="B43">
        <f t="shared" si="3"/>
        <v>30.75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2.5415399999999999</v>
      </c>
      <c r="I43">
        <v>0.15151999999999999</v>
      </c>
      <c r="J43">
        <v>2.0381200000000002</v>
      </c>
      <c r="K43">
        <v>1.53959</v>
      </c>
      <c r="L43">
        <v>6.3539999999999999E-2</v>
      </c>
      <c r="M43">
        <v>4.4085999999999999</v>
      </c>
      <c r="N43">
        <v>22</v>
      </c>
      <c r="O43">
        <v>-2</v>
      </c>
      <c r="Q43">
        <f t="shared" si="0"/>
        <v>0.8677982232</v>
      </c>
      <c r="R43">
        <v>2.21896</v>
      </c>
      <c r="Z43">
        <v>0.8677982232</v>
      </c>
      <c r="AA43">
        <v>2.21896</v>
      </c>
    </row>
    <row r="44" spans="1:27" x14ac:dyDescent="0.2">
      <c r="A44" t="s">
        <v>21</v>
      </c>
      <c r="B44">
        <f t="shared" si="3"/>
        <v>31.5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0.13195999999999999</v>
      </c>
      <c r="I44">
        <v>0.14663000000000001</v>
      </c>
      <c r="J44">
        <v>2.3118300000000001</v>
      </c>
      <c r="K44">
        <v>2.3411499999999998</v>
      </c>
      <c r="L44">
        <v>5.8650000000000001E-2</v>
      </c>
      <c r="M44">
        <v>4.6920799999999998</v>
      </c>
      <c r="N44">
        <v>7</v>
      </c>
      <c r="O44">
        <v>1</v>
      </c>
      <c r="Q44">
        <f t="shared" si="0"/>
        <v>0.83979179955000005</v>
      </c>
      <c r="R44">
        <v>1.9697</v>
      </c>
      <c r="Z44">
        <v>0.83979179955000005</v>
      </c>
      <c r="AA44">
        <v>1.9697</v>
      </c>
    </row>
    <row r="45" spans="1:27" x14ac:dyDescent="0.2">
      <c r="A45" t="s">
        <v>21</v>
      </c>
      <c r="B45">
        <f t="shared" si="3"/>
        <v>32.25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1.79863</v>
      </c>
      <c r="I45">
        <v>0.11241</v>
      </c>
      <c r="J45">
        <v>0.61584000000000005</v>
      </c>
      <c r="K45">
        <v>4.1446699999999996</v>
      </c>
      <c r="L45">
        <v>6.3539999999999999E-2</v>
      </c>
      <c r="M45">
        <v>4.4428200000000002</v>
      </c>
      <c r="N45">
        <v>-1</v>
      </c>
      <c r="O45">
        <v>-4</v>
      </c>
      <c r="Q45">
        <f t="shared" si="0"/>
        <v>0.64380410685</v>
      </c>
      <c r="R45">
        <v>0.94818999999999998</v>
      </c>
      <c r="Z45">
        <v>0.64380410685</v>
      </c>
      <c r="AA45">
        <v>0.94818999999999998</v>
      </c>
    </row>
    <row r="46" spans="1:27" x14ac:dyDescent="0.2">
      <c r="A46" t="s">
        <v>21</v>
      </c>
      <c r="B46">
        <f t="shared" si="3"/>
        <v>33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2.6393</v>
      </c>
      <c r="I46">
        <v>0.1173</v>
      </c>
      <c r="J46">
        <v>4.7507299999999999</v>
      </c>
      <c r="K46">
        <v>1.56891</v>
      </c>
      <c r="L46">
        <v>6.3539999999999999E-2</v>
      </c>
      <c r="M46">
        <v>4.6969700000000003</v>
      </c>
      <c r="N46">
        <v>0</v>
      </c>
      <c r="O46">
        <v>33</v>
      </c>
      <c r="Q46">
        <f t="shared" si="0"/>
        <v>0.67181053050000006</v>
      </c>
      <c r="R46">
        <v>1.17302</v>
      </c>
      <c r="Z46">
        <v>0.67181053050000006</v>
      </c>
      <c r="AA46">
        <v>1.17302</v>
      </c>
    </row>
    <row r="47" spans="1:27" x14ac:dyDescent="0.2">
      <c r="A47" t="s">
        <v>21</v>
      </c>
      <c r="B47">
        <f t="shared" si="3"/>
        <v>33.75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3.40665</v>
      </c>
      <c r="I47">
        <v>0.11241</v>
      </c>
      <c r="J47">
        <v>2.1896399999999998</v>
      </c>
      <c r="K47">
        <v>0.91398000000000001</v>
      </c>
      <c r="L47">
        <v>5.8650000000000001E-2</v>
      </c>
      <c r="M47">
        <v>3.0449700000000002</v>
      </c>
      <c r="N47">
        <v>1</v>
      </c>
      <c r="O47">
        <v>0</v>
      </c>
      <c r="Q47">
        <f t="shared" si="0"/>
        <v>0.64380410685</v>
      </c>
      <c r="R47">
        <v>0.97751999999999994</v>
      </c>
      <c r="Z47">
        <v>0.64380410685</v>
      </c>
      <c r="AA47">
        <v>0.97751999999999994</v>
      </c>
    </row>
    <row r="48" spans="1:27" x14ac:dyDescent="0.2">
      <c r="A48" t="s">
        <v>21</v>
      </c>
      <c r="B48">
        <f t="shared" si="3"/>
        <v>34.5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1.46139</v>
      </c>
      <c r="I48">
        <v>0.15640000000000001</v>
      </c>
      <c r="J48">
        <v>1.4760500000000001</v>
      </c>
      <c r="K48">
        <v>1.17302</v>
      </c>
      <c r="L48">
        <v>5.8650000000000001E-2</v>
      </c>
      <c r="M48">
        <v>2.8201399999999999</v>
      </c>
      <c r="N48">
        <v>45</v>
      </c>
      <c r="O48">
        <v>11</v>
      </c>
      <c r="Q48">
        <f t="shared" si="0"/>
        <v>0.89574737400000004</v>
      </c>
      <c r="R48">
        <v>1.00684</v>
      </c>
      <c r="Z48">
        <v>0.89574737400000004</v>
      </c>
      <c r="AA48">
        <v>1.00684</v>
      </c>
    </row>
    <row r="49" spans="1:27" x14ac:dyDescent="0.2">
      <c r="A49" t="s">
        <v>21</v>
      </c>
      <c r="B49">
        <f t="shared" si="3"/>
        <v>35.25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0.17595</v>
      </c>
      <c r="I49">
        <v>0.11241</v>
      </c>
      <c r="J49">
        <v>2.4242400000000002</v>
      </c>
      <c r="K49">
        <v>2.2433999999999998</v>
      </c>
      <c r="L49">
        <v>5.8650000000000001E-2</v>
      </c>
      <c r="M49">
        <v>4.03226</v>
      </c>
      <c r="N49">
        <v>0</v>
      </c>
      <c r="O49">
        <v>-3</v>
      </c>
      <c r="Q49">
        <f t="shared" si="0"/>
        <v>0.64380410685</v>
      </c>
      <c r="R49">
        <v>3.5679400000000001</v>
      </c>
      <c r="Z49">
        <v>0.64380410685</v>
      </c>
      <c r="AA49">
        <v>3.5679400000000001</v>
      </c>
    </row>
    <row r="50" spans="1:27" x14ac:dyDescent="0.2">
      <c r="A50" t="s">
        <v>21</v>
      </c>
      <c r="B50">
        <f t="shared" si="3"/>
        <v>36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0.87487999999999999</v>
      </c>
      <c r="I50">
        <v>0.12218999999999999</v>
      </c>
      <c r="J50">
        <v>2.2385100000000002</v>
      </c>
      <c r="K50">
        <v>1.9159299999999999</v>
      </c>
      <c r="L50">
        <v>5.8650000000000001E-2</v>
      </c>
      <c r="M50">
        <v>1.49071</v>
      </c>
      <c r="N50">
        <v>2</v>
      </c>
      <c r="O50">
        <v>-2</v>
      </c>
      <c r="Q50">
        <f t="shared" si="0"/>
        <v>0.69981695415</v>
      </c>
      <c r="R50">
        <v>1.08504</v>
      </c>
      <c r="Z50">
        <v>0.69981695415</v>
      </c>
      <c r="AA50">
        <v>1.08504</v>
      </c>
    </row>
    <row r="51" spans="1:27" x14ac:dyDescent="0.2">
      <c r="A51" t="s">
        <v>21</v>
      </c>
      <c r="B51">
        <f t="shared" si="3"/>
        <v>36.75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0.73314000000000001</v>
      </c>
      <c r="I51">
        <v>0.14174</v>
      </c>
      <c r="J51">
        <v>4.4916900000000002</v>
      </c>
      <c r="K51">
        <v>1.48583</v>
      </c>
      <c r="L51">
        <v>6.3539999999999999E-2</v>
      </c>
      <c r="M51">
        <v>1.10459</v>
      </c>
      <c r="N51">
        <v>1</v>
      </c>
      <c r="O51">
        <v>26</v>
      </c>
      <c r="Q51">
        <f t="shared" si="0"/>
        <v>0.81178537590000011</v>
      </c>
      <c r="R51">
        <v>1.17791</v>
      </c>
      <c r="Z51">
        <v>0.81178537590000011</v>
      </c>
      <c r="AA51">
        <v>1.17791</v>
      </c>
    </row>
    <row r="52" spans="1:27" x14ac:dyDescent="0.2">
      <c r="A52" t="s">
        <v>21</v>
      </c>
      <c r="B52">
        <f t="shared" si="3"/>
        <v>37.5</v>
      </c>
      <c r="C52" t="s">
        <v>16</v>
      </c>
      <c r="D52" t="s">
        <v>17</v>
      </c>
      <c r="E52" t="s">
        <v>18</v>
      </c>
      <c r="F52" t="s">
        <v>19</v>
      </c>
      <c r="G52" t="s">
        <v>22</v>
      </c>
      <c r="H52">
        <v>1.8670599999999999</v>
      </c>
      <c r="I52">
        <v>0.11241</v>
      </c>
      <c r="J52">
        <v>4.0567000000000002</v>
      </c>
      <c r="K52">
        <v>1.06549</v>
      </c>
      <c r="L52">
        <v>6.3539999999999999E-2</v>
      </c>
      <c r="M52">
        <v>3.1524899999999998</v>
      </c>
      <c r="N52">
        <v>5</v>
      </c>
      <c r="O52">
        <v>5</v>
      </c>
      <c r="Q52">
        <f t="shared" si="0"/>
        <v>0.64380410685</v>
      </c>
      <c r="R52">
        <v>1.0606100000000001</v>
      </c>
      <c r="Z52">
        <v>0.64380410685</v>
      </c>
      <c r="AA52">
        <v>1.0606100000000001</v>
      </c>
    </row>
    <row r="53" spans="1:27" x14ac:dyDescent="0.2">
      <c r="A53" t="s">
        <v>21</v>
      </c>
      <c r="B53">
        <f t="shared" si="3"/>
        <v>38.25</v>
      </c>
      <c r="C53" t="s">
        <v>16</v>
      </c>
      <c r="D53" t="s">
        <v>17</v>
      </c>
      <c r="E53" t="s">
        <v>18</v>
      </c>
      <c r="F53" t="s">
        <v>19</v>
      </c>
      <c r="G53" t="s">
        <v>22</v>
      </c>
      <c r="H53">
        <v>0.21017</v>
      </c>
      <c r="I53">
        <v>0.11241</v>
      </c>
      <c r="J53">
        <v>2.2678400000000001</v>
      </c>
      <c r="K53">
        <v>3.0205299999999999</v>
      </c>
      <c r="L53">
        <v>5.8650000000000001E-2</v>
      </c>
      <c r="M53">
        <v>1.66178</v>
      </c>
      <c r="N53">
        <v>-1</v>
      </c>
      <c r="O53">
        <v>-8</v>
      </c>
      <c r="Q53">
        <f t="shared" si="0"/>
        <v>0.64380410685</v>
      </c>
      <c r="R53">
        <v>0.50341999999999998</v>
      </c>
      <c r="Z53">
        <v>0.64380410685</v>
      </c>
      <c r="AA53">
        <v>0.50341999999999998</v>
      </c>
    </row>
    <row r="54" spans="1:27" x14ac:dyDescent="0.2">
      <c r="A54" t="s">
        <v>21</v>
      </c>
      <c r="B54">
        <f t="shared" si="3"/>
        <v>39</v>
      </c>
      <c r="C54" t="s">
        <v>16</v>
      </c>
      <c r="D54" t="s">
        <v>17</v>
      </c>
      <c r="E54" t="s">
        <v>18</v>
      </c>
      <c r="F54" t="s">
        <v>19</v>
      </c>
      <c r="G54" t="s">
        <v>22</v>
      </c>
      <c r="H54">
        <v>3.2306900000000001</v>
      </c>
      <c r="I54">
        <v>0.11241</v>
      </c>
      <c r="J54">
        <v>3.5532699999999999</v>
      </c>
      <c r="K54">
        <v>1.98925</v>
      </c>
      <c r="L54">
        <v>5.8650000000000001E-2</v>
      </c>
      <c r="M54">
        <v>4.6871900000000002</v>
      </c>
      <c r="N54">
        <v>1</v>
      </c>
      <c r="O54">
        <v>-5</v>
      </c>
      <c r="Q54">
        <f t="shared" si="0"/>
        <v>0.64380410685</v>
      </c>
      <c r="R54">
        <v>0.97262999999999999</v>
      </c>
      <c r="Z54">
        <v>0.64380410685</v>
      </c>
      <c r="AA54">
        <v>0.97262999999999999</v>
      </c>
    </row>
    <row r="55" spans="1:27" x14ac:dyDescent="0.2">
      <c r="A55" t="s">
        <v>21</v>
      </c>
      <c r="B55">
        <f t="shared" si="3"/>
        <v>39.75</v>
      </c>
      <c r="C55" t="s">
        <v>16</v>
      </c>
      <c r="D55" t="s">
        <v>17</v>
      </c>
      <c r="E55" t="s">
        <v>18</v>
      </c>
      <c r="F55" t="s">
        <v>19</v>
      </c>
      <c r="G55" t="s">
        <v>22</v>
      </c>
      <c r="H55">
        <v>0.95796999999999999</v>
      </c>
      <c r="I55">
        <v>0.11241</v>
      </c>
      <c r="J55">
        <v>3.3431099999999998</v>
      </c>
      <c r="K55">
        <v>0.91398000000000001</v>
      </c>
      <c r="L55">
        <v>5.8650000000000001E-2</v>
      </c>
      <c r="M55">
        <v>2.8738999999999999</v>
      </c>
      <c r="N55">
        <v>0</v>
      </c>
      <c r="O55">
        <v>8</v>
      </c>
      <c r="Q55">
        <f t="shared" si="0"/>
        <v>0.64380410685</v>
      </c>
      <c r="R55">
        <f t="shared" si="5"/>
        <v>1.0316156121</v>
      </c>
      <c r="Z55">
        <v>0.64380410685</v>
      </c>
      <c r="AA55">
        <v>1.0316156121</v>
      </c>
    </row>
    <row r="56" spans="1:27" x14ac:dyDescent="0.2">
      <c r="B56">
        <f t="shared" si="3"/>
        <v>40.5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f t="shared" si="0"/>
        <v>0</v>
      </c>
      <c r="R56">
        <f t="shared" si="4"/>
        <v>0</v>
      </c>
      <c r="Z56">
        <v>0</v>
      </c>
      <c r="AA56">
        <v>0</v>
      </c>
    </row>
    <row r="57" spans="1:27" x14ac:dyDescent="0.2">
      <c r="B57">
        <f t="shared" si="3"/>
        <v>41.25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f t="shared" si="0"/>
        <v>0</v>
      </c>
      <c r="R57">
        <f t="shared" si="4"/>
        <v>0</v>
      </c>
      <c r="Z57">
        <v>0</v>
      </c>
      <c r="AA57">
        <v>0</v>
      </c>
    </row>
    <row r="58" spans="1:27" x14ac:dyDescent="0.2">
      <c r="A58" t="s">
        <v>23</v>
      </c>
      <c r="B58">
        <f t="shared" si="3"/>
        <v>42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0.59140000000000004</v>
      </c>
      <c r="I58">
        <v>0.1173</v>
      </c>
      <c r="J58">
        <v>0.85043999999999997</v>
      </c>
      <c r="K58">
        <v>1.0410600000000001</v>
      </c>
      <c r="L58">
        <v>0.21017</v>
      </c>
      <c r="M58">
        <v>1.4467300000000001</v>
      </c>
      <c r="N58">
        <v>0</v>
      </c>
      <c r="O58">
        <v>14</v>
      </c>
      <c r="Q58">
        <f>I58*6.827285</f>
        <v>0.80084053050000004</v>
      </c>
      <c r="R58">
        <f t="shared" si="4"/>
        <v>0.33403453017999996</v>
      </c>
      <c r="Z58">
        <v>0.80084053050000004</v>
      </c>
      <c r="AA58">
        <v>0.33403453017999996</v>
      </c>
    </row>
    <row r="59" spans="1:27" x14ac:dyDescent="0.2">
      <c r="A59" t="s">
        <v>23</v>
      </c>
      <c r="B59">
        <f t="shared" si="3"/>
        <v>42.75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0.20039000000000001</v>
      </c>
      <c r="I59">
        <v>0.15640000000000001</v>
      </c>
      <c r="J59">
        <v>1.1436900000000001</v>
      </c>
      <c r="K59">
        <v>1.31965</v>
      </c>
      <c r="L59">
        <v>6.3539999999999999E-2</v>
      </c>
      <c r="M59">
        <v>3.8220900000000002</v>
      </c>
      <c r="N59">
        <v>-2</v>
      </c>
      <c r="O59">
        <v>8</v>
      </c>
      <c r="Q59">
        <f t="shared" ref="Q59:Q82" si="6">I59*6.827285</f>
        <v>1.0677873740000001</v>
      </c>
      <c r="R59">
        <v>0.86509999999999998</v>
      </c>
      <c r="Z59">
        <v>1.0677873740000001</v>
      </c>
      <c r="AA59">
        <v>0.86509999999999998</v>
      </c>
    </row>
    <row r="60" spans="1:27" x14ac:dyDescent="0.2">
      <c r="A60" t="s">
        <v>23</v>
      </c>
      <c r="B60">
        <f t="shared" si="3"/>
        <v>43.5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2.1945299999999999</v>
      </c>
      <c r="I60">
        <v>0.16617999999999999</v>
      </c>
      <c r="J60">
        <v>0.60116999999999998</v>
      </c>
      <c r="K60">
        <v>1.92571</v>
      </c>
      <c r="L60">
        <v>7.8200000000000006E-2</v>
      </c>
      <c r="M60">
        <v>2.2825000000000002</v>
      </c>
      <c r="N60">
        <v>20</v>
      </c>
      <c r="O60">
        <v>12</v>
      </c>
      <c r="Q60">
        <f t="shared" si="6"/>
        <v>1.1345582212999998</v>
      </c>
      <c r="R60">
        <v>0.69403999999999999</v>
      </c>
      <c r="Z60">
        <v>1.1345582212999998</v>
      </c>
      <c r="AA60">
        <v>0.69403999999999999</v>
      </c>
    </row>
    <row r="61" spans="1:27" x14ac:dyDescent="0.2">
      <c r="A61" t="s">
        <v>23</v>
      </c>
      <c r="B61">
        <f t="shared" si="3"/>
        <v>44.25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0.25414999999999999</v>
      </c>
      <c r="I61">
        <v>0.13685</v>
      </c>
      <c r="J61">
        <v>4.1544499999999998</v>
      </c>
      <c r="K61">
        <v>1.9159299999999999</v>
      </c>
      <c r="L61">
        <v>6.3539999999999999E-2</v>
      </c>
      <c r="M61">
        <v>1.9599200000000001</v>
      </c>
      <c r="N61">
        <v>30</v>
      </c>
      <c r="O61">
        <v>0</v>
      </c>
      <c r="Q61">
        <f t="shared" si="6"/>
        <v>0.93431395225000002</v>
      </c>
      <c r="R61">
        <v>2.0625599999999999</v>
      </c>
      <c r="Z61">
        <v>0.93431395225000002</v>
      </c>
      <c r="AA61">
        <v>2.0625599999999999</v>
      </c>
    </row>
    <row r="62" spans="1:27" x14ac:dyDescent="0.2">
      <c r="A62" t="s">
        <v>23</v>
      </c>
      <c r="B62">
        <f t="shared" si="3"/>
        <v>45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1.3783000000000001</v>
      </c>
      <c r="I62">
        <v>0.12708</v>
      </c>
      <c r="J62">
        <v>4.0371499999999996</v>
      </c>
      <c r="K62">
        <v>1.17302</v>
      </c>
      <c r="L62">
        <v>6.3539999999999999E-2</v>
      </c>
      <c r="M62">
        <v>2.1994099999999999</v>
      </c>
      <c r="N62">
        <v>0</v>
      </c>
      <c r="O62">
        <v>-12</v>
      </c>
      <c r="Q62">
        <f t="shared" si="6"/>
        <v>0.86761137779999997</v>
      </c>
      <c r="R62">
        <v>1.73509</v>
      </c>
      <c r="Z62">
        <v>0.86761137779999997</v>
      </c>
      <c r="AA62">
        <v>1.73509</v>
      </c>
    </row>
    <row r="63" spans="1:27" x14ac:dyDescent="0.2">
      <c r="A63" t="s">
        <v>23</v>
      </c>
      <c r="B63">
        <f t="shared" si="3"/>
        <v>45.75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0.39589000000000002</v>
      </c>
      <c r="I63">
        <v>0.14663000000000001</v>
      </c>
      <c r="J63">
        <v>2.3900299999999999</v>
      </c>
      <c r="K63">
        <v>1.1925699999999999</v>
      </c>
      <c r="L63">
        <v>0.31280999999999998</v>
      </c>
      <c r="M63">
        <v>1.6177900000000001</v>
      </c>
      <c r="N63">
        <v>28</v>
      </c>
      <c r="O63">
        <v>7</v>
      </c>
      <c r="Q63">
        <f t="shared" si="6"/>
        <v>1.0010847995500001</v>
      </c>
      <c r="R63">
        <v>1.20235</v>
      </c>
      <c r="Z63">
        <v>1.0010847995500001</v>
      </c>
      <c r="AA63">
        <v>1.20235</v>
      </c>
    </row>
    <row r="64" spans="1:27" x14ac:dyDescent="0.2">
      <c r="A64" t="s">
        <v>23</v>
      </c>
      <c r="B64">
        <f t="shared" si="3"/>
        <v>46.5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1.2219</v>
      </c>
      <c r="I64">
        <v>0.12218999999999999</v>
      </c>
      <c r="J64">
        <v>2.8152499999999998</v>
      </c>
      <c r="K64">
        <v>1.8866099999999999</v>
      </c>
      <c r="L64">
        <v>6.3539999999999999E-2</v>
      </c>
      <c r="M64">
        <v>4.5405699999999998</v>
      </c>
      <c r="N64">
        <v>0</v>
      </c>
      <c r="O64">
        <v>0</v>
      </c>
      <c r="Q64">
        <f t="shared" si="6"/>
        <v>0.83422595414999989</v>
      </c>
      <c r="R64">
        <v>1.5200400000000001</v>
      </c>
      <c r="Z64">
        <v>0.83422595414999989</v>
      </c>
      <c r="AA64">
        <v>1.5200400000000001</v>
      </c>
    </row>
    <row r="65" spans="1:27" x14ac:dyDescent="0.2">
      <c r="A65" t="s">
        <v>23</v>
      </c>
      <c r="B65">
        <f t="shared" si="3"/>
        <v>47.25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1.3587499999999999</v>
      </c>
      <c r="I65">
        <v>0.22972000000000001</v>
      </c>
      <c r="J65">
        <v>4.22776</v>
      </c>
      <c r="K65">
        <v>1.3391999999999999</v>
      </c>
      <c r="L65">
        <v>6.8430000000000005E-2</v>
      </c>
      <c r="M65">
        <v>2.25806</v>
      </c>
      <c r="N65">
        <v>36</v>
      </c>
      <c r="O65">
        <v>0</v>
      </c>
      <c r="Q65">
        <f t="shared" si="6"/>
        <v>1.5683639102</v>
      </c>
      <c r="R65">
        <v>4.1446699999999996</v>
      </c>
      <c r="Z65">
        <v>1.5683639102</v>
      </c>
      <c r="AA65">
        <v>4.1446699999999996</v>
      </c>
    </row>
    <row r="66" spans="1:27" x14ac:dyDescent="0.2">
      <c r="A66" t="s">
        <v>23</v>
      </c>
      <c r="B66">
        <f t="shared" si="3"/>
        <v>48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0.24437999999999999</v>
      </c>
      <c r="I66">
        <v>0.12218999999999999</v>
      </c>
      <c r="J66">
        <v>2.83969</v>
      </c>
      <c r="K66">
        <v>2.4291299999999998</v>
      </c>
      <c r="L66">
        <v>6.3539999999999999E-2</v>
      </c>
      <c r="M66">
        <v>1.5347</v>
      </c>
      <c r="N66">
        <v>1</v>
      </c>
      <c r="O66">
        <v>8</v>
      </c>
      <c r="Q66">
        <f t="shared" si="6"/>
        <v>0.83422595414999989</v>
      </c>
      <c r="R66">
        <v>1.8132900000000001</v>
      </c>
      <c r="Z66">
        <v>0.83422595414999989</v>
      </c>
      <c r="AA66">
        <v>1.8132900000000001</v>
      </c>
    </row>
    <row r="67" spans="1:27" x14ac:dyDescent="0.2">
      <c r="A67" t="s">
        <v>23</v>
      </c>
      <c r="B67">
        <f t="shared" si="3"/>
        <v>48.75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0.63539000000000001</v>
      </c>
      <c r="I67">
        <v>0.1173</v>
      </c>
      <c r="J67">
        <v>2.1847500000000002</v>
      </c>
      <c r="K67">
        <v>3.0205299999999999</v>
      </c>
      <c r="L67">
        <v>6.3539999999999999E-2</v>
      </c>
      <c r="M67">
        <v>2.9960900000000001</v>
      </c>
      <c r="N67">
        <v>8</v>
      </c>
      <c r="O67">
        <v>-34</v>
      </c>
      <c r="Q67">
        <f t="shared" si="6"/>
        <v>0.80084053050000004</v>
      </c>
      <c r="R67">
        <v>2.9276599999999999</v>
      </c>
      <c r="Z67">
        <v>0.80084053050000004</v>
      </c>
      <c r="AA67">
        <v>2.9276599999999999</v>
      </c>
    </row>
    <row r="68" spans="1:27" x14ac:dyDescent="0.2">
      <c r="A68" t="s">
        <v>23</v>
      </c>
      <c r="B68">
        <f t="shared" si="3"/>
        <v>49.5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0.89932000000000001</v>
      </c>
      <c r="I68">
        <v>0.1173</v>
      </c>
      <c r="J68">
        <v>2.1261000000000001</v>
      </c>
      <c r="K68">
        <v>2.3753700000000002</v>
      </c>
      <c r="L68">
        <v>6.3539999999999999E-2</v>
      </c>
      <c r="M68">
        <v>1.3783000000000001</v>
      </c>
      <c r="N68">
        <v>2</v>
      </c>
      <c r="O68">
        <v>-2</v>
      </c>
      <c r="Q68">
        <f t="shared" si="6"/>
        <v>0.80084053050000004</v>
      </c>
      <c r="R68">
        <v>0.85533000000000003</v>
      </c>
      <c r="Z68">
        <v>0.80084053050000004</v>
      </c>
      <c r="AA68">
        <v>0.85533000000000003</v>
      </c>
    </row>
    <row r="69" spans="1:27" x14ac:dyDescent="0.2">
      <c r="A69" t="s">
        <v>23</v>
      </c>
      <c r="B69">
        <f t="shared" ref="B69:B82" si="7">B68+(60/80)</f>
        <v>50.25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0.83577999999999997</v>
      </c>
      <c r="I69">
        <v>0.12218999999999999</v>
      </c>
      <c r="J69">
        <v>3.31867</v>
      </c>
      <c r="K69">
        <v>4.1446699999999996</v>
      </c>
      <c r="L69">
        <v>6.8430000000000005E-2</v>
      </c>
      <c r="M69">
        <v>3.0889500000000001</v>
      </c>
      <c r="N69">
        <v>0</v>
      </c>
      <c r="O69">
        <v>2</v>
      </c>
      <c r="Q69">
        <f t="shared" si="6"/>
        <v>0.83422595414999989</v>
      </c>
      <c r="R69">
        <v>0.71848000000000001</v>
      </c>
      <c r="Z69">
        <v>0.83422595414999989</v>
      </c>
      <c r="AA69">
        <v>0.71848000000000001</v>
      </c>
    </row>
    <row r="70" spans="1:27" x14ac:dyDescent="0.2">
      <c r="A70" t="s">
        <v>23</v>
      </c>
      <c r="B70">
        <f t="shared" si="7"/>
        <v>51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1.0410600000000001</v>
      </c>
      <c r="I70">
        <v>0.11241</v>
      </c>
      <c r="J70">
        <v>1.4076200000000001</v>
      </c>
      <c r="K70">
        <v>1.48583</v>
      </c>
      <c r="L70">
        <v>6.3539999999999999E-2</v>
      </c>
      <c r="M70">
        <v>2.7517100000000001</v>
      </c>
      <c r="N70">
        <v>1</v>
      </c>
      <c r="O70">
        <v>0</v>
      </c>
      <c r="Q70">
        <f t="shared" si="6"/>
        <v>0.76745510684999996</v>
      </c>
      <c r="R70">
        <v>2.16031</v>
      </c>
      <c r="Z70">
        <v>0.76745510684999996</v>
      </c>
      <c r="AA70">
        <v>2.16031</v>
      </c>
    </row>
    <row r="71" spans="1:27" x14ac:dyDescent="0.2">
      <c r="A71" t="s">
        <v>23</v>
      </c>
      <c r="B71">
        <f t="shared" si="7"/>
        <v>51.75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0.18084</v>
      </c>
      <c r="I71">
        <v>0.12218999999999999</v>
      </c>
      <c r="J71">
        <v>2.6539600000000001</v>
      </c>
      <c r="K71">
        <v>1.56891</v>
      </c>
      <c r="L71">
        <v>6.3539999999999999E-2</v>
      </c>
      <c r="M71">
        <v>2.15543</v>
      </c>
      <c r="N71">
        <v>0</v>
      </c>
      <c r="O71">
        <v>-5</v>
      </c>
      <c r="Q71">
        <f t="shared" si="6"/>
        <v>0.83422595414999989</v>
      </c>
      <c r="R71">
        <v>0.70381000000000005</v>
      </c>
      <c r="Z71">
        <v>0.83422595414999989</v>
      </c>
      <c r="AA71">
        <v>0.70381000000000005</v>
      </c>
    </row>
    <row r="72" spans="1:27" x14ac:dyDescent="0.2">
      <c r="A72" t="s">
        <v>23</v>
      </c>
      <c r="B72">
        <f t="shared" si="7"/>
        <v>52.5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0.61094999999999999</v>
      </c>
      <c r="I72">
        <v>0.11241</v>
      </c>
      <c r="J72">
        <v>4.1642200000000003</v>
      </c>
      <c r="K72">
        <v>1.53959</v>
      </c>
      <c r="L72">
        <v>6.3539999999999999E-2</v>
      </c>
      <c r="M72">
        <v>1.5298099999999999</v>
      </c>
      <c r="N72">
        <v>15</v>
      </c>
      <c r="O72">
        <v>-8</v>
      </c>
      <c r="Q72">
        <f t="shared" si="6"/>
        <v>0.76745510684999996</v>
      </c>
      <c r="R72">
        <v>1.1241399999999999</v>
      </c>
      <c r="Z72">
        <v>0.76745510684999996</v>
      </c>
      <c r="AA72">
        <v>1.1241399999999999</v>
      </c>
    </row>
    <row r="73" spans="1:27" x14ac:dyDescent="0.2">
      <c r="A73" t="s">
        <v>23</v>
      </c>
      <c r="B73">
        <f t="shared" si="7"/>
        <v>53.25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0.57674000000000003</v>
      </c>
      <c r="I73">
        <v>0.12708</v>
      </c>
      <c r="J73">
        <v>4.7409600000000003</v>
      </c>
      <c r="K73">
        <v>2.3411499999999998</v>
      </c>
      <c r="L73">
        <v>6.3539999999999999E-2</v>
      </c>
      <c r="M73">
        <v>4.3499499999999998</v>
      </c>
      <c r="N73">
        <v>1</v>
      </c>
      <c r="O73">
        <v>68</v>
      </c>
      <c r="Q73">
        <f t="shared" si="6"/>
        <v>0.86761137779999997</v>
      </c>
      <c r="R73">
        <v>0.64027000000000001</v>
      </c>
      <c r="Z73">
        <v>0.86761137779999997</v>
      </c>
      <c r="AA73">
        <v>0.64027000000000001</v>
      </c>
    </row>
    <row r="74" spans="1:27" x14ac:dyDescent="0.2">
      <c r="A74" t="s">
        <v>23</v>
      </c>
      <c r="B74">
        <f t="shared" si="7"/>
        <v>54</v>
      </c>
      <c r="C74" t="s">
        <v>16</v>
      </c>
      <c r="D74" t="s">
        <v>17</v>
      </c>
      <c r="E74" t="s">
        <v>18</v>
      </c>
      <c r="F74" t="s">
        <v>19</v>
      </c>
      <c r="G74" t="s">
        <v>24</v>
      </c>
      <c r="H74">
        <v>1.1241399999999999</v>
      </c>
      <c r="I74">
        <v>0.12218999999999999</v>
      </c>
      <c r="J74">
        <v>1.10948</v>
      </c>
      <c r="K74">
        <v>1.8084100000000001</v>
      </c>
      <c r="L74">
        <v>6.3539999999999999E-2</v>
      </c>
      <c r="M74">
        <v>2.6197499999999998</v>
      </c>
      <c r="N74">
        <v>1</v>
      </c>
      <c r="O74">
        <v>9</v>
      </c>
      <c r="Q74">
        <f t="shared" si="6"/>
        <v>0.83422595414999989</v>
      </c>
      <c r="R74">
        <v>1.8084100000000001</v>
      </c>
      <c r="Z74">
        <v>0.83422595414999989</v>
      </c>
      <c r="AA74">
        <v>1.8084100000000001</v>
      </c>
    </row>
    <row r="75" spans="1:27" x14ac:dyDescent="0.2">
      <c r="A75" t="s">
        <v>23</v>
      </c>
      <c r="B75">
        <f t="shared" si="7"/>
        <v>54.75</v>
      </c>
      <c r="C75" t="s">
        <v>16</v>
      </c>
      <c r="D75" t="s">
        <v>17</v>
      </c>
      <c r="E75" t="s">
        <v>18</v>
      </c>
      <c r="F75" t="s">
        <v>19</v>
      </c>
      <c r="G75" t="s">
        <v>24</v>
      </c>
      <c r="H75">
        <v>0.46432000000000001</v>
      </c>
      <c r="I75">
        <v>0.12708</v>
      </c>
      <c r="J75">
        <v>1.58358</v>
      </c>
      <c r="K75">
        <v>2.3411499999999998</v>
      </c>
      <c r="L75">
        <v>6.3539999999999999E-2</v>
      </c>
      <c r="M75">
        <v>1.8181799999999999</v>
      </c>
      <c r="N75">
        <v>25</v>
      </c>
      <c r="O75">
        <v>-1</v>
      </c>
      <c r="Q75">
        <f t="shared" si="6"/>
        <v>0.86761137779999997</v>
      </c>
      <c r="R75">
        <v>0.91398000000000001</v>
      </c>
      <c r="Z75">
        <v>0.86761137779999997</v>
      </c>
      <c r="AA75">
        <v>0.91398000000000001</v>
      </c>
    </row>
    <row r="76" spans="1:27" x14ac:dyDescent="0.2">
      <c r="A76" t="s">
        <v>23</v>
      </c>
      <c r="B76">
        <f t="shared" si="7"/>
        <v>55.5</v>
      </c>
      <c r="C76" t="s">
        <v>16</v>
      </c>
      <c r="D76" t="s">
        <v>17</v>
      </c>
      <c r="E76" t="s">
        <v>18</v>
      </c>
      <c r="F76" t="s">
        <v>19</v>
      </c>
      <c r="G76" t="s">
        <v>24</v>
      </c>
      <c r="H76">
        <v>0.25414999999999999</v>
      </c>
      <c r="I76">
        <v>0.13195999999999999</v>
      </c>
      <c r="J76">
        <v>2.7712599999999998</v>
      </c>
      <c r="K76">
        <v>1.06549</v>
      </c>
      <c r="L76">
        <v>6.8430000000000005E-2</v>
      </c>
      <c r="M76">
        <v>1.7008799999999999</v>
      </c>
      <c r="N76">
        <v>-2</v>
      </c>
      <c r="O76">
        <v>9</v>
      </c>
      <c r="Q76">
        <f t="shared" si="6"/>
        <v>0.90092852859999994</v>
      </c>
      <c r="R76">
        <v>2.4291299999999998</v>
      </c>
      <c r="Z76">
        <v>0.90092852859999994</v>
      </c>
      <c r="AA76">
        <v>2.4291299999999998</v>
      </c>
    </row>
    <row r="77" spans="1:27" x14ac:dyDescent="0.2">
      <c r="A77" t="s">
        <v>23</v>
      </c>
      <c r="B77">
        <f t="shared" si="7"/>
        <v>56.25</v>
      </c>
      <c r="C77" t="s">
        <v>16</v>
      </c>
      <c r="D77" t="s">
        <v>17</v>
      </c>
      <c r="E77" t="s">
        <v>18</v>
      </c>
      <c r="F77" t="s">
        <v>19</v>
      </c>
      <c r="G77" t="s">
        <v>24</v>
      </c>
      <c r="H77">
        <v>0.93842000000000003</v>
      </c>
      <c r="I77">
        <v>0.11241</v>
      </c>
      <c r="J77">
        <v>1.8181799999999999</v>
      </c>
      <c r="K77">
        <v>2.02346</v>
      </c>
      <c r="L77">
        <v>5.8650000000000001E-2</v>
      </c>
      <c r="M77">
        <v>2.8738999999999999</v>
      </c>
      <c r="N77">
        <v>7</v>
      </c>
      <c r="O77">
        <v>-11</v>
      </c>
      <c r="Q77">
        <f t="shared" si="6"/>
        <v>0.76745510684999996</v>
      </c>
      <c r="R77">
        <v>0.36657000000000001</v>
      </c>
      <c r="Z77">
        <v>0.76745510684999996</v>
      </c>
      <c r="AA77">
        <v>0.36657000000000001</v>
      </c>
    </row>
    <row r="78" spans="1:27" x14ac:dyDescent="0.2">
      <c r="A78" t="s">
        <v>23</v>
      </c>
      <c r="B78">
        <f t="shared" si="7"/>
        <v>57</v>
      </c>
      <c r="C78" t="s">
        <v>16</v>
      </c>
      <c r="D78" t="s">
        <v>17</v>
      </c>
      <c r="E78" t="s">
        <v>18</v>
      </c>
      <c r="F78" t="s">
        <v>19</v>
      </c>
      <c r="G78" t="s">
        <v>24</v>
      </c>
      <c r="H78">
        <v>1.58358</v>
      </c>
      <c r="I78">
        <v>0.16128999999999999</v>
      </c>
      <c r="J78">
        <v>1.5102599999999999</v>
      </c>
      <c r="K78">
        <v>2.2433999999999998</v>
      </c>
      <c r="L78">
        <v>6.3539999999999999E-2</v>
      </c>
      <c r="M78">
        <v>2.1505399999999999</v>
      </c>
      <c r="N78">
        <v>3</v>
      </c>
      <c r="O78">
        <v>-1</v>
      </c>
      <c r="Q78">
        <f t="shared" si="6"/>
        <v>1.1011727976499999</v>
      </c>
      <c r="R78">
        <v>1.13392</v>
      </c>
      <c r="Z78">
        <v>1.1011727976499999</v>
      </c>
      <c r="AA78">
        <v>1.13392</v>
      </c>
    </row>
    <row r="79" spans="1:27" x14ac:dyDescent="0.2">
      <c r="A79" t="s">
        <v>23</v>
      </c>
      <c r="B79">
        <f t="shared" si="7"/>
        <v>57.75</v>
      </c>
      <c r="C79" t="s">
        <v>16</v>
      </c>
      <c r="D79" t="s">
        <v>17</v>
      </c>
      <c r="E79" t="s">
        <v>18</v>
      </c>
      <c r="F79" t="s">
        <v>19</v>
      </c>
      <c r="G79" t="s">
        <v>24</v>
      </c>
      <c r="H79">
        <v>0.42032999999999998</v>
      </c>
      <c r="I79">
        <v>0.11241</v>
      </c>
      <c r="J79">
        <v>1.7839700000000001</v>
      </c>
      <c r="K79">
        <v>1.36852</v>
      </c>
      <c r="L79">
        <v>5.8650000000000001E-2</v>
      </c>
      <c r="M79">
        <v>1.95503</v>
      </c>
      <c r="N79">
        <v>0</v>
      </c>
      <c r="O79">
        <v>16</v>
      </c>
      <c r="Q79">
        <f t="shared" si="6"/>
        <v>0.76745510684999996</v>
      </c>
      <c r="R79">
        <v>0.52786</v>
      </c>
      <c r="Z79">
        <v>0.76745510684999996</v>
      </c>
      <c r="AA79">
        <v>0.52786</v>
      </c>
    </row>
    <row r="80" spans="1:27" x14ac:dyDescent="0.2">
      <c r="A80" t="s">
        <v>23</v>
      </c>
      <c r="B80">
        <f t="shared" si="7"/>
        <v>58.5</v>
      </c>
      <c r="C80" t="s">
        <v>16</v>
      </c>
      <c r="D80" t="s">
        <v>17</v>
      </c>
      <c r="E80" t="s">
        <v>18</v>
      </c>
      <c r="F80" t="s">
        <v>19</v>
      </c>
      <c r="G80" t="s">
        <v>24</v>
      </c>
      <c r="H80">
        <v>0.10753</v>
      </c>
      <c r="I80">
        <v>0.14174</v>
      </c>
      <c r="J80">
        <v>2.2238500000000001</v>
      </c>
      <c r="K80">
        <v>1.8084100000000001</v>
      </c>
      <c r="L80">
        <v>6.3539999999999999E-2</v>
      </c>
      <c r="M80">
        <v>2.1505399999999999</v>
      </c>
      <c r="N80">
        <v>3</v>
      </c>
      <c r="O80">
        <v>-36</v>
      </c>
      <c r="Q80">
        <f t="shared" si="6"/>
        <v>0.96769937589999999</v>
      </c>
      <c r="R80">
        <v>0.77224000000000004</v>
      </c>
      <c r="Z80">
        <v>0.96769937589999999</v>
      </c>
      <c r="AA80">
        <v>0.77224000000000004</v>
      </c>
    </row>
    <row r="81" spans="1:27" x14ac:dyDescent="0.2">
      <c r="A81" t="s">
        <v>23</v>
      </c>
      <c r="B81">
        <f t="shared" si="7"/>
        <v>59.25</v>
      </c>
      <c r="C81" t="s">
        <v>16</v>
      </c>
      <c r="D81" t="s">
        <v>17</v>
      </c>
      <c r="E81" t="s">
        <v>18</v>
      </c>
      <c r="F81" t="s">
        <v>19</v>
      </c>
      <c r="G81" t="s">
        <v>24</v>
      </c>
      <c r="H81">
        <v>1.1681299999999999</v>
      </c>
      <c r="I81">
        <v>0.1173</v>
      </c>
      <c r="J81">
        <v>0.58162000000000003</v>
      </c>
      <c r="K81">
        <v>1.98925</v>
      </c>
      <c r="L81">
        <v>6.8430000000000005E-2</v>
      </c>
      <c r="M81">
        <v>2.4340199999999999</v>
      </c>
      <c r="N81">
        <v>1</v>
      </c>
      <c r="O81">
        <v>7</v>
      </c>
      <c r="Q81">
        <f t="shared" si="6"/>
        <v>0.80084053050000004</v>
      </c>
      <c r="R81">
        <v>1.7155400000000001</v>
      </c>
      <c r="Z81">
        <v>0.80084053050000004</v>
      </c>
      <c r="AA81">
        <v>1.7155400000000001</v>
      </c>
    </row>
    <row r="82" spans="1:27" x14ac:dyDescent="0.2">
      <c r="A82" t="s">
        <v>23</v>
      </c>
      <c r="B82">
        <f t="shared" si="7"/>
        <v>60</v>
      </c>
      <c r="C82" t="s">
        <v>16</v>
      </c>
      <c r="D82" t="s">
        <v>17</v>
      </c>
      <c r="E82" t="s">
        <v>18</v>
      </c>
      <c r="F82" t="s">
        <v>19</v>
      </c>
      <c r="G82" t="s">
        <v>24</v>
      </c>
      <c r="H82">
        <v>0.21504999999999999</v>
      </c>
      <c r="I82">
        <v>0.10753</v>
      </c>
      <c r="J82">
        <v>3.4359700000000002</v>
      </c>
      <c r="K82">
        <v>0.91398000000000001</v>
      </c>
      <c r="L82">
        <v>5.8650000000000001E-2</v>
      </c>
      <c r="M82">
        <v>1.9110499999999999</v>
      </c>
      <c r="N82">
        <v>0</v>
      </c>
      <c r="O82">
        <v>-1</v>
      </c>
      <c r="Q82">
        <f t="shared" si="6"/>
        <v>0.73413795604999998</v>
      </c>
      <c r="R82">
        <v>1.17791</v>
      </c>
      <c r="Z82">
        <v>0.73413795604999998</v>
      </c>
      <c r="AA82">
        <v>1.17791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2022-03-13T00:42:21Z</dcterms:created>
  <dcterms:modified xsi:type="dcterms:W3CDTF">2022-03-20T19:06:09Z</dcterms:modified>
</cp:coreProperties>
</file>