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ternehmenskommunikation\03_Produkt-PR\01_Produkt_Ökostrom\12_Ökostrom_Kommunikationsoffensive\2018_PR Strommix\Niklas\"/>
    </mc:Choice>
  </mc:AlternateContent>
  <xr:revisionPtr revIDLastSave="0" documentId="8_{D7A31A83-3D6C-4CB8-9365-C9D72FA28908}" xr6:coauthVersionLast="40" xr6:coauthVersionMax="40" xr10:uidLastSave="{00000000-0000-0000-0000-000000000000}"/>
  <bookViews>
    <workbookView xWindow="0" yWindow="0" windowWidth="28800" windowHeight="12165" xr2:uid="{54A803A8-BA68-45BF-9FF3-8331A4E4AC76}"/>
  </bookViews>
  <sheets>
    <sheet name="Daten" sheetId="1" r:id="rId1"/>
    <sheet name="Diagramme" sheetId="2" r:id="rId2"/>
  </sheets>
  <definedNames>
    <definedName name="_xlnm._FilterDatabase" localSheetId="0" hidden="1">Daten!$U$1:$U$1175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175" i="1" l="1"/>
  <c r="T1175" i="1"/>
  <c r="R1175" i="1"/>
  <c r="D1175" i="1" l="1"/>
  <c r="E1175" i="1"/>
  <c r="F1175" i="1"/>
  <c r="G1175" i="1"/>
  <c r="H1175" i="1"/>
  <c r="Q1175" i="1"/>
  <c r="C1175" i="1"/>
  <c r="S1074" i="1" l="1"/>
  <c r="O1074" i="1"/>
  <c r="N1074" i="1"/>
  <c r="M1074" i="1"/>
  <c r="L1074" i="1"/>
  <c r="K1074" i="1"/>
  <c r="J1074" i="1"/>
  <c r="P1074" i="1" s="1"/>
  <c r="I1074" i="1"/>
  <c r="I1063" i="1"/>
  <c r="I939" i="1" l="1"/>
  <c r="I686" i="1" l="1"/>
  <c r="J686" i="1"/>
  <c r="I611" i="1" l="1"/>
  <c r="I551" i="1" l="1"/>
  <c r="S512" i="1"/>
  <c r="S513" i="1"/>
  <c r="A481" i="1"/>
  <c r="A482" i="1"/>
  <c r="I482" i="1"/>
  <c r="J482" i="1"/>
  <c r="P482" i="1" s="1"/>
  <c r="K482" i="1"/>
  <c r="L482" i="1"/>
  <c r="M482" i="1"/>
  <c r="N482" i="1"/>
  <c r="O482" i="1"/>
  <c r="S482" i="1"/>
  <c r="S318" i="1" l="1"/>
  <c r="K299" i="1"/>
  <c r="I251" i="1" l="1"/>
  <c r="S213" i="1"/>
  <c r="I46" i="1" l="1"/>
  <c r="L25" i="1" l="1"/>
  <c r="S49" i="1"/>
  <c r="I49" i="1"/>
  <c r="J49" i="1"/>
  <c r="P49" i="1" s="1"/>
  <c r="K49" i="1"/>
  <c r="L49" i="1"/>
  <c r="M49" i="1"/>
  <c r="N49" i="1"/>
  <c r="H3" i="2" s="1"/>
  <c r="O49" i="1"/>
  <c r="I48" i="1"/>
  <c r="I1086" i="1"/>
  <c r="I1087" i="1"/>
  <c r="I1088" i="1"/>
  <c r="I1089" i="1"/>
  <c r="I1077" i="1"/>
  <c r="I1078" i="1"/>
  <c r="I1079" i="1"/>
  <c r="I1080" i="1"/>
  <c r="I1081" i="1"/>
  <c r="N1173" i="1"/>
  <c r="M1173" i="1"/>
  <c r="L1173" i="1"/>
  <c r="N1172" i="1"/>
  <c r="M1172" i="1"/>
  <c r="L1172" i="1"/>
  <c r="N1171" i="1"/>
  <c r="M1171" i="1"/>
  <c r="L1171" i="1"/>
  <c r="N1170" i="1"/>
  <c r="M1170" i="1"/>
  <c r="L1170" i="1"/>
  <c r="N1169" i="1"/>
  <c r="M1169" i="1"/>
  <c r="L1169" i="1"/>
  <c r="N1168" i="1"/>
  <c r="M1168" i="1"/>
  <c r="L1168" i="1"/>
  <c r="N1167" i="1"/>
  <c r="M1167" i="1"/>
  <c r="L1167" i="1"/>
  <c r="N1166" i="1"/>
  <c r="M1166" i="1"/>
  <c r="L1166" i="1"/>
  <c r="N1165" i="1"/>
  <c r="M1165" i="1"/>
  <c r="L1165" i="1"/>
  <c r="N1164" i="1"/>
  <c r="M1164" i="1"/>
  <c r="L1164" i="1"/>
  <c r="N1163" i="1"/>
  <c r="M1163" i="1"/>
  <c r="L1163" i="1"/>
  <c r="N1162" i="1"/>
  <c r="M1162" i="1"/>
  <c r="L1162" i="1"/>
  <c r="N1161" i="1"/>
  <c r="M1161" i="1"/>
  <c r="L1161" i="1"/>
  <c r="N1160" i="1"/>
  <c r="M1160" i="1"/>
  <c r="L1160" i="1"/>
  <c r="N1159" i="1"/>
  <c r="M1159" i="1"/>
  <c r="L1159" i="1"/>
  <c r="N1158" i="1"/>
  <c r="M1158" i="1"/>
  <c r="L1158" i="1"/>
  <c r="N1157" i="1"/>
  <c r="M1157" i="1"/>
  <c r="L1157" i="1"/>
  <c r="N1156" i="1"/>
  <c r="M1156" i="1"/>
  <c r="L1156" i="1"/>
  <c r="N1155" i="1"/>
  <c r="M1155" i="1"/>
  <c r="L1155" i="1"/>
  <c r="N1154" i="1"/>
  <c r="M1154" i="1"/>
  <c r="L1154" i="1"/>
  <c r="N1153" i="1"/>
  <c r="M1153" i="1"/>
  <c r="L1153" i="1"/>
  <c r="N1152" i="1"/>
  <c r="M1152" i="1"/>
  <c r="L1152" i="1"/>
  <c r="N1151" i="1"/>
  <c r="M1151" i="1"/>
  <c r="L1151" i="1"/>
  <c r="N1150" i="1"/>
  <c r="M1150" i="1"/>
  <c r="L1150" i="1"/>
  <c r="N1149" i="1"/>
  <c r="M1149" i="1"/>
  <c r="L1149" i="1"/>
  <c r="N1148" i="1"/>
  <c r="M1148" i="1"/>
  <c r="L1148" i="1"/>
  <c r="N1147" i="1"/>
  <c r="M1147" i="1"/>
  <c r="L1147" i="1"/>
  <c r="N1146" i="1"/>
  <c r="M1146" i="1"/>
  <c r="L1146" i="1"/>
  <c r="N1145" i="1"/>
  <c r="M1145" i="1"/>
  <c r="L1145" i="1"/>
  <c r="N1144" i="1"/>
  <c r="M1144" i="1"/>
  <c r="L1144" i="1"/>
  <c r="N1143" i="1"/>
  <c r="M1143" i="1"/>
  <c r="L1143" i="1"/>
  <c r="N1142" i="1"/>
  <c r="M1142" i="1"/>
  <c r="L1142" i="1"/>
  <c r="N1141" i="1"/>
  <c r="M1141" i="1"/>
  <c r="L1141" i="1"/>
  <c r="N1140" i="1"/>
  <c r="M1140" i="1"/>
  <c r="L1140" i="1"/>
  <c r="N1139" i="1"/>
  <c r="M1139" i="1"/>
  <c r="L1139" i="1"/>
  <c r="N1138" i="1"/>
  <c r="M1138" i="1"/>
  <c r="L1138" i="1"/>
  <c r="N1137" i="1"/>
  <c r="M1137" i="1"/>
  <c r="L1137" i="1"/>
  <c r="N1136" i="1"/>
  <c r="M1136" i="1"/>
  <c r="L1136" i="1"/>
  <c r="N1135" i="1"/>
  <c r="M1135" i="1"/>
  <c r="L1135" i="1"/>
  <c r="N1134" i="1"/>
  <c r="M1134" i="1"/>
  <c r="L1134" i="1"/>
  <c r="N1133" i="1"/>
  <c r="M1133" i="1"/>
  <c r="L1133" i="1"/>
  <c r="N1132" i="1"/>
  <c r="M1132" i="1"/>
  <c r="L1132" i="1"/>
  <c r="N1131" i="1"/>
  <c r="M1131" i="1"/>
  <c r="L1131" i="1"/>
  <c r="N1130" i="1"/>
  <c r="M1130" i="1"/>
  <c r="L1130" i="1"/>
  <c r="N1129" i="1"/>
  <c r="M1129" i="1"/>
  <c r="L1129" i="1"/>
  <c r="N1128" i="1"/>
  <c r="M1128" i="1"/>
  <c r="L1128" i="1"/>
  <c r="N1127" i="1"/>
  <c r="M1127" i="1"/>
  <c r="L1127" i="1"/>
  <c r="N1126" i="1"/>
  <c r="M1126" i="1"/>
  <c r="L1126" i="1"/>
  <c r="N1125" i="1"/>
  <c r="M1125" i="1"/>
  <c r="L1125" i="1"/>
  <c r="N1124" i="1"/>
  <c r="M1124" i="1"/>
  <c r="L1124" i="1"/>
  <c r="N1123" i="1"/>
  <c r="M1123" i="1"/>
  <c r="L1123" i="1"/>
  <c r="N1122" i="1"/>
  <c r="M1122" i="1"/>
  <c r="L1122" i="1"/>
  <c r="N1121" i="1"/>
  <c r="M1121" i="1"/>
  <c r="L1121" i="1"/>
  <c r="N1120" i="1"/>
  <c r="M1120" i="1"/>
  <c r="L1120" i="1"/>
  <c r="N1119" i="1"/>
  <c r="M1119" i="1"/>
  <c r="L1119" i="1"/>
  <c r="N1118" i="1"/>
  <c r="M1118" i="1"/>
  <c r="L1118" i="1"/>
  <c r="N1117" i="1"/>
  <c r="M1117" i="1"/>
  <c r="L1117" i="1"/>
  <c r="N1116" i="1"/>
  <c r="M1116" i="1"/>
  <c r="L1116" i="1"/>
  <c r="N1115" i="1"/>
  <c r="M1115" i="1"/>
  <c r="L1115" i="1"/>
  <c r="N1114" i="1"/>
  <c r="M1114" i="1"/>
  <c r="L1114" i="1"/>
  <c r="N1113" i="1"/>
  <c r="M1113" i="1"/>
  <c r="L1113" i="1"/>
  <c r="N1112" i="1"/>
  <c r="M1112" i="1"/>
  <c r="L1112" i="1"/>
  <c r="N1111" i="1"/>
  <c r="M1111" i="1"/>
  <c r="L1111" i="1"/>
  <c r="N1110" i="1"/>
  <c r="M1110" i="1"/>
  <c r="L1110" i="1"/>
  <c r="N1109" i="1"/>
  <c r="M1109" i="1"/>
  <c r="L1109" i="1"/>
  <c r="N1108" i="1"/>
  <c r="M1108" i="1"/>
  <c r="L1108" i="1"/>
  <c r="N1107" i="1"/>
  <c r="M1107" i="1"/>
  <c r="L1107" i="1"/>
  <c r="N1106" i="1"/>
  <c r="M1106" i="1"/>
  <c r="L1106" i="1"/>
  <c r="N1105" i="1"/>
  <c r="M1105" i="1"/>
  <c r="L1105" i="1"/>
  <c r="N1104" i="1"/>
  <c r="M1104" i="1"/>
  <c r="L1104" i="1"/>
  <c r="N1103" i="1"/>
  <c r="M1103" i="1"/>
  <c r="L1103" i="1"/>
  <c r="N1102" i="1"/>
  <c r="M1102" i="1"/>
  <c r="L1102" i="1"/>
  <c r="N1101" i="1"/>
  <c r="M1101" i="1"/>
  <c r="L1101" i="1"/>
  <c r="N1100" i="1"/>
  <c r="M1100" i="1"/>
  <c r="L1100" i="1"/>
  <c r="N1099" i="1"/>
  <c r="M1099" i="1"/>
  <c r="L1099" i="1"/>
  <c r="N1098" i="1"/>
  <c r="M1098" i="1"/>
  <c r="L1098" i="1"/>
  <c r="N1097" i="1"/>
  <c r="M1097" i="1"/>
  <c r="L1097" i="1"/>
  <c r="N1096" i="1"/>
  <c r="M1096" i="1"/>
  <c r="L1096" i="1"/>
  <c r="N1095" i="1"/>
  <c r="M1095" i="1"/>
  <c r="L1095" i="1"/>
  <c r="N1094" i="1"/>
  <c r="M1094" i="1"/>
  <c r="L1094" i="1"/>
  <c r="N1093" i="1"/>
  <c r="M1093" i="1"/>
  <c r="L1093" i="1"/>
  <c r="N1092" i="1"/>
  <c r="M1092" i="1"/>
  <c r="L1092" i="1"/>
  <c r="N1091" i="1"/>
  <c r="M1091" i="1"/>
  <c r="L1091" i="1"/>
  <c r="N1090" i="1"/>
  <c r="M1090" i="1"/>
  <c r="L1090" i="1"/>
  <c r="N1089" i="1"/>
  <c r="M1089" i="1"/>
  <c r="L1089" i="1"/>
  <c r="N1088" i="1"/>
  <c r="M1088" i="1"/>
  <c r="L1088" i="1"/>
  <c r="N1087" i="1"/>
  <c r="M1087" i="1"/>
  <c r="L1087" i="1"/>
  <c r="N1086" i="1"/>
  <c r="M1086" i="1"/>
  <c r="L1086" i="1"/>
  <c r="N1085" i="1"/>
  <c r="M1085" i="1"/>
  <c r="L1085" i="1"/>
  <c r="N1084" i="1"/>
  <c r="M1084" i="1"/>
  <c r="L1084" i="1"/>
  <c r="N1083" i="1"/>
  <c r="M1083" i="1"/>
  <c r="L1083" i="1"/>
  <c r="N1082" i="1"/>
  <c r="M1082" i="1"/>
  <c r="L1082" i="1"/>
  <c r="N1081" i="1"/>
  <c r="M1081" i="1"/>
  <c r="L1081" i="1"/>
  <c r="N1080" i="1"/>
  <c r="M1080" i="1"/>
  <c r="L1080" i="1"/>
  <c r="N1079" i="1"/>
  <c r="M1079" i="1"/>
  <c r="L1079" i="1"/>
  <c r="N1078" i="1"/>
  <c r="M1078" i="1"/>
  <c r="L1078" i="1"/>
  <c r="N1077" i="1"/>
  <c r="M1077" i="1"/>
  <c r="L1077" i="1"/>
  <c r="N1076" i="1"/>
  <c r="M1076" i="1"/>
  <c r="L1076" i="1"/>
  <c r="N1075" i="1"/>
  <c r="M1075" i="1"/>
  <c r="L1075" i="1"/>
  <c r="N1073" i="1"/>
  <c r="M1073" i="1"/>
  <c r="L1073" i="1"/>
  <c r="N1072" i="1"/>
  <c r="M1072" i="1"/>
  <c r="L1072" i="1"/>
  <c r="N1071" i="1"/>
  <c r="M1071" i="1"/>
  <c r="L1071" i="1"/>
  <c r="N1070" i="1"/>
  <c r="M1070" i="1"/>
  <c r="L1070" i="1"/>
  <c r="N1069" i="1"/>
  <c r="M1069" i="1"/>
  <c r="L1069" i="1"/>
  <c r="N1068" i="1"/>
  <c r="M1068" i="1"/>
  <c r="L1068" i="1"/>
  <c r="N1067" i="1"/>
  <c r="M1067" i="1"/>
  <c r="L1067" i="1"/>
  <c r="N1066" i="1"/>
  <c r="M1066" i="1"/>
  <c r="L1066" i="1"/>
  <c r="N1065" i="1"/>
  <c r="M1065" i="1"/>
  <c r="L1065" i="1"/>
  <c r="N1064" i="1"/>
  <c r="M1064" i="1"/>
  <c r="L1064" i="1"/>
  <c r="N1063" i="1"/>
  <c r="M1063" i="1"/>
  <c r="L1063" i="1"/>
  <c r="N1062" i="1"/>
  <c r="M1062" i="1"/>
  <c r="L1062" i="1"/>
  <c r="N1061" i="1"/>
  <c r="M1061" i="1"/>
  <c r="L1061" i="1"/>
  <c r="N1060" i="1"/>
  <c r="M1060" i="1"/>
  <c r="L1060" i="1"/>
  <c r="N1059" i="1"/>
  <c r="M1059" i="1"/>
  <c r="L1059" i="1"/>
  <c r="N1058" i="1"/>
  <c r="M1058" i="1"/>
  <c r="L1058" i="1"/>
  <c r="N1057" i="1"/>
  <c r="M1057" i="1"/>
  <c r="L1057" i="1"/>
  <c r="N1056" i="1"/>
  <c r="M1056" i="1"/>
  <c r="L1056" i="1"/>
  <c r="N1055" i="1"/>
  <c r="M1055" i="1"/>
  <c r="L1055" i="1"/>
  <c r="N1054" i="1"/>
  <c r="M1054" i="1"/>
  <c r="L1054" i="1"/>
  <c r="N1053" i="1"/>
  <c r="M1053" i="1"/>
  <c r="L1053" i="1"/>
  <c r="N1052" i="1"/>
  <c r="M1052" i="1"/>
  <c r="L1052" i="1"/>
  <c r="N1051" i="1"/>
  <c r="M1051" i="1"/>
  <c r="L1051" i="1"/>
  <c r="N1050" i="1"/>
  <c r="M1050" i="1"/>
  <c r="L1050" i="1"/>
  <c r="N1049" i="1"/>
  <c r="M1049" i="1"/>
  <c r="L1049" i="1"/>
  <c r="N1048" i="1"/>
  <c r="M1048" i="1"/>
  <c r="L1048" i="1"/>
  <c r="N1047" i="1"/>
  <c r="M1047" i="1"/>
  <c r="L1047" i="1"/>
  <c r="N1046" i="1"/>
  <c r="M1046" i="1"/>
  <c r="L1046" i="1"/>
  <c r="N1045" i="1"/>
  <c r="M1045" i="1"/>
  <c r="L1045" i="1"/>
  <c r="N1044" i="1"/>
  <c r="M1044" i="1"/>
  <c r="L1044" i="1"/>
  <c r="N1043" i="1"/>
  <c r="M1043" i="1"/>
  <c r="L1043" i="1"/>
  <c r="N1042" i="1"/>
  <c r="M1042" i="1"/>
  <c r="L1042" i="1"/>
  <c r="N1041" i="1"/>
  <c r="M1041" i="1"/>
  <c r="L1041" i="1"/>
  <c r="N1040" i="1"/>
  <c r="M1040" i="1"/>
  <c r="L1040" i="1"/>
  <c r="N1039" i="1"/>
  <c r="M1039" i="1"/>
  <c r="L1039" i="1"/>
  <c r="N1038" i="1"/>
  <c r="M1038" i="1"/>
  <c r="L1038" i="1"/>
  <c r="N1037" i="1"/>
  <c r="M1037" i="1"/>
  <c r="L1037" i="1"/>
  <c r="N1036" i="1"/>
  <c r="M1036" i="1"/>
  <c r="L1036" i="1"/>
  <c r="N1035" i="1"/>
  <c r="M1035" i="1"/>
  <c r="L1035" i="1"/>
  <c r="N1034" i="1"/>
  <c r="M1034" i="1"/>
  <c r="L1034" i="1"/>
  <c r="N1033" i="1"/>
  <c r="M1033" i="1"/>
  <c r="L1033" i="1"/>
  <c r="N1032" i="1"/>
  <c r="M1032" i="1"/>
  <c r="L1032" i="1"/>
  <c r="N1031" i="1"/>
  <c r="M1031" i="1"/>
  <c r="L1031" i="1"/>
  <c r="N1030" i="1"/>
  <c r="M1030" i="1"/>
  <c r="L1030" i="1"/>
  <c r="N1029" i="1"/>
  <c r="M1029" i="1"/>
  <c r="L1029" i="1"/>
  <c r="N1028" i="1"/>
  <c r="M1028" i="1"/>
  <c r="L1028" i="1"/>
  <c r="N1027" i="1"/>
  <c r="M1027" i="1"/>
  <c r="L1027" i="1"/>
  <c r="N1026" i="1"/>
  <c r="M1026" i="1"/>
  <c r="L1026" i="1"/>
  <c r="N1025" i="1"/>
  <c r="M1025" i="1"/>
  <c r="L1025" i="1"/>
  <c r="N1024" i="1"/>
  <c r="M1024" i="1"/>
  <c r="L1024" i="1"/>
  <c r="N1023" i="1"/>
  <c r="M1023" i="1"/>
  <c r="L1023" i="1"/>
  <c r="N1022" i="1"/>
  <c r="M1022" i="1"/>
  <c r="L1022" i="1"/>
  <c r="N1021" i="1"/>
  <c r="M1021" i="1"/>
  <c r="L1021" i="1"/>
  <c r="N1020" i="1"/>
  <c r="M1020" i="1"/>
  <c r="L1020" i="1"/>
  <c r="N1019" i="1"/>
  <c r="M1019" i="1"/>
  <c r="L1019" i="1"/>
  <c r="N1018" i="1"/>
  <c r="M1018" i="1"/>
  <c r="L1018" i="1"/>
  <c r="N1017" i="1"/>
  <c r="M1017" i="1"/>
  <c r="L1017" i="1"/>
  <c r="N1016" i="1"/>
  <c r="M1016" i="1"/>
  <c r="L1016" i="1"/>
  <c r="N1015" i="1"/>
  <c r="M1015" i="1"/>
  <c r="L1015" i="1"/>
  <c r="N1014" i="1"/>
  <c r="M1014" i="1"/>
  <c r="L1014" i="1"/>
  <c r="N1013" i="1"/>
  <c r="M1013" i="1"/>
  <c r="L1013" i="1"/>
  <c r="N1012" i="1"/>
  <c r="M1012" i="1"/>
  <c r="L1012" i="1"/>
  <c r="N1011" i="1"/>
  <c r="M1011" i="1"/>
  <c r="L1011" i="1"/>
  <c r="N1010" i="1"/>
  <c r="M1010" i="1"/>
  <c r="L1010" i="1"/>
  <c r="N1009" i="1"/>
  <c r="M1009" i="1"/>
  <c r="L1009" i="1"/>
  <c r="N1008" i="1"/>
  <c r="M1008" i="1"/>
  <c r="L1008" i="1"/>
  <c r="N1007" i="1"/>
  <c r="M1007" i="1"/>
  <c r="L1007" i="1"/>
  <c r="N1006" i="1"/>
  <c r="M1006" i="1"/>
  <c r="L1006" i="1"/>
  <c r="N1005" i="1"/>
  <c r="M1005" i="1"/>
  <c r="L1005" i="1"/>
  <c r="N1004" i="1"/>
  <c r="M1004" i="1"/>
  <c r="L1004" i="1"/>
  <c r="N1003" i="1"/>
  <c r="M1003" i="1"/>
  <c r="L1003" i="1"/>
  <c r="N1002" i="1"/>
  <c r="M1002" i="1"/>
  <c r="L1002" i="1"/>
  <c r="N1001" i="1"/>
  <c r="M1001" i="1"/>
  <c r="L1001" i="1"/>
  <c r="N1000" i="1"/>
  <c r="M1000" i="1"/>
  <c r="L1000" i="1"/>
  <c r="N999" i="1"/>
  <c r="M999" i="1"/>
  <c r="L999" i="1"/>
  <c r="N998" i="1"/>
  <c r="M998" i="1"/>
  <c r="L998" i="1"/>
  <c r="N997" i="1"/>
  <c r="M997" i="1"/>
  <c r="L997" i="1"/>
  <c r="N996" i="1"/>
  <c r="M996" i="1"/>
  <c r="L996" i="1"/>
  <c r="N995" i="1"/>
  <c r="M995" i="1"/>
  <c r="L995" i="1"/>
  <c r="N994" i="1"/>
  <c r="M994" i="1"/>
  <c r="L994" i="1"/>
  <c r="N993" i="1"/>
  <c r="M993" i="1"/>
  <c r="L993" i="1"/>
  <c r="N992" i="1"/>
  <c r="M992" i="1"/>
  <c r="L992" i="1"/>
  <c r="N991" i="1"/>
  <c r="M991" i="1"/>
  <c r="L991" i="1"/>
  <c r="N990" i="1"/>
  <c r="M990" i="1"/>
  <c r="L990" i="1"/>
  <c r="N989" i="1"/>
  <c r="M989" i="1"/>
  <c r="L989" i="1"/>
  <c r="N988" i="1"/>
  <c r="M988" i="1"/>
  <c r="L988" i="1"/>
  <c r="N987" i="1"/>
  <c r="M987" i="1"/>
  <c r="L987" i="1"/>
  <c r="N986" i="1"/>
  <c r="M986" i="1"/>
  <c r="L986" i="1"/>
  <c r="N985" i="1"/>
  <c r="M985" i="1"/>
  <c r="L985" i="1"/>
  <c r="N984" i="1"/>
  <c r="M984" i="1"/>
  <c r="L984" i="1"/>
  <c r="N983" i="1"/>
  <c r="M983" i="1"/>
  <c r="L983" i="1"/>
  <c r="N982" i="1"/>
  <c r="M982" i="1"/>
  <c r="L982" i="1"/>
  <c r="N981" i="1"/>
  <c r="M981" i="1"/>
  <c r="L981" i="1"/>
  <c r="N980" i="1"/>
  <c r="M980" i="1"/>
  <c r="L980" i="1"/>
  <c r="N979" i="1"/>
  <c r="M979" i="1"/>
  <c r="L979" i="1"/>
  <c r="N978" i="1"/>
  <c r="M978" i="1"/>
  <c r="L978" i="1"/>
  <c r="N977" i="1"/>
  <c r="M977" i="1"/>
  <c r="L977" i="1"/>
  <c r="N976" i="1"/>
  <c r="M976" i="1"/>
  <c r="L976" i="1"/>
  <c r="N975" i="1"/>
  <c r="M975" i="1"/>
  <c r="L975" i="1"/>
  <c r="N974" i="1"/>
  <c r="M974" i="1"/>
  <c r="L974" i="1"/>
  <c r="N973" i="1"/>
  <c r="M973" i="1"/>
  <c r="L973" i="1"/>
  <c r="N972" i="1"/>
  <c r="M972" i="1"/>
  <c r="L972" i="1"/>
  <c r="N971" i="1"/>
  <c r="M971" i="1"/>
  <c r="L971" i="1"/>
  <c r="N970" i="1"/>
  <c r="M970" i="1"/>
  <c r="L970" i="1"/>
  <c r="N969" i="1"/>
  <c r="M969" i="1"/>
  <c r="L969" i="1"/>
  <c r="N968" i="1"/>
  <c r="M968" i="1"/>
  <c r="L968" i="1"/>
  <c r="N967" i="1"/>
  <c r="M967" i="1"/>
  <c r="L967" i="1"/>
  <c r="N966" i="1"/>
  <c r="M966" i="1"/>
  <c r="L966" i="1"/>
  <c r="N965" i="1"/>
  <c r="M965" i="1"/>
  <c r="L965" i="1"/>
  <c r="N964" i="1"/>
  <c r="M964" i="1"/>
  <c r="L964" i="1"/>
  <c r="N963" i="1"/>
  <c r="M963" i="1"/>
  <c r="L963" i="1"/>
  <c r="N962" i="1"/>
  <c r="M962" i="1"/>
  <c r="L962" i="1"/>
  <c r="N961" i="1"/>
  <c r="M961" i="1"/>
  <c r="L961" i="1"/>
  <c r="N960" i="1"/>
  <c r="M960" i="1"/>
  <c r="L960" i="1"/>
  <c r="N959" i="1"/>
  <c r="M959" i="1"/>
  <c r="L959" i="1"/>
  <c r="N958" i="1"/>
  <c r="M958" i="1"/>
  <c r="L958" i="1"/>
  <c r="N957" i="1"/>
  <c r="M957" i="1"/>
  <c r="L957" i="1"/>
  <c r="N956" i="1"/>
  <c r="M956" i="1"/>
  <c r="L956" i="1"/>
  <c r="N955" i="1"/>
  <c r="M955" i="1"/>
  <c r="L955" i="1"/>
  <c r="N954" i="1"/>
  <c r="M954" i="1"/>
  <c r="L954" i="1"/>
  <c r="N953" i="1"/>
  <c r="M953" i="1"/>
  <c r="L953" i="1"/>
  <c r="N952" i="1"/>
  <c r="M952" i="1"/>
  <c r="L952" i="1"/>
  <c r="N951" i="1"/>
  <c r="M951" i="1"/>
  <c r="L951" i="1"/>
  <c r="N950" i="1"/>
  <c r="M950" i="1"/>
  <c r="L950" i="1"/>
  <c r="N949" i="1"/>
  <c r="M949" i="1"/>
  <c r="L949" i="1"/>
  <c r="N948" i="1"/>
  <c r="M948" i="1"/>
  <c r="L948" i="1"/>
  <c r="N947" i="1"/>
  <c r="M947" i="1"/>
  <c r="L947" i="1"/>
  <c r="N946" i="1"/>
  <c r="M946" i="1"/>
  <c r="L946" i="1"/>
  <c r="N945" i="1"/>
  <c r="M945" i="1"/>
  <c r="L945" i="1"/>
  <c r="N944" i="1"/>
  <c r="M944" i="1"/>
  <c r="L944" i="1"/>
  <c r="N943" i="1"/>
  <c r="M943" i="1"/>
  <c r="L943" i="1"/>
  <c r="N942" i="1"/>
  <c r="M942" i="1"/>
  <c r="L942" i="1"/>
  <c r="N941" i="1"/>
  <c r="M941" i="1"/>
  <c r="L941" i="1"/>
  <c r="N940" i="1"/>
  <c r="M940" i="1"/>
  <c r="L940" i="1"/>
  <c r="N939" i="1"/>
  <c r="M939" i="1"/>
  <c r="L939" i="1"/>
  <c r="N938" i="1"/>
  <c r="M938" i="1"/>
  <c r="L938" i="1"/>
  <c r="N937" i="1"/>
  <c r="M937" i="1"/>
  <c r="L937" i="1"/>
  <c r="N936" i="1"/>
  <c r="M936" i="1"/>
  <c r="L936" i="1"/>
  <c r="N935" i="1"/>
  <c r="M935" i="1"/>
  <c r="L935" i="1"/>
  <c r="N934" i="1"/>
  <c r="M934" i="1"/>
  <c r="L934" i="1"/>
  <c r="N933" i="1"/>
  <c r="M933" i="1"/>
  <c r="L933" i="1"/>
  <c r="N932" i="1"/>
  <c r="M932" i="1"/>
  <c r="L932" i="1"/>
  <c r="N931" i="1"/>
  <c r="M931" i="1"/>
  <c r="L931" i="1"/>
  <c r="N930" i="1"/>
  <c r="M930" i="1"/>
  <c r="L930" i="1"/>
  <c r="N929" i="1"/>
  <c r="M929" i="1"/>
  <c r="L929" i="1"/>
  <c r="N928" i="1"/>
  <c r="M928" i="1"/>
  <c r="L928" i="1"/>
  <c r="N927" i="1"/>
  <c r="M927" i="1"/>
  <c r="L927" i="1"/>
  <c r="N926" i="1"/>
  <c r="M926" i="1"/>
  <c r="L926" i="1"/>
  <c r="N925" i="1"/>
  <c r="M925" i="1"/>
  <c r="L925" i="1"/>
  <c r="N924" i="1"/>
  <c r="M924" i="1"/>
  <c r="L924" i="1"/>
  <c r="N923" i="1"/>
  <c r="M923" i="1"/>
  <c r="L923" i="1"/>
  <c r="N922" i="1"/>
  <c r="M922" i="1"/>
  <c r="L922" i="1"/>
  <c r="N921" i="1"/>
  <c r="M921" i="1"/>
  <c r="L921" i="1"/>
  <c r="N920" i="1"/>
  <c r="M920" i="1"/>
  <c r="L920" i="1"/>
  <c r="N919" i="1"/>
  <c r="M919" i="1"/>
  <c r="L919" i="1"/>
  <c r="N918" i="1"/>
  <c r="M918" i="1"/>
  <c r="L918" i="1"/>
  <c r="N917" i="1"/>
  <c r="M917" i="1"/>
  <c r="L917" i="1"/>
  <c r="N916" i="1"/>
  <c r="M916" i="1"/>
  <c r="L916" i="1"/>
  <c r="N915" i="1"/>
  <c r="M915" i="1"/>
  <c r="L915" i="1"/>
  <c r="N914" i="1"/>
  <c r="M914" i="1"/>
  <c r="L914" i="1"/>
  <c r="N913" i="1"/>
  <c r="M913" i="1"/>
  <c r="L913" i="1"/>
  <c r="N912" i="1"/>
  <c r="M912" i="1"/>
  <c r="L912" i="1"/>
  <c r="N911" i="1"/>
  <c r="M911" i="1"/>
  <c r="L911" i="1"/>
  <c r="N910" i="1"/>
  <c r="M910" i="1"/>
  <c r="L910" i="1"/>
  <c r="N909" i="1"/>
  <c r="M909" i="1"/>
  <c r="L909" i="1"/>
  <c r="N908" i="1"/>
  <c r="M908" i="1"/>
  <c r="L908" i="1"/>
  <c r="N907" i="1"/>
  <c r="M907" i="1"/>
  <c r="L907" i="1"/>
  <c r="N906" i="1"/>
  <c r="M906" i="1"/>
  <c r="L906" i="1"/>
  <c r="N905" i="1"/>
  <c r="M905" i="1"/>
  <c r="L905" i="1"/>
  <c r="N904" i="1"/>
  <c r="M904" i="1"/>
  <c r="L904" i="1"/>
  <c r="N903" i="1"/>
  <c r="M903" i="1"/>
  <c r="L903" i="1"/>
  <c r="N902" i="1"/>
  <c r="M902" i="1"/>
  <c r="L902" i="1"/>
  <c r="N901" i="1"/>
  <c r="M901" i="1"/>
  <c r="L901" i="1"/>
  <c r="N900" i="1"/>
  <c r="M900" i="1"/>
  <c r="L900" i="1"/>
  <c r="N899" i="1"/>
  <c r="M899" i="1"/>
  <c r="L899" i="1"/>
  <c r="N898" i="1"/>
  <c r="M898" i="1"/>
  <c r="L898" i="1"/>
  <c r="N897" i="1"/>
  <c r="M897" i="1"/>
  <c r="L897" i="1"/>
  <c r="N896" i="1"/>
  <c r="M896" i="1"/>
  <c r="L896" i="1"/>
  <c r="N895" i="1"/>
  <c r="M895" i="1"/>
  <c r="L895" i="1"/>
  <c r="N894" i="1"/>
  <c r="M894" i="1"/>
  <c r="L894" i="1"/>
  <c r="N893" i="1"/>
  <c r="M893" i="1"/>
  <c r="L893" i="1"/>
  <c r="N892" i="1"/>
  <c r="M892" i="1"/>
  <c r="L892" i="1"/>
  <c r="N891" i="1"/>
  <c r="M891" i="1"/>
  <c r="L891" i="1"/>
  <c r="N890" i="1"/>
  <c r="M890" i="1"/>
  <c r="L890" i="1"/>
  <c r="N889" i="1"/>
  <c r="M889" i="1"/>
  <c r="L889" i="1"/>
  <c r="N888" i="1"/>
  <c r="M888" i="1"/>
  <c r="L888" i="1"/>
  <c r="N887" i="1"/>
  <c r="M887" i="1"/>
  <c r="L887" i="1"/>
  <c r="N886" i="1"/>
  <c r="M886" i="1"/>
  <c r="L886" i="1"/>
  <c r="N885" i="1"/>
  <c r="M885" i="1"/>
  <c r="L885" i="1"/>
  <c r="N884" i="1"/>
  <c r="M884" i="1"/>
  <c r="L884" i="1"/>
  <c r="N883" i="1"/>
  <c r="M883" i="1"/>
  <c r="L883" i="1"/>
  <c r="N882" i="1"/>
  <c r="M882" i="1"/>
  <c r="L882" i="1"/>
  <c r="N881" i="1"/>
  <c r="M881" i="1"/>
  <c r="L881" i="1"/>
  <c r="N880" i="1"/>
  <c r="M880" i="1"/>
  <c r="L880" i="1"/>
  <c r="N879" i="1"/>
  <c r="M879" i="1"/>
  <c r="L879" i="1"/>
  <c r="N878" i="1"/>
  <c r="M878" i="1"/>
  <c r="L878" i="1"/>
  <c r="N877" i="1"/>
  <c r="M877" i="1"/>
  <c r="L877" i="1"/>
  <c r="N876" i="1"/>
  <c r="M876" i="1"/>
  <c r="L876" i="1"/>
  <c r="N875" i="1"/>
  <c r="M875" i="1"/>
  <c r="L875" i="1"/>
  <c r="N874" i="1"/>
  <c r="M874" i="1"/>
  <c r="L874" i="1"/>
  <c r="N873" i="1"/>
  <c r="M873" i="1"/>
  <c r="L873" i="1"/>
  <c r="N872" i="1"/>
  <c r="M872" i="1"/>
  <c r="L872" i="1"/>
  <c r="N871" i="1"/>
  <c r="M871" i="1"/>
  <c r="L871" i="1"/>
  <c r="N870" i="1"/>
  <c r="M870" i="1"/>
  <c r="L870" i="1"/>
  <c r="N869" i="1"/>
  <c r="M869" i="1"/>
  <c r="L869" i="1"/>
  <c r="N868" i="1"/>
  <c r="M868" i="1"/>
  <c r="L868" i="1"/>
  <c r="N867" i="1"/>
  <c r="M867" i="1"/>
  <c r="L867" i="1"/>
  <c r="N866" i="1"/>
  <c r="M866" i="1"/>
  <c r="L866" i="1"/>
  <c r="N865" i="1"/>
  <c r="M865" i="1"/>
  <c r="L865" i="1"/>
  <c r="N864" i="1"/>
  <c r="M864" i="1"/>
  <c r="L864" i="1"/>
  <c r="N863" i="1"/>
  <c r="M863" i="1"/>
  <c r="L863" i="1"/>
  <c r="N862" i="1"/>
  <c r="M862" i="1"/>
  <c r="L862" i="1"/>
  <c r="N861" i="1"/>
  <c r="M861" i="1"/>
  <c r="L861" i="1"/>
  <c r="N860" i="1"/>
  <c r="M860" i="1"/>
  <c r="L860" i="1"/>
  <c r="N859" i="1"/>
  <c r="M859" i="1"/>
  <c r="L859" i="1"/>
  <c r="N858" i="1"/>
  <c r="M858" i="1"/>
  <c r="L858" i="1"/>
  <c r="N857" i="1"/>
  <c r="M857" i="1"/>
  <c r="L857" i="1"/>
  <c r="N856" i="1"/>
  <c r="M856" i="1"/>
  <c r="L856" i="1"/>
  <c r="N855" i="1"/>
  <c r="M855" i="1"/>
  <c r="L855" i="1"/>
  <c r="N854" i="1"/>
  <c r="M854" i="1"/>
  <c r="L854" i="1"/>
  <c r="N853" i="1"/>
  <c r="M853" i="1"/>
  <c r="L853" i="1"/>
  <c r="N852" i="1"/>
  <c r="M852" i="1"/>
  <c r="L852" i="1"/>
  <c r="N851" i="1"/>
  <c r="M851" i="1"/>
  <c r="L851" i="1"/>
  <c r="N850" i="1"/>
  <c r="M850" i="1"/>
  <c r="L850" i="1"/>
  <c r="N849" i="1"/>
  <c r="M849" i="1"/>
  <c r="L849" i="1"/>
  <c r="N848" i="1"/>
  <c r="M848" i="1"/>
  <c r="L848" i="1"/>
  <c r="N847" i="1"/>
  <c r="M847" i="1"/>
  <c r="L847" i="1"/>
  <c r="N846" i="1"/>
  <c r="M846" i="1"/>
  <c r="L846" i="1"/>
  <c r="N845" i="1"/>
  <c r="M845" i="1"/>
  <c r="L845" i="1"/>
  <c r="N844" i="1"/>
  <c r="M844" i="1"/>
  <c r="L844" i="1"/>
  <c r="N843" i="1"/>
  <c r="M843" i="1"/>
  <c r="L843" i="1"/>
  <c r="N842" i="1"/>
  <c r="M842" i="1"/>
  <c r="L842" i="1"/>
  <c r="N841" i="1"/>
  <c r="M841" i="1"/>
  <c r="L841" i="1"/>
  <c r="N840" i="1"/>
  <c r="M840" i="1"/>
  <c r="L840" i="1"/>
  <c r="N839" i="1"/>
  <c r="M839" i="1"/>
  <c r="L839" i="1"/>
  <c r="N838" i="1"/>
  <c r="M838" i="1"/>
  <c r="L838" i="1"/>
  <c r="N837" i="1"/>
  <c r="M837" i="1"/>
  <c r="L837" i="1"/>
  <c r="N836" i="1"/>
  <c r="M836" i="1"/>
  <c r="L836" i="1"/>
  <c r="N835" i="1"/>
  <c r="M835" i="1"/>
  <c r="L835" i="1"/>
  <c r="N834" i="1"/>
  <c r="M834" i="1"/>
  <c r="L834" i="1"/>
  <c r="N833" i="1"/>
  <c r="M833" i="1"/>
  <c r="L833" i="1"/>
  <c r="N832" i="1"/>
  <c r="M832" i="1"/>
  <c r="L832" i="1"/>
  <c r="N831" i="1"/>
  <c r="M831" i="1"/>
  <c r="L831" i="1"/>
  <c r="N830" i="1"/>
  <c r="M830" i="1"/>
  <c r="L830" i="1"/>
  <c r="N829" i="1"/>
  <c r="M829" i="1"/>
  <c r="L829" i="1"/>
  <c r="N828" i="1"/>
  <c r="M828" i="1"/>
  <c r="L828" i="1"/>
  <c r="N827" i="1"/>
  <c r="M827" i="1"/>
  <c r="L827" i="1"/>
  <c r="N826" i="1"/>
  <c r="M826" i="1"/>
  <c r="L826" i="1"/>
  <c r="N825" i="1"/>
  <c r="M825" i="1"/>
  <c r="L825" i="1"/>
  <c r="N824" i="1"/>
  <c r="M824" i="1"/>
  <c r="L824" i="1"/>
  <c r="N823" i="1"/>
  <c r="M823" i="1"/>
  <c r="L823" i="1"/>
  <c r="N822" i="1"/>
  <c r="M822" i="1"/>
  <c r="L822" i="1"/>
  <c r="N821" i="1"/>
  <c r="M821" i="1"/>
  <c r="L821" i="1"/>
  <c r="N820" i="1"/>
  <c r="M820" i="1"/>
  <c r="L820" i="1"/>
  <c r="N819" i="1"/>
  <c r="M819" i="1"/>
  <c r="L819" i="1"/>
  <c r="N818" i="1"/>
  <c r="M818" i="1"/>
  <c r="L818" i="1"/>
  <c r="N817" i="1"/>
  <c r="M817" i="1"/>
  <c r="L817" i="1"/>
  <c r="N816" i="1"/>
  <c r="M816" i="1"/>
  <c r="L816" i="1"/>
  <c r="N815" i="1"/>
  <c r="M815" i="1"/>
  <c r="L815" i="1"/>
  <c r="N814" i="1"/>
  <c r="M814" i="1"/>
  <c r="L814" i="1"/>
  <c r="N813" i="1"/>
  <c r="M813" i="1"/>
  <c r="L813" i="1"/>
  <c r="N812" i="1"/>
  <c r="M812" i="1"/>
  <c r="L812" i="1"/>
  <c r="N811" i="1"/>
  <c r="M811" i="1"/>
  <c r="L811" i="1"/>
  <c r="N810" i="1"/>
  <c r="M810" i="1"/>
  <c r="L810" i="1"/>
  <c r="N809" i="1"/>
  <c r="M809" i="1"/>
  <c r="L809" i="1"/>
  <c r="N808" i="1"/>
  <c r="M808" i="1"/>
  <c r="L808" i="1"/>
  <c r="N807" i="1"/>
  <c r="M807" i="1"/>
  <c r="L807" i="1"/>
  <c r="N806" i="1"/>
  <c r="M806" i="1"/>
  <c r="L806" i="1"/>
  <c r="N805" i="1"/>
  <c r="M805" i="1"/>
  <c r="L805" i="1"/>
  <c r="N804" i="1"/>
  <c r="M804" i="1"/>
  <c r="L804" i="1"/>
  <c r="N803" i="1"/>
  <c r="M803" i="1"/>
  <c r="L803" i="1"/>
  <c r="N802" i="1"/>
  <c r="M802" i="1"/>
  <c r="L802" i="1"/>
  <c r="N801" i="1"/>
  <c r="M801" i="1"/>
  <c r="L801" i="1"/>
  <c r="N800" i="1"/>
  <c r="M800" i="1"/>
  <c r="L800" i="1"/>
  <c r="N799" i="1"/>
  <c r="M799" i="1"/>
  <c r="L799" i="1"/>
  <c r="N798" i="1"/>
  <c r="M798" i="1"/>
  <c r="L798" i="1"/>
  <c r="N797" i="1"/>
  <c r="M797" i="1"/>
  <c r="L797" i="1"/>
  <c r="N796" i="1"/>
  <c r="M796" i="1"/>
  <c r="L796" i="1"/>
  <c r="N795" i="1"/>
  <c r="M795" i="1"/>
  <c r="L795" i="1"/>
  <c r="N794" i="1"/>
  <c r="M794" i="1"/>
  <c r="L794" i="1"/>
  <c r="N793" i="1"/>
  <c r="M793" i="1"/>
  <c r="L793" i="1"/>
  <c r="N792" i="1"/>
  <c r="M792" i="1"/>
  <c r="L792" i="1"/>
  <c r="N791" i="1"/>
  <c r="M791" i="1"/>
  <c r="L791" i="1"/>
  <c r="N790" i="1"/>
  <c r="M790" i="1"/>
  <c r="L790" i="1"/>
  <c r="N789" i="1"/>
  <c r="M789" i="1"/>
  <c r="L789" i="1"/>
  <c r="N788" i="1"/>
  <c r="M788" i="1"/>
  <c r="L788" i="1"/>
  <c r="N787" i="1"/>
  <c r="M787" i="1"/>
  <c r="L787" i="1"/>
  <c r="N786" i="1"/>
  <c r="M786" i="1"/>
  <c r="L786" i="1"/>
  <c r="N785" i="1"/>
  <c r="M785" i="1"/>
  <c r="L785" i="1"/>
  <c r="N784" i="1"/>
  <c r="M784" i="1"/>
  <c r="L784" i="1"/>
  <c r="N783" i="1"/>
  <c r="M783" i="1"/>
  <c r="L783" i="1"/>
  <c r="N782" i="1"/>
  <c r="M782" i="1"/>
  <c r="L782" i="1"/>
  <c r="N781" i="1"/>
  <c r="M781" i="1"/>
  <c r="L781" i="1"/>
  <c r="N780" i="1"/>
  <c r="M780" i="1"/>
  <c r="L780" i="1"/>
  <c r="N779" i="1"/>
  <c r="M779" i="1"/>
  <c r="L779" i="1"/>
  <c r="N778" i="1"/>
  <c r="M778" i="1"/>
  <c r="L778" i="1"/>
  <c r="N777" i="1"/>
  <c r="M777" i="1"/>
  <c r="L777" i="1"/>
  <c r="N776" i="1"/>
  <c r="M776" i="1"/>
  <c r="L776" i="1"/>
  <c r="N775" i="1"/>
  <c r="M775" i="1"/>
  <c r="L775" i="1"/>
  <c r="N774" i="1"/>
  <c r="M774" i="1"/>
  <c r="L774" i="1"/>
  <c r="N773" i="1"/>
  <c r="M773" i="1"/>
  <c r="L773" i="1"/>
  <c r="N772" i="1"/>
  <c r="M772" i="1"/>
  <c r="L772" i="1"/>
  <c r="N771" i="1"/>
  <c r="M771" i="1"/>
  <c r="L771" i="1"/>
  <c r="N770" i="1"/>
  <c r="M770" i="1"/>
  <c r="L770" i="1"/>
  <c r="N769" i="1"/>
  <c r="M769" i="1"/>
  <c r="L769" i="1"/>
  <c r="N768" i="1"/>
  <c r="M768" i="1"/>
  <c r="L768" i="1"/>
  <c r="N767" i="1"/>
  <c r="M767" i="1"/>
  <c r="L767" i="1"/>
  <c r="N766" i="1"/>
  <c r="M766" i="1"/>
  <c r="L766" i="1"/>
  <c r="N765" i="1"/>
  <c r="M765" i="1"/>
  <c r="L765" i="1"/>
  <c r="N764" i="1"/>
  <c r="M764" i="1"/>
  <c r="L764" i="1"/>
  <c r="N763" i="1"/>
  <c r="M763" i="1"/>
  <c r="L763" i="1"/>
  <c r="N762" i="1"/>
  <c r="M762" i="1"/>
  <c r="L762" i="1"/>
  <c r="N761" i="1"/>
  <c r="M761" i="1"/>
  <c r="L761" i="1"/>
  <c r="N760" i="1"/>
  <c r="M760" i="1"/>
  <c r="L760" i="1"/>
  <c r="N759" i="1"/>
  <c r="M759" i="1"/>
  <c r="L759" i="1"/>
  <c r="N758" i="1"/>
  <c r="M758" i="1"/>
  <c r="L758" i="1"/>
  <c r="N757" i="1"/>
  <c r="M757" i="1"/>
  <c r="L757" i="1"/>
  <c r="N756" i="1"/>
  <c r="M756" i="1"/>
  <c r="L756" i="1"/>
  <c r="N755" i="1"/>
  <c r="M755" i="1"/>
  <c r="L755" i="1"/>
  <c r="N754" i="1"/>
  <c r="M754" i="1"/>
  <c r="L754" i="1"/>
  <c r="N753" i="1"/>
  <c r="M753" i="1"/>
  <c r="L753" i="1"/>
  <c r="N752" i="1"/>
  <c r="M752" i="1"/>
  <c r="L752" i="1"/>
  <c r="N751" i="1"/>
  <c r="M751" i="1"/>
  <c r="L751" i="1"/>
  <c r="N750" i="1"/>
  <c r="M750" i="1"/>
  <c r="L750" i="1"/>
  <c r="N749" i="1"/>
  <c r="M749" i="1"/>
  <c r="L749" i="1"/>
  <c r="N748" i="1"/>
  <c r="M748" i="1"/>
  <c r="L748" i="1"/>
  <c r="N747" i="1"/>
  <c r="M747" i="1"/>
  <c r="L747" i="1"/>
  <c r="N746" i="1"/>
  <c r="M746" i="1"/>
  <c r="L746" i="1"/>
  <c r="N745" i="1"/>
  <c r="M745" i="1"/>
  <c r="L745" i="1"/>
  <c r="N744" i="1"/>
  <c r="M744" i="1"/>
  <c r="L744" i="1"/>
  <c r="N743" i="1"/>
  <c r="M743" i="1"/>
  <c r="L743" i="1"/>
  <c r="N742" i="1"/>
  <c r="M742" i="1"/>
  <c r="L742" i="1"/>
  <c r="N741" i="1"/>
  <c r="M741" i="1"/>
  <c r="L741" i="1"/>
  <c r="N740" i="1"/>
  <c r="M740" i="1"/>
  <c r="L740" i="1"/>
  <c r="N739" i="1"/>
  <c r="M739" i="1"/>
  <c r="L739" i="1"/>
  <c r="N738" i="1"/>
  <c r="M738" i="1"/>
  <c r="L738" i="1"/>
  <c r="N737" i="1"/>
  <c r="M737" i="1"/>
  <c r="L737" i="1"/>
  <c r="N736" i="1"/>
  <c r="M736" i="1"/>
  <c r="L736" i="1"/>
  <c r="N735" i="1"/>
  <c r="M735" i="1"/>
  <c r="L735" i="1"/>
  <c r="N734" i="1"/>
  <c r="M734" i="1"/>
  <c r="L734" i="1"/>
  <c r="N733" i="1"/>
  <c r="M733" i="1"/>
  <c r="L733" i="1"/>
  <c r="N732" i="1"/>
  <c r="M732" i="1"/>
  <c r="L732" i="1"/>
  <c r="N731" i="1"/>
  <c r="M731" i="1"/>
  <c r="L731" i="1"/>
  <c r="N730" i="1"/>
  <c r="M730" i="1"/>
  <c r="L730" i="1"/>
  <c r="N729" i="1"/>
  <c r="M729" i="1"/>
  <c r="L729" i="1"/>
  <c r="N728" i="1"/>
  <c r="M728" i="1"/>
  <c r="L728" i="1"/>
  <c r="N727" i="1"/>
  <c r="M727" i="1"/>
  <c r="L727" i="1"/>
  <c r="N726" i="1"/>
  <c r="M726" i="1"/>
  <c r="L726" i="1"/>
  <c r="N725" i="1"/>
  <c r="M725" i="1"/>
  <c r="L725" i="1"/>
  <c r="N724" i="1"/>
  <c r="M724" i="1"/>
  <c r="L724" i="1"/>
  <c r="N723" i="1"/>
  <c r="M723" i="1"/>
  <c r="L723" i="1"/>
  <c r="N722" i="1"/>
  <c r="M722" i="1"/>
  <c r="L722" i="1"/>
  <c r="N721" i="1"/>
  <c r="M721" i="1"/>
  <c r="L721" i="1"/>
  <c r="N720" i="1"/>
  <c r="M720" i="1"/>
  <c r="L720" i="1"/>
  <c r="N719" i="1"/>
  <c r="M719" i="1"/>
  <c r="L719" i="1"/>
  <c r="N718" i="1"/>
  <c r="M718" i="1"/>
  <c r="L718" i="1"/>
  <c r="N717" i="1"/>
  <c r="M717" i="1"/>
  <c r="L717" i="1"/>
  <c r="N716" i="1"/>
  <c r="M716" i="1"/>
  <c r="L716" i="1"/>
  <c r="N715" i="1"/>
  <c r="M715" i="1"/>
  <c r="L715" i="1"/>
  <c r="N714" i="1"/>
  <c r="M714" i="1"/>
  <c r="L714" i="1"/>
  <c r="N713" i="1"/>
  <c r="M713" i="1"/>
  <c r="L713" i="1"/>
  <c r="N712" i="1"/>
  <c r="M712" i="1"/>
  <c r="L712" i="1"/>
  <c r="N711" i="1"/>
  <c r="M711" i="1"/>
  <c r="L711" i="1"/>
  <c r="N710" i="1"/>
  <c r="M710" i="1"/>
  <c r="L710" i="1"/>
  <c r="N709" i="1"/>
  <c r="M709" i="1"/>
  <c r="L709" i="1"/>
  <c r="N708" i="1"/>
  <c r="M708" i="1"/>
  <c r="L708" i="1"/>
  <c r="N707" i="1"/>
  <c r="M707" i="1"/>
  <c r="L707" i="1"/>
  <c r="N706" i="1"/>
  <c r="M706" i="1"/>
  <c r="L706" i="1"/>
  <c r="N705" i="1"/>
  <c r="M705" i="1"/>
  <c r="L705" i="1"/>
  <c r="N704" i="1"/>
  <c r="M704" i="1"/>
  <c r="L704" i="1"/>
  <c r="N703" i="1"/>
  <c r="M703" i="1"/>
  <c r="L703" i="1"/>
  <c r="N702" i="1"/>
  <c r="M702" i="1"/>
  <c r="L702" i="1"/>
  <c r="N701" i="1"/>
  <c r="M701" i="1"/>
  <c r="L701" i="1"/>
  <c r="N700" i="1"/>
  <c r="M700" i="1"/>
  <c r="L700" i="1"/>
  <c r="N699" i="1"/>
  <c r="M699" i="1"/>
  <c r="L699" i="1"/>
  <c r="N698" i="1"/>
  <c r="M698" i="1"/>
  <c r="L698" i="1"/>
  <c r="N697" i="1"/>
  <c r="M697" i="1"/>
  <c r="L697" i="1"/>
  <c r="N696" i="1"/>
  <c r="M696" i="1"/>
  <c r="L696" i="1"/>
  <c r="N695" i="1"/>
  <c r="M695" i="1"/>
  <c r="L695" i="1"/>
  <c r="N694" i="1"/>
  <c r="M694" i="1"/>
  <c r="L694" i="1"/>
  <c r="N693" i="1"/>
  <c r="M693" i="1"/>
  <c r="L693" i="1"/>
  <c r="N692" i="1"/>
  <c r="M692" i="1"/>
  <c r="L692" i="1"/>
  <c r="N691" i="1"/>
  <c r="M691" i="1"/>
  <c r="L691" i="1"/>
  <c r="N690" i="1"/>
  <c r="M690" i="1"/>
  <c r="L690" i="1"/>
  <c r="N689" i="1"/>
  <c r="M689" i="1"/>
  <c r="L689" i="1"/>
  <c r="N688" i="1"/>
  <c r="M688" i="1"/>
  <c r="L688" i="1"/>
  <c r="N687" i="1"/>
  <c r="M687" i="1"/>
  <c r="L687" i="1"/>
  <c r="N686" i="1"/>
  <c r="M686" i="1"/>
  <c r="L686" i="1"/>
  <c r="N685" i="1"/>
  <c r="M685" i="1"/>
  <c r="L685" i="1"/>
  <c r="N684" i="1"/>
  <c r="M684" i="1"/>
  <c r="L684" i="1"/>
  <c r="N683" i="1"/>
  <c r="M683" i="1"/>
  <c r="L683" i="1"/>
  <c r="N682" i="1"/>
  <c r="M682" i="1"/>
  <c r="L682" i="1"/>
  <c r="N681" i="1"/>
  <c r="M681" i="1"/>
  <c r="L681" i="1"/>
  <c r="N680" i="1"/>
  <c r="M680" i="1"/>
  <c r="L680" i="1"/>
  <c r="N679" i="1"/>
  <c r="M679" i="1"/>
  <c r="L679" i="1"/>
  <c r="N678" i="1"/>
  <c r="M678" i="1"/>
  <c r="L678" i="1"/>
  <c r="N677" i="1"/>
  <c r="M677" i="1"/>
  <c r="L677" i="1"/>
  <c r="N676" i="1"/>
  <c r="M676" i="1"/>
  <c r="L676" i="1"/>
  <c r="N675" i="1"/>
  <c r="M675" i="1"/>
  <c r="L675" i="1"/>
  <c r="N674" i="1"/>
  <c r="M674" i="1"/>
  <c r="L674" i="1"/>
  <c r="N673" i="1"/>
  <c r="M673" i="1"/>
  <c r="L673" i="1"/>
  <c r="N672" i="1"/>
  <c r="M672" i="1"/>
  <c r="L672" i="1"/>
  <c r="N671" i="1"/>
  <c r="M671" i="1"/>
  <c r="L671" i="1"/>
  <c r="N670" i="1"/>
  <c r="M670" i="1"/>
  <c r="L670" i="1"/>
  <c r="N669" i="1"/>
  <c r="M669" i="1"/>
  <c r="L669" i="1"/>
  <c r="N668" i="1"/>
  <c r="M668" i="1"/>
  <c r="L668" i="1"/>
  <c r="N667" i="1"/>
  <c r="M667" i="1"/>
  <c r="L667" i="1"/>
  <c r="N666" i="1"/>
  <c r="M666" i="1"/>
  <c r="L666" i="1"/>
  <c r="N665" i="1"/>
  <c r="M665" i="1"/>
  <c r="L665" i="1"/>
  <c r="N664" i="1"/>
  <c r="M664" i="1"/>
  <c r="L664" i="1"/>
  <c r="N663" i="1"/>
  <c r="M663" i="1"/>
  <c r="L663" i="1"/>
  <c r="N662" i="1"/>
  <c r="M662" i="1"/>
  <c r="L662" i="1"/>
  <c r="N661" i="1"/>
  <c r="M661" i="1"/>
  <c r="L661" i="1"/>
  <c r="N660" i="1"/>
  <c r="M660" i="1"/>
  <c r="L660" i="1"/>
  <c r="N659" i="1"/>
  <c r="M659" i="1"/>
  <c r="L659" i="1"/>
  <c r="N658" i="1"/>
  <c r="M658" i="1"/>
  <c r="L658" i="1"/>
  <c r="N657" i="1"/>
  <c r="M657" i="1"/>
  <c r="L657" i="1"/>
  <c r="N656" i="1"/>
  <c r="M656" i="1"/>
  <c r="L656" i="1"/>
  <c r="N655" i="1"/>
  <c r="M655" i="1"/>
  <c r="L655" i="1"/>
  <c r="N654" i="1"/>
  <c r="M654" i="1"/>
  <c r="L654" i="1"/>
  <c r="N653" i="1"/>
  <c r="M653" i="1"/>
  <c r="L653" i="1"/>
  <c r="N652" i="1"/>
  <c r="M652" i="1"/>
  <c r="L652" i="1"/>
  <c r="N651" i="1"/>
  <c r="M651" i="1"/>
  <c r="L651" i="1"/>
  <c r="N650" i="1"/>
  <c r="M650" i="1"/>
  <c r="L650" i="1"/>
  <c r="N649" i="1"/>
  <c r="M649" i="1"/>
  <c r="L649" i="1"/>
  <c r="N648" i="1"/>
  <c r="M648" i="1"/>
  <c r="L648" i="1"/>
  <c r="N647" i="1"/>
  <c r="M647" i="1"/>
  <c r="L647" i="1"/>
  <c r="N646" i="1"/>
  <c r="M646" i="1"/>
  <c r="L646" i="1"/>
  <c r="N645" i="1"/>
  <c r="M645" i="1"/>
  <c r="L645" i="1"/>
  <c r="N644" i="1"/>
  <c r="M644" i="1"/>
  <c r="L644" i="1"/>
  <c r="N643" i="1"/>
  <c r="M643" i="1"/>
  <c r="L643" i="1"/>
  <c r="N642" i="1"/>
  <c r="M642" i="1"/>
  <c r="L642" i="1"/>
  <c r="N641" i="1"/>
  <c r="M641" i="1"/>
  <c r="L641" i="1"/>
  <c r="N640" i="1"/>
  <c r="M640" i="1"/>
  <c r="L640" i="1"/>
  <c r="N639" i="1"/>
  <c r="M639" i="1"/>
  <c r="L639" i="1"/>
  <c r="N638" i="1"/>
  <c r="M638" i="1"/>
  <c r="L638" i="1"/>
  <c r="N637" i="1"/>
  <c r="M637" i="1"/>
  <c r="L637" i="1"/>
  <c r="N636" i="1"/>
  <c r="M636" i="1"/>
  <c r="L636" i="1"/>
  <c r="N635" i="1"/>
  <c r="M635" i="1"/>
  <c r="L635" i="1"/>
  <c r="N634" i="1"/>
  <c r="M634" i="1"/>
  <c r="L634" i="1"/>
  <c r="N633" i="1"/>
  <c r="M633" i="1"/>
  <c r="L633" i="1"/>
  <c r="N632" i="1"/>
  <c r="M632" i="1"/>
  <c r="L632" i="1"/>
  <c r="N631" i="1"/>
  <c r="M631" i="1"/>
  <c r="L631" i="1"/>
  <c r="N630" i="1"/>
  <c r="M630" i="1"/>
  <c r="L630" i="1"/>
  <c r="N629" i="1"/>
  <c r="M629" i="1"/>
  <c r="L629" i="1"/>
  <c r="N628" i="1"/>
  <c r="M628" i="1"/>
  <c r="L628" i="1"/>
  <c r="N627" i="1"/>
  <c r="M627" i="1"/>
  <c r="L627" i="1"/>
  <c r="N626" i="1"/>
  <c r="M626" i="1"/>
  <c r="L626" i="1"/>
  <c r="N625" i="1"/>
  <c r="M625" i="1"/>
  <c r="L625" i="1"/>
  <c r="N624" i="1"/>
  <c r="M624" i="1"/>
  <c r="L624" i="1"/>
  <c r="N623" i="1"/>
  <c r="M623" i="1"/>
  <c r="L623" i="1"/>
  <c r="N622" i="1"/>
  <c r="M622" i="1"/>
  <c r="L622" i="1"/>
  <c r="N621" i="1"/>
  <c r="M621" i="1"/>
  <c r="L621" i="1"/>
  <c r="N620" i="1"/>
  <c r="M620" i="1"/>
  <c r="L620" i="1"/>
  <c r="N619" i="1"/>
  <c r="M619" i="1"/>
  <c r="L619" i="1"/>
  <c r="N618" i="1"/>
  <c r="M618" i="1"/>
  <c r="L618" i="1"/>
  <c r="N617" i="1"/>
  <c r="M617" i="1"/>
  <c r="L617" i="1"/>
  <c r="N616" i="1"/>
  <c r="M616" i="1"/>
  <c r="L616" i="1"/>
  <c r="N615" i="1"/>
  <c r="M615" i="1"/>
  <c r="L615" i="1"/>
  <c r="N614" i="1"/>
  <c r="M614" i="1"/>
  <c r="L614" i="1"/>
  <c r="N613" i="1"/>
  <c r="M613" i="1"/>
  <c r="L613" i="1"/>
  <c r="N612" i="1"/>
  <c r="M612" i="1"/>
  <c r="L612" i="1"/>
  <c r="N611" i="1"/>
  <c r="M611" i="1"/>
  <c r="L611" i="1"/>
  <c r="N610" i="1"/>
  <c r="M610" i="1"/>
  <c r="L610" i="1"/>
  <c r="N609" i="1"/>
  <c r="M609" i="1"/>
  <c r="L609" i="1"/>
  <c r="N608" i="1"/>
  <c r="M608" i="1"/>
  <c r="L608" i="1"/>
  <c r="N607" i="1"/>
  <c r="M607" i="1"/>
  <c r="L607" i="1"/>
  <c r="N606" i="1"/>
  <c r="M606" i="1"/>
  <c r="L606" i="1"/>
  <c r="N605" i="1"/>
  <c r="M605" i="1"/>
  <c r="L605" i="1"/>
  <c r="N604" i="1"/>
  <c r="M604" i="1"/>
  <c r="L604" i="1"/>
  <c r="N603" i="1"/>
  <c r="M603" i="1"/>
  <c r="L603" i="1"/>
  <c r="N602" i="1"/>
  <c r="M602" i="1"/>
  <c r="L602" i="1"/>
  <c r="N601" i="1"/>
  <c r="M601" i="1"/>
  <c r="L601" i="1"/>
  <c r="N600" i="1"/>
  <c r="M600" i="1"/>
  <c r="L600" i="1"/>
  <c r="N599" i="1"/>
  <c r="M599" i="1"/>
  <c r="L599" i="1"/>
  <c r="N598" i="1"/>
  <c r="M598" i="1"/>
  <c r="L598" i="1"/>
  <c r="N597" i="1"/>
  <c r="M597" i="1"/>
  <c r="L597" i="1"/>
  <c r="N596" i="1"/>
  <c r="M596" i="1"/>
  <c r="L596" i="1"/>
  <c r="N595" i="1"/>
  <c r="M595" i="1"/>
  <c r="L595" i="1"/>
  <c r="N594" i="1"/>
  <c r="M594" i="1"/>
  <c r="L594" i="1"/>
  <c r="N593" i="1"/>
  <c r="M593" i="1"/>
  <c r="L593" i="1"/>
  <c r="N592" i="1"/>
  <c r="M592" i="1"/>
  <c r="L592" i="1"/>
  <c r="N591" i="1"/>
  <c r="M591" i="1"/>
  <c r="L591" i="1"/>
  <c r="N590" i="1"/>
  <c r="M590" i="1"/>
  <c r="L590" i="1"/>
  <c r="N589" i="1"/>
  <c r="M589" i="1"/>
  <c r="L589" i="1"/>
  <c r="N588" i="1"/>
  <c r="M588" i="1"/>
  <c r="L588" i="1"/>
  <c r="N587" i="1"/>
  <c r="M587" i="1"/>
  <c r="L587" i="1"/>
  <c r="N586" i="1"/>
  <c r="M586" i="1"/>
  <c r="L586" i="1"/>
  <c r="N585" i="1"/>
  <c r="M585" i="1"/>
  <c r="L585" i="1"/>
  <c r="N584" i="1"/>
  <c r="M584" i="1"/>
  <c r="L584" i="1"/>
  <c r="N583" i="1"/>
  <c r="M583" i="1"/>
  <c r="L583" i="1"/>
  <c r="N582" i="1"/>
  <c r="M582" i="1"/>
  <c r="L582" i="1"/>
  <c r="N581" i="1"/>
  <c r="M581" i="1"/>
  <c r="L581" i="1"/>
  <c r="N580" i="1"/>
  <c r="M580" i="1"/>
  <c r="L580" i="1"/>
  <c r="N579" i="1"/>
  <c r="M579" i="1"/>
  <c r="L579" i="1"/>
  <c r="N578" i="1"/>
  <c r="M578" i="1"/>
  <c r="L578" i="1"/>
  <c r="N577" i="1"/>
  <c r="M577" i="1"/>
  <c r="L577" i="1"/>
  <c r="N576" i="1"/>
  <c r="M576" i="1"/>
  <c r="L576" i="1"/>
  <c r="N575" i="1"/>
  <c r="M575" i="1"/>
  <c r="L575" i="1"/>
  <c r="N574" i="1"/>
  <c r="M574" i="1"/>
  <c r="L574" i="1"/>
  <c r="N573" i="1"/>
  <c r="M573" i="1"/>
  <c r="L573" i="1"/>
  <c r="N572" i="1"/>
  <c r="M572" i="1"/>
  <c r="L572" i="1"/>
  <c r="N571" i="1"/>
  <c r="M571" i="1"/>
  <c r="L571" i="1"/>
  <c r="N570" i="1"/>
  <c r="M570" i="1"/>
  <c r="L570" i="1"/>
  <c r="N569" i="1"/>
  <c r="M569" i="1"/>
  <c r="L569" i="1"/>
  <c r="N568" i="1"/>
  <c r="M568" i="1"/>
  <c r="L568" i="1"/>
  <c r="N567" i="1"/>
  <c r="M567" i="1"/>
  <c r="L567" i="1"/>
  <c r="N566" i="1"/>
  <c r="M566" i="1"/>
  <c r="L566" i="1"/>
  <c r="N565" i="1"/>
  <c r="M565" i="1"/>
  <c r="L565" i="1"/>
  <c r="N564" i="1"/>
  <c r="M564" i="1"/>
  <c r="L564" i="1"/>
  <c r="N563" i="1"/>
  <c r="M563" i="1"/>
  <c r="L563" i="1"/>
  <c r="N562" i="1"/>
  <c r="M562" i="1"/>
  <c r="L562" i="1"/>
  <c r="N561" i="1"/>
  <c r="M561" i="1"/>
  <c r="L561" i="1"/>
  <c r="N560" i="1"/>
  <c r="M560" i="1"/>
  <c r="L560" i="1"/>
  <c r="N559" i="1"/>
  <c r="M559" i="1"/>
  <c r="L559" i="1"/>
  <c r="N558" i="1"/>
  <c r="M558" i="1"/>
  <c r="L558" i="1"/>
  <c r="N557" i="1"/>
  <c r="M557" i="1"/>
  <c r="L557" i="1"/>
  <c r="N556" i="1"/>
  <c r="M556" i="1"/>
  <c r="L556" i="1"/>
  <c r="N555" i="1"/>
  <c r="M555" i="1"/>
  <c r="L555" i="1"/>
  <c r="N554" i="1"/>
  <c r="M554" i="1"/>
  <c r="L554" i="1"/>
  <c r="N553" i="1"/>
  <c r="M553" i="1"/>
  <c r="L553" i="1"/>
  <c r="N552" i="1"/>
  <c r="M552" i="1"/>
  <c r="L552" i="1"/>
  <c r="N551" i="1"/>
  <c r="M551" i="1"/>
  <c r="L551" i="1"/>
  <c r="N550" i="1"/>
  <c r="M550" i="1"/>
  <c r="L550" i="1"/>
  <c r="N549" i="1"/>
  <c r="M549" i="1"/>
  <c r="L549" i="1"/>
  <c r="N548" i="1"/>
  <c r="M548" i="1"/>
  <c r="L548" i="1"/>
  <c r="N547" i="1"/>
  <c r="M547" i="1"/>
  <c r="L547" i="1"/>
  <c r="N546" i="1"/>
  <c r="M546" i="1"/>
  <c r="L546" i="1"/>
  <c r="N545" i="1"/>
  <c r="M545" i="1"/>
  <c r="L545" i="1"/>
  <c r="N544" i="1"/>
  <c r="M544" i="1"/>
  <c r="L544" i="1"/>
  <c r="N543" i="1"/>
  <c r="M543" i="1"/>
  <c r="L543" i="1"/>
  <c r="N542" i="1"/>
  <c r="M542" i="1"/>
  <c r="L542" i="1"/>
  <c r="N541" i="1"/>
  <c r="M541" i="1"/>
  <c r="L541" i="1"/>
  <c r="N540" i="1"/>
  <c r="M540" i="1"/>
  <c r="L540" i="1"/>
  <c r="N539" i="1"/>
  <c r="M539" i="1"/>
  <c r="L539" i="1"/>
  <c r="N538" i="1"/>
  <c r="M538" i="1"/>
  <c r="L538" i="1"/>
  <c r="N537" i="1"/>
  <c r="M537" i="1"/>
  <c r="L537" i="1"/>
  <c r="N536" i="1"/>
  <c r="M536" i="1"/>
  <c r="L536" i="1"/>
  <c r="N535" i="1"/>
  <c r="M535" i="1"/>
  <c r="L535" i="1"/>
  <c r="N534" i="1"/>
  <c r="M534" i="1"/>
  <c r="L534" i="1"/>
  <c r="N533" i="1"/>
  <c r="M533" i="1"/>
  <c r="L533" i="1"/>
  <c r="N532" i="1"/>
  <c r="M532" i="1"/>
  <c r="L532" i="1"/>
  <c r="N531" i="1"/>
  <c r="M531" i="1"/>
  <c r="L531" i="1"/>
  <c r="N530" i="1"/>
  <c r="M530" i="1"/>
  <c r="L530" i="1"/>
  <c r="N529" i="1"/>
  <c r="M529" i="1"/>
  <c r="L529" i="1"/>
  <c r="N528" i="1"/>
  <c r="M528" i="1"/>
  <c r="L528" i="1"/>
  <c r="N527" i="1"/>
  <c r="M527" i="1"/>
  <c r="L527" i="1"/>
  <c r="N526" i="1"/>
  <c r="M526" i="1"/>
  <c r="L526" i="1"/>
  <c r="N525" i="1"/>
  <c r="M525" i="1"/>
  <c r="L525" i="1"/>
  <c r="N524" i="1"/>
  <c r="M524" i="1"/>
  <c r="L524" i="1"/>
  <c r="N523" i="1"/>
  <c r="M523" i="1"/>
  <c r="L523" i="1"/>
  <c r="N522" i="1"/>
  <c r="M522" i="1"/>
  <c r="L522" i="1"/>
  <c r="N521" i="1"/>
  <c r="M521" i="1"/>
  <c r="L521" i="1"/>
  <c r="N520" i="1"/>
  <c r="M520" i="1"/>
  <c r="L520" i="1"/>
  <c r="N519" i="1"/>
  <c r="M519" i="1"/>
  <c r="L519" i="1"/>
  <c r="N518" i="1"/>
  <c r="M518" i="1"/>
  <c r="L518" i="1"/>
  <c r="N517" i="1"/>
  <c r="M517" i="1"/>
  <c r="L517" i="1"/>
  <c r="N516" i="1"/>
  <c r="M516" i="1"/>
  <c r="L516" i="1"/>
  <c r="N515" i="1"/>
  <c r="M515" i="1"/>
  <c r="L515" i="1"/>
  <c r="N514" i="1"/>
  <c r="M514" i="1"/>
  <c r="L514" i="1"/>
  <c r="N513" i="1"/>
  <c r="M513" i="1"/>
  <c r="L513" i="1"/>
  <c r="N512" i="1"/>
  <c r="M512" i="1"/>
  <c r="L512" i="1"/>
  <c r="N511" i="1"/>
  <c r="M511" i="1"/>
  <c r="L511" i="1"/>
  <c r="N510" i="1"/>
  <c r="M510" i="1"/>
  <c r="L510" i="1"/>
  <c r="N509" i="1"/>
  <c r="M509" i="1"/>
  <c r="L509" i="1"/>
  <c r="N508" i="1"/>
  <c r="M508" i="1"/>
  <c r="L508" i="1"/>
  <c r="N507" i="1"/>
  <c r="M507" i="1"/>
  <c r="L507" i="1"/>
  <c r="N506" i="1"/>
  <c r="M506" i="1"/>
  <c r="L506" i="1"/>
  <c r="N505" i="1"/>
  <c r="M505" i="1"/>
  <c r="L505" i="1"/>
  <c r="N504" i="1"/>
  <c r="M504" i="1"/>
  <c r="L504" i="1"/>
  <c r="N503" i="1"/>
  <c r="M503" i="1"/>
  <c r="L503" i="1"/>
  <c r="N502" i="1"/>
  <c r="M502" i="1"/>
  <c r="L502" i="1"/>
  <c r="N501" i="1"/>
  <c r="M501" i="1"/>
  <c r="L501" i="1"/>
  <c r="N500" i="1"/>
  <c r="M500" i="1"/>
  <c r="L500" i="1"/>
  <c r="N499" i="1"/>
  <c r="M499" i="1"/>
  <c r="L499" i="1"/>
  <c r="N498" i="1"/>
  <c r="M498" i="1"/>
  <c r="L498" i="1"/>
  <c r="N497" i="1"/>
  <c r="M497" i="1"/>
  <c r="L497" i="1"/>
  <c r="N496" i="1"/>
  <c r="M496" i="1"/>
  <c r="L496" i="1"/>
  <c r="N495" i="1"/>
  <c r="M495" i="1"/>
  <c r="L495" i="1"/>
  <c r="N494" i="1"/>
  <c r="M494" i="1"/>
  <c r="L494" i="1"/>
  <c r="N493" i="1"/>
  <c r="M493" i="1"/>
  <c r="L493" i="1"/>
  <c r="N492" i="1"/>
  <c r="M492" i="1"/>
  <c r="L492" i="1"/>
  <c r="N491" i="1"/>
  <c r="M491" i="1"/>
  <c r="L491" i="1"/>
  <c r="N490" i="1"/>
  <c r="M490" i="1"/>
  <c r="L490" i="1"/>
  <c r="N489" i="1"/>
  <c r="M489" i="1"/>
  <c r="L489" i="1"/>
  <c r="N488" i="1"/>
  <c r="M488" i="1"/>
  <c r="L488" i="1"/>
  <c r="N487" i="1"/>
  <c r="M487" i="1"/>
  <c r="L487" i="1"/>
  <c r="N486" i="1"/>
  <c r="M486" i="1"/>
  <c r="L486" i="1"/>
  <c r="N485" i="1"/>
  <c r="M485" i="1"/>
  <c r="L485" i="1"/>
  <c r="N484" i="1"/>
  <c r="M484" i="1"/>
  <c r="L484" i="1"/>
  <c r="N483" i="1"/>
  <c r="M483" i="1"/>
  <c r="L483" i="1"/>
  <c r="N481" i="1"/>
  <c r="M481" i="1"/>
  <c r="L481" i="1"/>
  <c r="N480" i="1"/>
  <c r="M480" i="1"/>
  <c r="L480" i="1"/>
  <c r="N479" i="1"/>
  <c r="M479" i="1"/>
  <c r="L479" i="1"/>
  <c r="N478" i="1"/>
  <c r="M478" i="1"/>
  <c r="L478" i="1"/>
  <c r="N477" i="1"/>
  <c r="M477" i="1"/>
  <c r="L477" i="1"/>
  <c r="N476" i="1"/>
  <c r="M476" i="1"/>
  <c r="L476" i="1"/>
  <c r="N475" i="1"/>
  <c r="M475" i="1"/>
  <c r="L475" i="1"/>
  <c r="N474" i="1"/>
  <c r="M474" i="1"/>
  <c r="L474" i="1"/>
  <c r="N473" i="1"/>
  <c r="M473" i="1"/>
  <c r="L473" i="1"/>
  <c r="N472" i="1"/>
  <c r="M472" i="1"/>
  <c r="L472" i="1"/>
  <c r="N471" i="1"/>
  <c r="M471" i="1"/>
  <c r="L471" i="1"/>
  <c r="N470" i="1"/>
  <c r="M470" i="1"/>
  <c r="L470" i="1"/>
  <c r="N469" i="1"/>
  <c r="M469" i="1"/>
  <c r="L469" i="1"/>
  <c r="N468" i="1"/>
  <c r="M468" i="1"/>
  <c r="L468" i="1"/>
  <c r="N467" i="1"/>
  <c r="M467" i="1"/>
  <c r="L467" i="1"/>
  <c r="N466" i="1"/>
  <c r="M466" i="1"/>
  <c r="L466" i="1"/>
  <c r="N465" i="1"/>
  <c r="M465" i="1"/>
  <c r="L465" i="1"/>
  <c r="N464" i="1"/>
  <c r="M464" i="1"/>
  <c r="L464" i="1"/>
  <c r="N463" i="1"/>
  <c r="M463" i="1"/>
  <c r="L463" i="1"/>
  <c r="N462" i="1"/>
  <c r="M462" i="1"/>
  <c r="L462" i="1"/>
  <c r="N461" i="1"/>
  <c r="M461" i="1"/>
  <c r="L461" i="1"/>
  <c r="N460" i="1"/>
  <c r="M460" i="1"/>
  <c r="L460" i="1"/>
  <c r="N459" i="1"/>
  <c r="M459" i="1"/>
  <c r="L459" i="1"/>
  <c r="N458" i="1"/>
  <c r="M458" i="1"/>
  <c r="L458" i="1"/>
  <c r="N457" i="1"/>
  <c r="M457" i="1"/>
  <c r="L457" i="1"/>
  <c r="N456" i="1"/>
  <c r="M456" i="1"/>
  <c r="L456" i="1"/>
  <c r="N455" i="1"/>
  <c r="M455" i="1"/>
  <c r="L455" i="1"/>
  <c r="N454" i="1"/>
  <c r="M454" i="1"/>
  <c r="L454" i="1"/>
  <c r="N453" i="1"/>
  <c r="M453" i="1"/>
  <c r="L453" i="1"/>
  <c r="N452" i="1"/>
  <c r="M452" i="1"/>
  <c r="L452" i="1"/>
  <c r="N451" i="1"/>
  <c r="M451" i="1"/>
  <c r="L451" i="1"/>
  <c r="N450" i="1"/>
  <c r="M450" i="1"/>
  <c r="L450" i="1"/>
  <c r="N449" i="1"/>
  <c r="M449" i="1"/>
  <c r="L449" i="1"/>
  <c r="N448" i="1"/>
  <c r="M448" i="1"/>
  <c r="L448" i="1"/>
  <c r="N447" i="1"/>
  <c r="M447" i="1"/>
  <c r="L447" i="1"/>
  <c r="N446" i="1"/>
  <c r="M446" i="1"/>
  <c r="L446" i="1"/>
  <c r="N445" i="1"/>
  <c r="M445" i="1"/>
  <c r="L445" i="1"/>
  <c r="N444" i="1"/>
  <c r="M444" i="1"/>
  <c r="L444" i="1"/>
  <c r="N443" i="1"/>
  <c r="M443" i="1"/>
  <c r="L443" i="1"/>
  <c r="N442" i="1"/>
  <c r="M442" i="1"/>
  <c r="L442" i="1"/>
  <c r="N441" i="1"/>
  <c r="M441" i="1"/>
  <c r="L441" i="1"/>
  <c r="N440" i="1"/>
  <c r="M440" i="1"/>
  <c r="L440" i="1"/>
  <c r="N439" i="1"/>
  <c r="M439" i="1"/>
  <c r="L439" i="1"/>
  <c r="N438" i="1"/>
  <c r="M438" i="1"/>
  <c r="L438" i="1"/>
  <c r="N437" i="1"/>
  <c r="M437" i="1"/>
  <c r="L437" i="1"/>
  <c r="N436" i="1"/>
  <c r="M436" i="1"/>
  <c r="L436" i="1"/>
  <c r="N435" i="1"/>
  <c r="M435" i="1"/>
  <c r="L435" i="1"/>
  <c r="N434" i="1"/>
  <c r="M434" i="1"/>
  <c r="L434" i="1"/>
  <c r="N433" i="1"/>
  <c r="M433" i="1"/>
  <c r="L433" i="1"/>
  <c r="N432" i="1"/>
  <c r="M432" i="1"/>
  <c r="L432" i="1"/>
  <c r="N431" i="1"/>
  <c r="M431" i="1"/>
  <c r="L431" i="1"/>
  <c r="N430" i="1"/>
  <c r="M430" i="1"/>
  <c r="L430" i="1"/>
  <c r="N429" i="1"/>
  <c r="M429" i="1"/>
  <c r="L429" i="1"/>
  <c r="N428" i="1"/>
  <c r="M428" i="1"/>
  <c r="L428" i="1"/>
  <c r="N427" i="1"/>
  <c r="M427" i="1"/>
  <c r="L427" i="1"/>
  <c r="N426" i="1"/>
  <c r="M426" i="1"/>
  <c r="L426" i="1"/>
  <c r="N425" i="1"/>
  <c r="M425" i="1"/>
  <c r="L425" i="1"/>
  <c r="N424" i="1"/>
  <c r="M424" i="1"/>
  <c r="L424" i="1"/>
  <c r="N423" i="1"/>
  <c r="M423" i="1"/>
  <c r="L423" i="1"/>
  <c r="N422" i="1"/>
  <c r="M422" i="1"/>
  <c r="L422" i="1"/>
  <c r="N421" i="1"/>
  <c r="M421" i="1"/>
  <c r="L421" i="1"/>
  <c r="N420" i="1"/>
  <c r="M420" i="1"/>
  <c r="L420" i="1"/>
  <c r="N419" i="1"/>
  <c r="M419" i="1"/>
  <c r="L419" i="1"/>
  <c r="N418" i="1"/>
  <c r="M418" i="1"/>
  <c r="L418" i="1"/>
  <c r="N417" i="1"/>
  <c r="M417" i="1"/>
  <c r="L417" i="1"/>
  <c r="N416" i="1"/>
  <c r="M416" i="1"/>
  <c r="L416" i="1"/>
  <c r="N415" i="1"/>
  <c r="M415" i="1"/>
  <c r="L415" i="1"/>
  <c r="N414" i="1"/>
  <c r="M414" i="1"/>
  <c r="L414" i="1"/>
  <c r="N413" i="1"/>
  <c r="M413" i="1"/>
  <c r="L413" i="1"/>
  <c r="N412" i="1"/>
  <c r="M412" i="1"/>
  <c r="L412" i="1"/>
  <c r="N411" i="1"/>
  <c r="M411" i="1"/>
  <c r="L411" i="1"/>
  <c r="N410" i="1"/>
  <c r="M410" i="1"/>
  <c r="L410" i="1"/>
  <c r="N409" i="1"/>
  <c r="M409" i="1"/>
  <c r="L409" i="1"/>
  <c r="N408" i="1"/>
  <c r="M408" i="1"/>
  <c r="L408" i="1"/>
  <c r="N407" i="1"/>
  <c r="M407" i="1"/>
  <c r="L407" i="1"/>
  <c r="N406" i="1"/>
  <c r="M406" i="1"/>
  <c r="L406" i="1"/>
  <c r="N405" i="1"/>
  <c r="M405" i="1"/>
  <c r="L405" i="1"/>
  <c r="N404" i="1"/>
  <c r="M404" i="1"/>
  <c r="L404" i="1"/>
  <c r="N403" i="1"/>
  <c r="M403" i="1"/>
  <c r="L403" i="1"/>
  <c r="N402" i="1"/>
  <c r="M402" i="1"/>
  <c r="L402" i="1"/>
  <c r="N401" i="1"/>
  <c r="M401" i="1"/>
  <c r="L401" i="1"/>
  <c r="N400" i="1"/>
  <c r="M400" i="1"/>
  <c r="L400" i="1"/>
  <c r="N399" i="1"/>
  <c r="M399" i="1"/>
  <c r="L399" i="1"/>
  <c r="N398" i="1"/>
  <c r="M398" i="1"/>
  <c r="L398" i="1"/>
  <c r="N397" i="1"/>
  <c r="M397" i="1"/>
  <c r="L397" i="1"/>
  <c r="N396" i="1"/>
  <c r="M396" i="1"/>
  <c r="L396" i="1"/>
  <c r="N395" i="1"/>
  <c r="M395" i="1"/>
  <c r="L395" i="1"/>
  <c r="N394" i="1"/>
  <c r="M394" i="1"/>
  <c r="L394" i="1"/>
  <c r="N393" i="1"/>
  <c r="M393" i="1"/>
  <c r="L393" i="1"/>
  <c r="N392" i="1"/>
  <c r="M392" i="1"/>
  <c r="L392" i="1"/>
  <c r="N391" i="1"/>
  <c r="M391" i="1"/>
  <c r="L391" i="1"/>
  <c r="N390" i="1"/>
  <c r="M390" i="1"/>
  <c r="L390" i="1"/>
  <c r="N389" i="1"/>
  <c r="M389" i="1"/>
  <c r="L389" i="1"/>
  <c r="N388" i="1"/>
  <c r="M388" i="1"/>
  <c r="L388" i="1"/>
  <c r="N387" i="1"/>
  <c r="M387" i="1"/>
  <c r="L387" i="1"/>
  <c r="N386" i="1"/>
  <c r="M386" i="1"/>
  <c r="L386" i="1"/>
  <c r="N385" i="1"/>
  <c r="M385" i="1"/>
  <c r="L385" i="1"/>
  <c r="N384" i="1"/>
  <c r="M384" i="1"/>
  <c r="L384" i="1"/>
  <c r="N383" i="1"/>
  <c r="M383" i="1"/>
  <c r="L383" i="1"/>
  <c r="N382" i="1"/>
  <c r="M382" i="1"/>
  <c r="L382" i="1"/>
  <c r="N381" i="1"/>
  <c r="M381" i="1"/>
  <c r="L381" i="1"/>
  <c r="N380" i="1"/>
  <c r="M380" i="1"/>
  <c r="L380" i="1"/>
  <c r="N379" i="1"/>
  <c r="M379" i="1"/>
  <c r="L379" i="1"/>
  <c r="N378" i="1"/>
  <c r="M378" i="1"/>
  <c r="L378" i="1"/>
  <c r="N377" i="1"/>
  <c r="M377" i="1"/>
  <c r="L377" i="1"/>
  <c r="N376" i="1"/>
  <c r="M376" i="1"/>
  <c r="L376" i="1"/>
  <c r="N375" i="1"/>
  <c r="M375" i="1"/>
  <c r="L375" i="1"/>
  <c r="N374" i="1"/>
  <c r="M374" i="1"/>
  <c r="L374" i="1"/>
  <c r="N373" i="1"/>
  <c r="M373" i="1"/>
  <c r="L373" i="1"/>
  <c r="N372" i="1"/>
  <c r="M372" i="1"/>
  <c r="L372" i="1"/>
  <c r="N371" i="1"/>
  <c r="M371" i="1"/>
  <c r="L371" i="1"/>
  <c r="N370" i="1"/>
  <c r="M370" i="1"/>
  <c r="L370" i="1"/>
  <c r="N369" i="1"/>
  <c r="M369" i="1"/>
  <c r="L369" i="1"/>
  <c r="N368" i="1"/>
  <c r="M368" i="1"/>
  <c r="L368" i="1"/>
  <c r="N367" i="1"/>
  <c r="M367" i="1"/>
  <c r="L367" i="1"/>
  <c r="N366" i="1"/>
  <c r="M366" i="1"/>
  <c r="L366" i="1"/>
  <c r="N365" i="1"/>
  <c r="M365" i="1"/>
  <c r="L365" i="1"/>
  <c r="N364" i="1"/>
  <c r="M364" i="1"/>
  <c r="L364" i="1"/>
  <c r="N363" i="1"/>
  <c r="M363" i="1"/>
  <c r="L363" i="1"/>
  <c r="N362" i="1"/>
  <c r="M362" i="1"/>
  <c r="L362" i="1"/>
  <c r="N361" i="1"/>
  <c r="M361" i="1"/>
  <c r="L361" i="1"/>
  <c r="N360" i="1"/>
  <c r="M360" i="1"/>
  <c r="L360" i="1"/>
  <c r="N359" i="1"/>
  <c r="M359" i="1"/>
  <c r="L359" i="1"/>
  <c r="N358" i="1"/>
  <c r="M358" i="1"/>
  <c r="L358" i="1"/>
  <c r="N357" i="1"/>
  <c r="M357" i="1"/>
  <c r="L357" i="1"/>
  <c r="N356" i="1"/>
  <c r="M356" i="1"/>
  <c r="L356" i="1"/>
  <c r="N355" i="1"/>
  <c r="M355" i="1"/>
  <c r="L355" i="1"/>
  <c r="N354" i="1"/>
  <c r="M354" i="1"/>
  <c r="L354" i="1"/>
  <c r="N353" i="1"/>
  <c r="M353" i="1"/>
  <c r="L353" i="1"/>
  <c r="N352" i="1"/>
  <c r="M352" i="1"/>
  <c r="L352" i="1"/>
  <c r="N351" i="1"/>
  <c r="M351" i="1"/>
  <c r="L351" i="1"/>
  <c r="N350" i="1"/>
  <c r="M350" i="1"/>
  <c r="L350" i="1"/>
  <c r="N349" i="1"/>
  <c r="M349" i="1"/>
  <c r="L349" i="1"/>
  <c r="N348" i="1"/>
  <c r="M348" i="1"/>
  <c r="L348" i="1"/>
  <c r="N347" i="1"/>
  <c r="M347" i="1"/>
  <c r="L347" i="1"/>
  <c r="N346" i="1"/>
  <c r="M346" i="1"/>
  <c r="L346" i="1"/>
  <c r="N345" i="1"/>
  <c r="M345" i="1"/>
  <c r="L345" i="1"/>
  <c r="N344" i="1"/>
  <c r="M344" i="1"/>
  <c r="L344" i="1"/>
  <c r="N343" i="1"/>
  <c r="M343" i="1"/>
  <c r="L343" i="1"/>
  <c r="N342" i="1"/>
  <c r="M342" i="1"/>
  <c r="L342" i="1"/>
  <c r="N341" i="1"/>
  <c r="M341" i="1"/>
  <c r="L341" i="1"/>
  <c r="N340" i="1"/>
  <c r="M340" i="1"/>
  <c r="L340" i="1"/>
  <c r="N339" i="1"/>
  <c r="M339" i="1"/>
  <c r="L339" i="1"/>
  <c r="N338" i="1"/>
  <c r="M338" i="1"/>
  <c r="L338" i="1"/>
  <c r="N337" i="1"/>
  <c r="M337" i="1"/>
  <c r="L337" i="1"/>
  <c r="N336" i="1"/>
  <c r="M336" i="1"/>
  <c r="L336" i="1"/>
  <c r="N335" i="1"/>
  <c r="M335" i="1"/>
  <c r="L335" i="1"/>
  <c r="N334" i="1"/>
  <c r="M334" i="1"/>
  <c r="L334" i="1"/>
  <c r="N333" i="1"/>
  <c r="M333" i="1"/>
  <c r="L333" i="1"/>
  <c r="N332" i="1"/>
  <c r="M332" i="1"/>
  <c r="L332" i="1"/>
  <c r="N331" i="1"/>
  <c r="M331" i="1"/>
  <c r="L331" i="1"/>
  <c r="N330" i="1"/>
  <c r="M330" i="1"/>
  <c r="L330" i="1"/>
  <c r="N329" i="1"/>
  <c r="M329" i="1"/>
  <c r="L329" i="1"/>
  <c r="N328" i="1"/>
  <c r="M328" i="1"/>
  <c r="L328" i="1"/>
  <c r="N327" i="1"/>
  <c r="M327" i="1"/>
  <c r="L327" i="1"/>
  <c r="N326" i="1"/>
  <c r="M326" i="1"/>
  <c r="L326" i="1"/>
  <c r="N325" i="1"/>
  <c r="M325" i="1"/>
  <c r="L325" i="1"/>
  <c r="N324" i="1"/>
  <c r="M324" i="1"/>
  <c r="L324" i="1"/>
  <c r="N323" i="1"/>
  <c r="M323" i="1"/>
  <c r="L323" i="1"/>
  <c r="N322" i="1"/>
  <c r="M322" i="1"/>
  <c r="L322" i="1"/>
  <c r="N321" i="1"/>
  <c r="M321" i="1"/>
  <c r="L321" i="1"/>
  <c r="N320" i="1"/>
  <c r="M320" i="1"/>
  <c r="L320" i="1"/>
  <c r="N319" i="1"/>
  <c r="M319" i="1"/>
  <c r="L319" i="1"/>
  <c r="N318" i="1"/>
  <c r="M318" i="1"/>
  <c r="L318" i="1"/>
  <c r="N317" i="1"/>
  <c r="M317" i="1"/>
  <c r="L317" i="1"/>
  <c r="N316" i="1"/>
  <c r="M316" i="1"/>
  <c r="L316" i="1"/>
  <c r="N315" i="1"/>
  <c r="M315" i="1"/>
  <c r="L315" i="1"/>
  <c r="N314" i="1"/>
  <c r="M314" i="1"/>
  <c r="L314" i="1"/>
  <c r="N313" i="1"/>
  <c r="M313" i="1"/>
  <c r="L313" i="1"/>
  <c r="N312" i="1"/>
  <c r="M312" i="1"/>
  <c r="L312" i="1"/>
  <c r="N311" i="1"/>
  <c r="M311" i="1"/>
  <c r="L311" i="1"/>
  <c r="N310" i="1"/>
  <c r="M310" i="1"/>
  <c r="L310" i="1"/>
  <c r="N309" i="1"/>
  <c r="M309" i="1"/>
  <c r="L309" i="1"/>
  <c r="N308" i="1"/>
  <c r="M308" i="1"/>
  <c r="L308" i="1"/>
  <c r="N307" i="1"/>
  <c r="M307" i="1"/>
  <c r="L307" i="1"/>
  <c r="N306" i="1"/>
  <c r="M306" i="1"/>
  <c r="L306" i="1"/>
  <c r="N305" i="1"/>
  <c r="M305" i="1"/>
  <c r="L305" i="1"/>
  <c r="N304" i="1"/>
  <c r="M304" i="1"/>
  <c r="L304" i="1"/>
  <c r="N303" i="1"/>
  <c r="M303" i="1"/>
  <c r="L303" i="1"/>
  <c r="N302" i="1"/>
  <c r="M302" i="1"/>
  <c r="L302" i="1"/>
  <c r="N301" i="1"/>
  <c r="M301" i="1"/>
  <c r="L301" i="1"/>
  <c r="N300" i="1"/>
  <c r="M300" i="1"/>
  <c r="L300" i="1"/>
  <c r="N299" i="1"/>
  <c r="M299" i="1"/>
  <c r="L299" i="1"/>
  <c r="N298" i="1"/>
  <c r="M298" i="1"/>
  <c r="L298" i="1"/>
  <c r="N297" i="1"/>
  <c r="M297" i="1"/>
  <c r="L297" i="1"/>
  <c r="N296" i="1"/>
  <c r="M296" i="1"/>
  <c r="L296" i="1"/>
  <c r="N295" i="1"/>
  <c r="M295" i="1"/>
  <c r="L295" i="1"/>
  <c r="N294" i="1"/>
  <c r="M294" i="1"/>
  <c r="L294" i="1"/>
  <c r="N293" i="1"/>
  <c r="M293" i="1"/>
  <c r="L293" i="1"/>
  <c r="N292" i="1"/>
  <c r="M292" i="1"/>
  <c r="L292" i="1"/>
  <c r="N291" i="1"/>
  <c r="M291" i="1"/>
  <c r="L291" i="1"/>
  <c r="N290" i="1"/>
  <c r="M290" i="1"/>
  <c r="L290" i="1"/>
  <c r="N289" i="1"/>
  <c r="M289" i="1"/>
  <c r="L289" i="1"/>
  <c r="N288" i="1"/>
  <c r="M288" i="1"/>
  <c r="L288" i="1"/>
  <c r="N287" i="1"/>
  <c r="M287" i="1"/>
  <c r="L287" i="1"/>
  <c r="N286" i="1"/>
  <c r="M286" i="1"/>
  <c r="L286" i="1"/>
  <c r="N285" i="1"/>
  <c r="M285" i="1"/>
  <c r="L285" i="1"/>
  <c r="N284" i="1"/>
  <c r="M284" i="1"/>
  <c r="L284" i="1"/>
  <c r="N283" i="1"/>
  <c r="M283" i="1"/>
  <c r="L283" i="1"/>
  <c r="N282" i="1"/>
  <c r="M282" i="1"/>
  <c r="L282" i="1"/>
  <c r="N281" i="1"/>
  <c r="M281" i="1"/>
  <c r="L281" i="1"/>
  <c r="N280" i="1"/>
  <c r="M280" i="1"/>
  <c r="L280" i="1"/>
  <c r="N279" i="1"/>
  <c r="M279" i="1"/>
  <c r="L279" i="1"/>
  <c r="N278" i="1"/>
  <c r="M278" i="1"/>
  <c r="L278" i="1"/>
  <c r="N277" i="1"/>
  <c r="M277" i="1"/>
  <c r="L277" i="1"/>
  <c r="N276" i="1"/>
  <c r="M276" i="1"/>
  <c r="L276" i="1"/>
  <c r="N275" i="1"/>
  <c r="M275" i="1"/>
  <c r="L275" i="1"/>
  <c r="N274" i="1"/>
  <c r="M274" i="1"/>
  <c r="L274" i="1"/>
  <c r="N273" i="1"/>
  <c r="M273" i="1"/>
  <c r="L273" i="1"/>
  <c r="N272" i="1"/>
  <c r="M272" i="1"/>
  <c r="L272" i="1"/>
  <c r="N271" i="1"/>
  <c r="M271" i="1"/>
  <c r="L271" i="1"/>
  <c r="N270" i="1"/>
  <c r="M270" i="1"/>
  <c r="L270" i="1"/>
  <c r="N269" i="1"/>
  <c r="M269" i="1"/>
  <c r="L269" i="1"/>
  <c r="N268" i="1"/>
  <c r="M268" i="1"/>
  <c r="L268" i="1"/>
  <c r="N267" i="1"/>
  <c r="M267" i="1"/>
  <c r="L267" i="1"/>
  <c r="N266" i="1"/>
  <c r="M266" i="1"/>
  <c r="L266" i="1"/>
  <c r="N265" i="1"/>
  <c r="M265" i="1"/>
  <c r="L265" i="1"/>
  <c r="N264" i="1"/>
  <c r="M264" i="1"/>
  <c r="L264" i="1"/>
  <c r="N263" i="1"/>
  <c r="M263" i="1"/>
  <c r="L263" i="1"/>
  <c r="N262" i="1"/>
  <c r="M262" i="1"/>
  <c r="L262" i="1"/>
  <c r="N261" i="1"/>
  <c r="M261" i="1"/>
  <c r="L261" i="1"/>
  <c r="N260" i="1"/>
  <c r="M260" i="1"/>
  <c r="L260" i="1"/>
  <c r="N259" i="1"/>
  <c r="M259" i="1"/>
  <c r="L259" i="1"/>
  <c r="N258" i="1"/>
  <c r="M258" i="1"/>
  <c r="L258" i="1"/>
  <c r="N257" i="1"/>
  <c r="M257" i="1"/>
  <c r="L257" i="1"/>
  <c r="N256" i="1"/>
  <c r="M256" i="1"/>
  <c r="L256" i="1"/>
  <c r="N255" i="1"/>
  <c r="M255" i="1"/>
  <c r="L255" i="1"/>
  <c r="N254" i="1"/>
  <c r="M254" i="1"/>
  <c r="L254" i="1"/>
  <c r="N253" i="1"/>
  <c r="M253" i="1"/>
  <c r="L253" i="1"/>
  <c r="N252" i="1"/>
  <c r="M252" i="1"/>
  <c r="L252" i="1"/>
  <c r="N251" i="1"/>
  <c r="M251" i="1"/>
  <c r="L251" i="1"/>
  <c r="N250" i="1"/>
  <c r="M250" i="1"/>
  <c r="L250" i="1"/>
  <c r="N249" i="1"/>
  <c r="M249" i="1"/>
  <c r="L249" i="1"/>
  <c r="N248" i="1"/>
  <c r="M248" i="1"/>
  <c r="L248" i="1"/>
  <c r="N247" i="1"/>
  <c r="M247" i="1"/>
  <c r="L247" i="1"/>
  <c r="N246" i="1"/>
  <c r="M246" i="1"/>
  <c r="L246" i="1"/>
  <c r="N245" i="1"/>
  <c r="M245" i="1"/>
  <c r="L245" i="1"/>
  <c r="N244" i="1"/>
  <c r="M244" i="1"/>
  <c r="L244" i="1"/>
  <c r="N243" i="1"/>
  <c r="M243" i="1"/>
  <c r="L243" i="1"/>
  <c r="N242" i="1"/>
  <c r="M242" i="1"/>
  <c r="L242" i="1"/>
  <c r="N241" i="1"/>
  <c r="M241" i="1"/>
  <c r="L241" i="1"/>
  <c r="N240" i="1"/>
  <c r="M240" i="1"/>
  <c r="L240" i="1"/>
  <c r="N239" i="1"/>
  <c r="M239" i="1"/>
  <c r="L239" i="1"/>
  <c r="N238" i="1"/>
  <c r="M238" i="1"/>
  <c r="L238" i="1"/>
  <c r="N237" i="1"/>
  <c r="M237" i="1"/>
  <c r="L237" i="1"/>
  <c r="N236" i="1"/>
  <c r="M236" i="1"/>
  <c r="L236" i="1"/>
  <c r="N235" i="1"/>
  <c r="M235" i="1"/>
  <c r="L235" i="1"/>
  <c r="N234" i="1"/>
  <c r="M234" i="1"/>
  <c r="L234" i="1"/>
  <c r="N233" i="1"/>
  <c r="M233" i="1"/>
  <c r="L233" i="1"/>
  <c r="N232" i="1"/>
  <c r="M232" i="1"/>
  <c r="L232" i="1"/>
  <c r="N231" i="1"/>
  <c r="M231" i="1"/>
  <c r="L231" i="1"/>
  <c r="N230" i="1"/>
  <c r="M230" i="1"/>
  <c r="L230" i="1"/>
  <c r="N229" i="1"/>
  <c r="M229" i="1"/>
  <c r="L229" i="1"/>
  <c r="N228" i="1"/>
  <c r="M228" i="1"/>
  <c r="L228" i="1"/>
  <c r="N227" i="1"/>
  <c r="M227" i="1"/>
  <c r="L227" i="1"/>
  <c r="N226" i="1"/>
  <c r="M226" i="1"/>
  <c r="L226" i="1"/>
  <c r="N225" i="1"/>
  <c r="M225" i="1"/>
  <c r="L225" i="1"/>
  <c r="N224" i="1"/>
  <c r="M224" i="1"/>
  <c r="L224" i="1"/>
  <c r="N223" i="1"/>
  <c r="M223" i="1"/>
  <c r="L223" i="1"/>
  <c r="N222" i="1"/>
  <c r="M222" i="1"/>
  <c r="L222" i="1"/>
  <c r="N221" i="1"/>
  <c r="M221" i="1"/>
  <c r="L221" i="1"/>
  <c r="N220" i="1"/>
  <c r="M220" i="1"/>
  <c r="L220" i="1"/>
  <c r="N219" i="1"/>
  <c r="M219" i="1"/>
  <c r="L219" i="1"/>
  <c r="N218" i="1"/>
  <c r="M218" i="1"/>
  <c r="L218" i="1"/>
  <c r="N217" i="1"/>
  <c r="M217" i="1"/>
  <c r="L217" i="1"/>
  <c r="N216" i="1"/>
  <c r="M216" i="1"/>
  <c r="L216" i="1"/>
  <c r="N215" i="1"/>
  <c r="M215" i="1"/>
  <c r="L215" i="1"/>
  <c r="N214" i="1"/>
  <c r="M214" i="1"/>
  <c r="L214" i="1"/>
  <c r="N213" i="1"/>
  <c r="M213" i="1"/>
  <c r="L213" i="1"/>
  <c r="N212" i="1"/>
  <c r="M212" i="1"/>
  <c r="L212" i="1"/>
  <c r="N211" i="1"/>
  <c r="M211" i="1"/>
  <c r="L211" i="1"/>
  <c r="N210" i="1"/>
  <c r="M210" i="1"/>
  <c r="L210" i="1"/>
  <c r="N209" i="1"/>
  <c r="M209" i="1"/>
  <c r="L209" i="1"/>
  <c r="N208" i="1"/>
  <c r="M208" i="1"/>
  <c r="L208" i="1"/>
  <c r="N207" i="1"/>
  <c r="M207" i="1"/>
  <c r="L207" i="1"/>
  <c r="N206" i="1"/>
  <c r="M206" i="1"/>
  <c r="L206" i="1"/>
  <c r="N205" i="1"/>
  <c r="M205" i="1"/>
  <c r="L205" i="1"/>
  <c r="N204" i="1"/>
  <c r="M204" i="1"/>
  <c r="L204" i="1"/>
  <c r="N203" i="1"/>
  <c r="M203" i="1"/>
  <c r="L203" i="1"/>
  <c r="N202" i="1"/>
  <c r="M202" i="1"/>
  <c r="L202" i="1"/>
  <c r="N201" i="1"/>
  <c r="M201" i="1"/>
  <c r="L201" i="1"/>
  <c r="N200" i="1"/>
  <c r="M200" i="1"/>
  <c r="L200" i="1"/>
  <c r="N199" i="1"/>
  <c r="M199" i="1"/>
  <c r="L199" i="1"/>
  <c r="N198" i="1"/>
  <c r="M198" i="1"/>
  <c r="L198" i="1"/>
  <c r="N197" i="1"/>
  <c r="M197" i="1"/>
  <c r="L197" i="1"/>
  <c r="N196" i="1"/>
  <c r="M196" i="1"/>
  <c r="L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91" i="1"/>
  <c r="M191" i="1"/>
  <c r="L19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7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N1175" i="1" l="1"/>
  <c r="L1175" i="1"/>
  <c r="M1175" i="1"/>
  <c r="G3" i="2"/>
  <c r="F3" i="2"/>
  <c r="J2" i="2"/>
  <c r="I2" i="2"/>
  <c r="H2" i="2"/>
  <c r="G2" i="2"/>
  <c r="F2" i="2"/>
  <c r="E2" i="2"/>
  <c r="K3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3" i="1"/>
  <c r="S1173" i="1"/>
  <c r="O1173" i="1"/>
  <c r="K1173" i="1"/>
  <c r="J1173" i="1"/>
  <c r="P1173" i="1" s="1"/>
  <c r="I1173" i="1"/>
  <c r="S1172" i="1"/>
  <c r="O1172" i="1"/>
  <c r="K1172" i="1"/>
  <c r="J1172" i="1"/>
  <c r="P1172" i="1" s="1"/>
  <c r="I1172" i="1"/>
  <c r="S1171" i="1"/>
  <c r="O1171" i="1"/>
  <c r="K1171" i="1"/>
  <c r="J1171" i="1"/>
  <c r="P1171" i="1" s="1"/>
  <c r="I1171" i="1"/>
  <c r="S1170" i="1"/>
  <c r="O1170" i="1"/>
  <c r="K1170" i="1"/>
  <c r="J1170" i="1"/>
  <c r="P1170" i="1" s="1"/>
  <c r="I1170" i="1"/>
  <c r="S1169" i="1"/>
  <c r="O1169" i="1"/>
  <c r="K1169" i="1"/>
  <c r="J1169" i="1"/>
  <c r="P1169" i="1" s="1"/>
  <c r="I1169" i="1"/>
  <c r="S1168" i="1"/>
  <c r="O1168" i="1"/>
  <c r="K1168" i="1"/>
  <c r="J1168" i="1"/>
  <c r="P1168" i="1" s="1"/>
  <c r="I1168" i="1"/>
  <c r="S1167" i="1"/>
  <c r="O1167" i="1"/>
  <c r="K1167" i="1"/>
  <c r="J1167" i="1"/>
  <c r="P1167" i="1" s="1"/>
  <c r="I1167" i="1"/>
  <c r="S1166" i="1"/>
  <c r="O1166" i="1"/>
  <c r="K1166" i="1"/>
  <c r="J1166" i="1"/>
  <c r="P1166" i="1" s="1"/>
  <c r="I1166" i="1"/>
  <c r="S1165" i="1"/>
  <c r="O1165" i="1"/>
  <c r="K1165" i="1"/>
  <c r="J1165" i="1"/>
  <c r="P1165" i="1" s="1"/>
  <c r="I1165" i="1"/>
  <c r="S1164" i="1"/>
  <c r="O1164" i="1"/>
  <c r="K1164" i="1"/>
  <c r="J1164" i="1"/>
  <c r="P1164" i="1" s="1"/>
  <c r="I1164" i="1"/>
  <c r="S1163" i="1"/>
  <c r="O1163" i="1"/>
  <c r="K1163" i="1"/>
  <c r="J1163" i="1"/>
  <c r="P1163" i="1" s="1"/>
  <c r="I1163" i="1"/>
  <c r="S1162" i="1"/>
  <c r="O1162" i="1"/>
  <c r="K1162" i="1"/>
  <c r="J1162" i="1"/>
  <c r="P1162" i="1" s="1"/>
  <c r="I1162" i="1"/>
  <c r="S1161" i="1"/>
  <c r="O1161" i="1"/>
  <c r="K1161" i="1"/>
  <c r="J1161" i="1"/>
  <c r="P1161" i="1" s="1"/>
  <c r="I1161" i="1"/>
  <c r="S1160" i="1"/>
  <c r="O1160" i="1"/>
  <c r="K1160" i="1"/>
  <c r="J1160" i="1"/>
  <c r="P1160" i="1" s="1"/>
  <c r="I1160" i="1"/>
  <c r="S1159" i="1"/>
  <c r="O1159" i="1"/>
  <c r="K1159" i="1"/>
  <c r="J1159" i="1"/>
  <c r="P1159" i="1" s="1"/>
  <c r="I1159" i="1"/>
  <c r="S1158" i="1"/>
  <c r="O1158" i="1"/>
  <c r="J3" i="2" s="1"/>
  <c r="K1158" i="1"/>
  <c r="J1158" i="1"/>
  <c r="I1158" i="1"/>
  <c r="S1157" i="1"/>
  <c r="O1157" i="1"/>
  <c r="K1157" i="1"/>
  <c r="J1157" i="1"/>
  <c r="P1157" i="1" s="1"/>
  <c r="I1157" i="1"/>
  <c r="S1156" i="1"/>
  <c r="O1156" i="1"/>
  <c r="K1156" i="1"/>
  <c r="J1156" i="1"/>
  <c r="P1156" i="1" s="1"/>
  <c r="I1156" i="1"/>
  <c r="S1155" i="1"/>
  <c r="O1155" i="1"/>
  <c r="K1155" i="1"/>
  <c r="J1155" i="1"/>
  <c r="P1155" i="1" s="1"/>
  <c r="I1155" i="1"/>
  <c r="S1154" i="1"/>
  <c r="O1154" i="1"/>
  <c r="K1154" i="1"/>
  <c r="J1154" i="1"/>
  <c r="P1154" i="1" s="1"/>
  <c r="I1154" i="1"/>
  <c r="S1153" i="1"/>
  <c r="O1153" i="1"/>
  <c r="K1153" i="1"/>
  <c r="J1153" i="1"/>
  <c r="P1153" i="1" s="1"/>
  <c r="I1153" i="1"/>
  <c r="S1152" i="1"/>
  <c r="O1152" i="1"/>
  <c r="K1152" i="1"/>
  <c r="J1152" i="1"/>
  <c r="P1152" i="1" s="1"/>
  <c r="I1152" i="1"/>
  <c r="S1151" i="1"/>
  <c r="O1151" i="1"/>
  <c r="K1151" i="1"/>
  <c r="J1151" i="1"/>
  <c r="P1151" i="1" s="1"/>
  <c r="I1151" i="1"/>
  <c r="S1150" i="1"/>
  <c r="O1150" i="1"/>
  <c r="K1150" i="1"/>
  <c r="J1150" i="1"/>
  <c r="P1150" i="1" s="1"/>
  <c r="I1150" i="1"/>
  <c r="S1149" i="1"/>
  <c r="O1149" i="1"/>
  <c r="K1149" i="1"/>
  <c r="J1149" i="1"/>
  <c r="P1149" i="1" s="1"/>
  <c r="I1149" i="1"/>
  <c r="S1148" i="1"/>
  <c r="O1148" i="1"/>
  <c r="K1148" i="1"/>
  <c r="J1148" i="1"/>
  <c r="P1148" i="1" s="1"/>
  <c r="I1148" i="1"/>
  <c r="S1147" i="1"/>
  <c r="O1147" i="1"/>
  <c r="K1147" i="1"/>
  <c r="J1147" i="1"/>
  <c r="P1147" i="1" s="1"/>
  <c r="I1147" i="1"/>
  <c r="S1146" i="1"/>
  <c r="O1146" i="1"/>
  <c r="K1146" i="1"/>
  <c r="J1146" i="1"/>
  <c r="P1146" i="1" s="1"/>
  <c r="I1146" i="1"/>
  <c r="S1145" i="1"/>
  <c r="O1145" i="1"/>
  <c r="K1145" i="1"/>
  <c r="J1145" i="1"/>
  <c r="P1145" i="1" s="1"/>
  <c r="I1145" i="1"/>
  <c r="S1144" i="1"/>
  <c r="O1144" i="1"/>
  <c r="K1144" i="1"/>
  <c r="J1144" i="1"/>
  <c r="P1144" i="1" s="1"/>
  <c r="I1144" i="1"/>
  <c r="S1143" i="1"/>
  <c r="O1143" i="1"/>
  <c r="K1143" i="1"/>
  <c r="J1143" i="1"/>
  <c r="P1143" i="1" s="1"/>
  <c r="I1143" i="1"/>
  <c r="S1142" i="1"/>
  <c r="O1142" i="1"/>
  <c r="K1142" i="1"/>
  <c r="J1142" i="1"/>
  <c r="P1142" i="1" s="1"/>
  <c r="I1142" i="1"/>
  <c r="S1141" i="1"/>
  <c r="O1141" i="1"/>
  <c r="K1141" i="1"/>
  <c r="J1141" i="1"/>
  <c r="P1141" i="1" s="1"/>
  <c r="I1141" i="1"/>
  <c r="S1140" i="1"/>
  <c r="O1140" i="1"/>
  <c r="K1140" i="1"/>
  <c r="J1140" i="1"/>
  <c r="P1140" i="1" s="1"/>
  <c r="I1140" i="1"/>
  <c r="S1139" i="1"/>
  <c r="O1139" i="1"/>
  <c r="K1139" i="1"/>
  <c r="J1139" i="1"/>
  <c r="P1139" i="1" s="1"/>
  <c r="I1139" i="1"/>
  <c r="S1138" i="1"/>
  <c r="O1138" i="1"/>
  <c r="K1138" i="1"/>
  <c r="J1138" i="1"/>
  <c r="P1138" i="1" s="1"/>
  <c r="I1138" i="1"/>
  <c r="S1137" i="1"/>
  <c r="O1137" i="1"/>
  <c r="K1137" i="1"/>
  <c r="J1137" i="1"/>
  <c r="P1137" i="1" s="1"/>
  <c r="I1137" i="1"/>
  <c r="S1136" i="1"/>
  <c r="O1136" i="1"/>
  <c r="K1136" i="1"/>
  <c r="J1136" i="1"/>
  <c r="P1136" i="1" s="1"/>
  <c r="I1136" i="1"/>
  <c r="S1135" i="1"/>
  <c r="O1135" i="1"/>
  <c r="K1135" i="1"/>
  <c r="J1135" i="1"/>
  <c r="P1135" i="1" s="1"/>
  <c r="I1135" i="1"/>
  <c r="S1134" i="1"/>
  <c r="O1134" i="1"/>
  <c r="K1134" i="1"/>
  <c r="J1134" i="1"/>
  <c r="P1134" i="1" s="1"/>
  <c r="I1134" i="1"/>
  <c r="S1133" i="1"/>
  <c r="O1133" i="1"/>
  <c r="K1133" i="1"/>
  <c r="J1133" i="1"/>
  <c r="P1133" i="1" s="1"/>
  <c r="I1133" i="1"/>
  <c r="S1132" i="1"/>
  <c r="O1132" i="1"/>
  <c r="K1132" i="1"/>
  <c r="J1132" i="1"/>
  <c r="P1132" i="1" s="1"/>
  <c r="I1132" i="1"/>
  <c r="S1131" i="1"/>
  <c r="O1131" i="1"/>
  <c r="K1131" i="1"/>
  <c r="J1131" i="1"/>
  <c r="P1131" i="1" s="1"/>
  <c r="I1131" i="1"/>
  <c r="S1130" i="1"/>
  <c r="O1130" i="1"/>
  <c r="K1130" i="1"/>
  <c r="J1130" i="1"/>
  <c r="P1130" i="1" s="1"/>
  <c r="I1130" i="1"/>
  <c r="S1129" i="1"/>
  <c r="O1129" i="1"/>
  <c r="K1129" i="1"/>
  <c r="J1129" i="1"/>
  <c r="P1129" i="1" s="1"/>
  <c r="I1129" i="1"/>
  <c r="S1128" i="1"/>
  <c r="O1128" i="1"/>
  <c r="K1128" i="1"/>
  <c r="J1128" i="1"/>
  <c r="P1128" i="1" s="1"/>
  <c r="I1128" i="1"/>
  <c r="S1127" i="1"/>
  <c r="O1127" i="1"/>
  <c r="K1127" i="1"/>
  <c r="J1127" i="1"/>
  <c r="P1127" i="1" s="1"/>
  <c r="I1127" i="1"/>
  <c r="S1126" i="1"/>
  <c r="O1126" i="1"/>
  <c r="K1126" i="1"/>
  <c r="J1126" i="1"/>
  <c r="P1126" i="1" s="1"/>
  <c r="I1126" i="1"/>
  <c r="S1125" i="1"/>
  <c r="O1125" i="1"/>
  <c r="K1125" i="1"/>
  <c r="J1125" i="1"/>
  <c r="P1125" i="1" s="1"/>
  <c r="I1125" i="1"/>
  <c r="S1124" i="1"/>
  <c r="O1124" i="1"/>
  <c r="K1124" i="1"/>
  <c r="J1124" i="1"/>
  <c r="P1124" i="1" s="1"/>
  <c r="I1124" i="1"/>
  <c r="S1123" i="1"/>
  <c r="O1123" i="1"/>
  <c r="K1123" i="1"/>
  <c r="J1123" i="1"/>
  <c r="P1123" i="1" s="1"/>
  <c r="I1123" i="1"/>
  <c r="S1122" i="1"/>
  <c r="O1122" i="1"/>
  <c r="K1122" i="1"/>
  <c r="J1122" i="1"/>
  <c r="P1122" i="1" s="1"/>
  <c r="I1122" i="1"/>
  <c r="S1121" i="1"/>
  <c r="O1121" i="1"/>
  <c r="K1121" i="1"/>
  <c r="J1121" i="1"/>
  <c r="P1121" i="1" s="1"/>
  <c r="I1121" i="1"/>
  <c r="S1120" i="1"/>
  <c r="O1120" i="1"/>
  <c r="K1120" i="1"/>
  <c r="J1120" i="1"/>
  <c r="P1120" i="1" s="1"/>
  <c r="I1120" i="1"/>
  <c r="S1119" i="1"/>
  <c r="O1119" i="1"/>
  <c r="K1119" i="1"/>
  <c r="J1119" i="1"/>
  <c r="P1119" i="1" s="1"/>
  <c r="I1119" i="1"/>
  <c r="S1118" i="1"/>
  <c r="O1118" i="1"/>
  <c r="K1118" i="1"/>
  <c r="J1118" i="1"/>
  <c r="P1118" i="1" s="1"/>
  <c r="I1118" i="1"/>
  <c r="S1117" i="1"/>
  <c r="O1117" i="1"/>
  <c r="K1117" i="1"/>
  <c r="J1117" i="1"/>
  <c r="P1117" i="1" s="1"/>
  <c r="I1117" i="1"/>
  <c r="S1116" i="1"/>
  <c r="O1116" i="1"/>
  <c r="K1116" i="1"/>
  <c r="J1116" i="1"/>
  <c r="P1116" i="1" s="1"/>
  <c r="I1116" i="1"/>
  <c r="S1115" i="1"/>
  <c r="O1115" i="1"/>
  <c r="K1115" i="1"/>
  <c r="J1115" i="1"/>
  <c r="P1115" i="1" s="1"/>
  <c r="I1115" i="1"/>
  <c r="S1114" i="1"/>
  <c r="O1114" i="1"/>
  <c r="K1114" i="1"/>
  <c r="J1114" i="1"/>
  <c r="P1114" i="1" s="1"/>
  <c r="I1114" i="1"/>
  <c r="S1113" i="1"/>
  <c r="O1113" i="1"/>
  <c r="K1113" i="1"/>
  <c r="J1113" i="1"/>
  <c r="P1113" i="1" s="1"/>
  <c r="I1113" i="1"/>
  <c r="S1112" i="1"/>
  <c r="O1112" i="1"/>
  <c r="K1112" i="1"/>
  <c r="J1112" i="1"/>
  <c r="P1112" i="1" s="1"/>
  <c r="I1112" i="1"/>
  <c r="S1111" i="1"/>
  <c r="O1111" i="1"/>
  <c r="K1111" i="1"/>
  <c r="J1111" i="1"/>
  <c r="P1111" i="1" s="1"/>
  <c r="I1111" i="1"/>
  <c r="S1110" i="1"/>
  <c r="O1110" i="1"/>
  <c r="K1110" i="1"/>
  <c r="J1110" i="1"/>
  <c r="P1110" i="1" s="1"/>
  <c r="I1110" i="1"/>
  <c r="S1109" i="1"/>
  <c r="O1109" i="1"/>
  <c r="K1109" i="1"/>
  <c r="J1109" i="1"/>
  <c r="P1109" i="1" s="1"/>
  <c r="I1109" i="1"/>
  <c r="S1108" i="1"/>
  <c r="O1108" i="1"/>
  <c r="K1108" i="1"/>
  <c r="J1108" i="1"/>
  <c r="P1108" i="1" s="1"/>
  <c r="I1108" i="1"/>
  <c r="S1107" i="1"/>
  <c r="O1107" i="1"/>
  <c r="K1107" i="1"/>
  <c r="J1107" i="1"/>
  <c r="P1107" i="1" s="1"/>
  <c r="I1107" i="1"/>
  <c r="S1106" i="1"/>
  <c r="O1106" i="1"/>
  <c r="K1106" i="1"/>
  <c r="J1106" i="1"/>
  <c r="P1106" i="1" s="1"/>
  <c r="I1106" i="1"/>
  <c r="S1105" i="1"/>
  <c r="O1105" i="1"/>
  <c r="K1105" i="1"/>
  <c r="J1105" i="1"/>
  <c r="P1105" i="1" s="1"/>
  <c r="I1105" i="1"/>
  <c r="S1104" i="1"/>
  <c r="O1104" i="1"/>
  <c r="K1104" i="1"/>
  <c r="J1104" i="1"/>
  <c r="P1104" i="1" s="1"/>
  <c r="I1104" i="1"/>
  <c r="S1103" i="1"/>
  <c r="O1103" i="1"/>
  <c r="K1103" i="1"/>
  <c r="J1103" i="1"/>
  <c r="P1103" i="1" s="1"/>
  <c r="I1103" i="1"/>
  <c r="S1102" i="1"/>
  <c r="O1102" i="1"/>
  <c r="K1102" i="1"/>
  <c r="J1102" i="1"/>
  <c r="P1102" i="1" s="1"/>
  <c r="I1102" i="1"/>
  <c r="S1101" i="1"/>
  <c r="O1101" i="1"/>
  <c r="K1101" i="1"/>
  <c r="J1101" i="1"/>
  <c r="P1101" i="1" s="1"/>
  <c r="I1101" i="1"/>
  <c r="S1100" i="1"/>
  <c r="O1100" i="1"/>
  <c r="K1100" i="1"/>
  <c r="J1100" i="1"/>
  <c r="P1100" i="1" s="1"/>
  <c r="I1100" i="1"/>
  <c r="S1099" i="1"/>
  <c r="O1099" i="1"/>
  <c r="K1099" i="1"/>
  <c r="J1099" i="1"/>
  <c r="P1099" i="1" s="1"/>
  <c r="I1099" i="1"/>
  <c r="S1098" i="1"/>
  <c r="O1098" i="1"/>
  <c r="K1098" i="1"/>
  <c r="J1098" i="1"/>
  <c r="P1098" i="1" s="1"/>
  <c r="I1098" i="1"/>
  <c r="S1097" i="1"/>
  <c r="O1097" i="1"/>
  <c r="K1097" i="1"/>
  <c r="J1097" i="1"/>
  <c r="P1097" i="1" s="1"/>
  <c r="I1097" i="1"/>
  <c r="S1096" i="1"/>
  <c r="O1096" i="1"/>
  <c r="K1096" i="1"/>
  <c r="J1096" i="1"/>
  <c r="P1096" i="1" s="1"/>
  <c r="I1096" i="1"/>
  <c r="S1095" i="1"/>
  <c r="O1095" i="1"/>
  <c r="K1095" i="1"/>
  <c r="J1095" i="1"/>
  <c r="P1095" i="1" s="1"/>
  <c r="I1095" i="1"/>
  <c r="S1094" i="1"/>
  <c r="O1094" i="1"/>
  <c r="K1094" i="1"/>
  <c r="J1094" i="1"/>
  <c r="P1094" i="1" s="1"/>
  <c r="I1094" i="1"/>
  <c r="S1093" i="1"/>
  <c r="O1093" i="1"/>
  <c r="K1093" i="1"/>
  <c r="J1093" i="1"/>
  <c r="P1093" i="1" s="1"/>
  <c r="I1093" i="1"/>
  <c r="S1092" i="1"/>
  <c r="O1092" i="1"/>
  <c r="K1092" i="1"/>
  <c r="J1092" i="1"/>
  <c r="P1092" i="1" s="1"/>
  <c r="I1092" i="1"/>
  <c r="S1091" i="1"/>
  <c r="O1091" i="1"/>
  <c r="K1091" i="1"/>
  <c r="J1091" i="1"/>
  <c r="P1091" i="1" s="1"/>
  <c r="I1091" i="1"/>
  <c r="S1090" i="1"/>
  <c r="O1090" i="1"/>
  <c r="K1090" i="1"/>
  <c r="J1090" i="1"/>
  <c r="P1090" i="1" s="1"/>
  <c r="I1090" i="1"/>
  <c r="S1089" i="1"/>
  <c r="O1089" i="1"/>
  <c r="K1089" i="1"/>
  <c r="J1089" i="1"/>
  <c r="P1089" i="1" s="1"/>
  <c r="S1088" i="1"/>
  <c r="O1088" i="1"/>
  <c r="K1088" i="1"/>
  <c r="J1088" i="1"/>
  <c r="P1088" i="1" s="1"/>
  <c r="S1087" i="1"/>
  <c r="O1087" i="1"/>
  <c r="K1087" i="1"/>
  <c r="J1087" i="1"/>
  <c r="P1087" i="1" s="1"/>
  <c r="S1086" i="1"/>
  <c r="O1086" i="1"/>
  <c r="K1086" i="1"/>
  <c r="J1086" i="1"/>
  <c r="P1086" i="1" s="1"/>
  <c r="S1085" i="1"/>
  <c r="O1085" i="1"/>
  <c r="K1085" i="1"/>
  <c r="J1085" i="1"/>
  <c r="P1085" i="1" s="1"/>
  <c r="I1085" i="1"/>
  <c r="S1084" i="1"/>
  <c r="O1084" i="1"/>
  <c r="K1084" i="1"/>
  <c r="J1084" i="1"/>
  <c r="P1084" i="1" s="1"/>
  <c r="I1084" i="1"/>
  <c r="S1083" i="1"/>
  <c r="O1083" i="1"/>
  <c r="K1083" i="1"/>
  <c r="J1083" i="1"/>
  <c r="P1083" i="1" s="1"/>
  <c r="I1083" i="1"/>
  <c r="S1082" i="1"/>
  <c r="O1082" i="1"/>
  <c r="K1082" i="1"/>
  <c r="J1082" i="1"/>
  <c r="P1082" i="1" s="1"/>
  <c r="I1082" i="1"/>
  <c r="S1081" i="1"/>
  <c r="O1081" i="1"/>
  <c r="K1081" i="1"/>
  <c r="J1081" i="1"/>
  <c r="P1081" i="1" s="1"/>
  <c r="S1080" i="1"/>
  <c r="O1080" i="1"/>
  <c r="K1080" i="1"/>
  <c r="J1080" i="1"/>
  <c r="P1080" i="1" s="1"/>
  <c r="S1079" i="1"/>
  <c r="O1079" i="1"/>
  <c r="K1079" i="1"/>
  <c r="J1079" i="1"/>
  <c r="P1079" i="1" s="1"/>
  <c r="S1078" i="1"/>
  <c r="O1078" i="1"/>
  <c r="K1078" i="1"/>
  <c r="J1078" i="1"/>
  <c r="P1078" i="1" s="1"/>
  <c r="S1077" i="1"/>
  <c r="O1077" i="1"/>
  <c r="K1077" i="1"/>
  <c r="J1077" i="1"/>
  <c r="P1077" i="1" s="1"/>
  <c r="S1076" i="1"/>
  <c r="O1076" i="1"/>
  <c r="K1076" i="1"/>
  <c r="J1076" i="1"/>
  <c r="P1076" i="1" s="1"/>
  <c r="I1076" i="1"/>
  <c r="S1075" i="1"/>
  <c r="O1075" i="1"/>
  <c r="K1075" i="1"/>
  <c r="J1075" i="1"/>
  <c r="P1075" i="1" s="1"/>
  <c r="I1075" i="1"/>
  <c r="S1073" i="1"/>
  <c r="O1073" i="1"/>
  <c r="K1073" i="1"/>
  <c r="J1073" i="1"/>
  <c r="P1073" i="1" s="1"/>
  <c r="I1073" i="1"/>
  <c r="S1072" i="1"/>
  <c r="O1072" i="1"/>
  <c r="K1072" i="1"/>
  <c r="J1072" i="1"/>
  <c r="P1072" i="1" s="1"/>
  <c r="I1072" i="1"/>
  <c r="S1071" i="1"/>
  <c r="O1071" i="1"/>
  <c r="K1071" i="1"/>
  <c r="J1071" i="1"/>
  <c r="P1071" i="1" s="1"/>
  <c r="I1071" i="1"/>
  <c r="S1070" i="1"/>
  <c r="O1070" i="1"/>
  <c r="K1070" i="1"/>
  <c r="J1070" i="1"/>
  <c r="P1070" i="1" s="1"/>
  <c r="I1070" i="1"/>
  <c r="S1069" i="1"/>
  <c r="O1069" i="1"/>
  <c r="K1069" i="1"/>
  <c r="J1069" i="1"/>
  <c r="P1069" i="1" s="1"/>
  <c r="I1069" i="1"/>
  <c r="S1068" i="1"/>
  <c r="O1068" i="1"/>
  <c r="K1068" i="1"/>
  <c r="J1068" i="1"/>
  <c r="P1068" i="1" s="1"/>
  <c r="I1068" i="1"/>
  <c r="S1067" i="1"/>
  <c r="O1067" i="1"/>
  <c r="K1067" i="1"/>
  <c r="J1067" i="1"/>
  <c r="P1067" i="1" s="1"/>
  <c r="I1067" i="1"/>
  <c r="S1066" i="1"/>
  <c r="O1066" i="1"/>
  <c r="K1066" i="1"/>
  <c r="J1066" i="1"/>
  <c r="P1066" i="1" s="1"/>
  <c r="I1066" i="1"/>
  <c r="S1065" i="1"/>
  <c r="O1065" i="1"/>
  <c r="K1065" i="1"/>
  <c r="J1065" i="1"/>
  <c r="P1065" i="1" s="1"/>
  <c r="I1065" i="1"/>
  <c r="S1064" i="1"/>
  <c r="O1064" i="1"/>
  <c r="K1064" i="1"/>
  <c r="J1064" i="1"/>
  <c r="P1064" i="1" s="1"/>
  <c r="I1064" i="1"/>
  <c r="S1063" i="1"/>
  <c r="O1063" i="1"/>
  <c r="K1063" i="1"/>
  <c r="J1063" i="1"/>
  <c r="P1063" i="1" s="1"/>
  <c r="S1062" i="1"/>
  <c r="O1062" i="1"/>
  <c r="K1062" i="1"/>
  <c r="J1062" i="1"/>
  <c r="P1062" i="1" s="1"/>
  <c r="I1062" i="1"/>
  <c r="S1061" i="1"/>
  <c r="O1061" i="1"/>
  <c r="K1061" i="1"/>
  <c r="J1061" i="1"/>
  <c r="P1061" i="1" s="1"/>
  <c r="I1061" i="1"/>
  <c r="S1060" i="1"/>
  <c r="O1060" i="1"/>
  <c r="K1060" i="1"/>
  <c r="J1060" i="1"/>
  <c r="P1060" i="1" s="1"/>
  <c r="I1060" i="1"/>
  <c r="S1059" i="1"/>
  <c r="O1059" i="1"/>
  <c r="K1059" i="1"/>
  <c r="J1059" i="1"/>
  <c r="P1059" i="1" s="1"/>
  <c r="I1059" i="1"/>
  <c r="S1058" i="1"/>
  <c r="O1058" i="1"/>
  <c r="K1058" i="1"/>
  <c r="J1058" i="1"/>
  <c r="P1058" i="1" s="1"/>
  <c r="I1058" i="1"/>
  <c r="S1057" i="1"/>
  <c r="O1057" i="1"/>
  <c r="K1057" i="1"/>
  <c r="J1057" i="1"/>
  <c r="P1057" i="1" s="1"/>
  <c r="I1057" i="1"/>
  <c r="S1056" i="1"/>
  <c r="O1056" i="1"/>
  <c r="K1056" i="1"/>
  <c r="J1056" i="1"/>
  <c r="P1056" i="1" s="1"/>
  <c r="I1056" i="1"/>
  <c r="S1055" i="1"/>
  <c r="O1055" i="1"/>
  <c r="K1055" i="1"/>
  <c r="J1055" i="1"/>
  <c r="P1055" i="1" s="1"/>
  <c r="I1055" i="1"/>
  <c r="S1054" i="1"/>
  <c r="O1054" i="1"/>
  <c r="K1054" i="1"/>
  <c r="J1054" i="1"/>
  <c r="P1054" i="1" s="1"/>
  <c r="I1054" i="1"/>
  <c r="S1053" i="1"/>
  <c r="O1053" i="1"/>
  <c r="K1053" i="1"/>
  <c r="J1053" i="1"/>
  <c r="P1053" i="1" s="1"/>
  <c r="I1053" i="1"/>
  <c r="S1052" i="1"/>
  <c r="O1052" i="1"/>
  <c r="K1052" i="1"/>
  <c r="J1052" i="1"/>
  <c r="P1052" i="1" s="1"/>
  <c r="I1052" i="1"/>
  <c r="S1051" i="1"/>
  <c r="O1051" i="1"/>
  <c r="K1051" i="1"/>
  <c r="J1051" i="1"/>
  <c r="P1051" i="1" s="1"/>
  <c r="I1051" i="1"/>
  <c r="S1050" i="1"/>
  <c r="O1050" i="1"/>
  <c r="K1050" i="1"/>
  <c r="J1050" i="1"/>
  <c r="P1050" i="1" s="1"/>
  <c r="I1050" i="1"/>
  <c r="S1049" i="1"/>
  <c r="O1049" i="1"/>
  <c r="K1049" i="1"/>
  <c r="J1049" i="1"/>
  <c r="P1049" i="1" s="1"/>
  <c r="I1049" i="1"/>
  <c r="S1048" i="1"/>
  <c r="O1048" i="1"/>
  <c r="K1048" i="1"/>
  <c r="J1048" i="1"/>
  <c r="P1048" i="1" s="1"/>
  <c r="I1048" i="1"/>
  <c r="S1047" i="1"/>
  <c r="O1047" i="1"/>
  <c r="K1047" i="1"/>
  <c r="J1047" i="1"/>
  <c r="P1047" i="1" s="1"/>
  <c r="I1047" i="1"/>
  <c r="S1046" i="1"/>
  <c r="O1046" i="1"/>
  <c r="K1046" i="1"/>
  <c r="J1046" i="1"/>
  <c r="P1046" i="1" s="1"/>
  <c r="I1046" i="1"/>
  <c r="S1045" i="1"/>
  <c r="O1045" i="1"/>
  <c r="K1045" i="1"/>
  <c r="J1045" i="1"/>
  <c r="P1045" i="1" s="1"/>
  <c r="I1045" i="1"/>
  <c r="S1044" i="1"/>
  <c r="O1044" i="1"/>
  <c r="K1044" i="1"/>
  <c r="J1044" i="1"/>
  <c r="P1044" i="1" s="1"/>
  <c r="I1044" i="1"/>
  <c r="S1043" i="1"/>
  <c r="O1043" i="1"/>
  <c r="K1043" i="1"/>
  <c r="J1043" i="1"/>
  <c r="P1043" i="1" s="1"/>
  <c r="I1043" i="1"/>
  <c r="S1042" i="1"/>
  <c r="O1042" i="1"/>
  <c r="K1042" i="1"/>
  <c r="J1042" i="1"/>
  <c r="P1042" i="1" s="1"/>
  <c r="I1042" i="1"/>
  <c r="S1041" i="1"/>
  <c r="O1041" i="1"/>
  <c r="K1041" i="1"/>
  <c r="J1041" i="1"/>
  <c r="P1041" i="1" s="1"/>
  <c r="I1041" i="1"/>
  <c r="S1040" i="1"/>
  <c r="O1040" i="1"/>
  <c r="K1040" i="1"/>
  <c r="J1040" i="1"/>
  <c r="P1040" i="1" s="1"/>
  <c r="I1040" i="1"/>
  <c r="S1039" i="1"/>
  <c r="O1039" i="1"/>
  <c r="K1039" i="1"/>
  <c r="J1039" i="1"/>
  <c r="P1039" i="1" s="1"/>
  <c r="I1039" i="1"/>
  <c r="S1038" i="1"/>
  <c r="O1038" i="1"/>
  <c r="K1038" i="1"/>
  <c r="J1038" i="1"/>
  <c r="P1038" i="1" s="1"/>
  <c r="I1038" i="1"/>
  <c r="S1037" i="1"/>
  <c r="O1037" i="1"/>
  <c r="K1037" i="1"/>
  <c r="J1037" i="1"/>
  <c r="P1037" i="1" s="1"/>
  <c r="I1037" i="1"/>
  <c r="S1036" i="1"/>
  <c r="O1036" i="1"/>
  <c r="K1036" i="1"/>
  <c r="J1036" i="1"/>
  <c r="P1036" i="1" s="1"/>
  <c r="I1036" i="1"/>
  <c r="S1035" i="1"/>
  <c r="O1035" i="1"/>
  <c r="K1035" i="1"/>
  <c r="J1035" i="1"/>
  <c r="P1035" i="1" s="1"/>
  <c r="I1035" i="1"/>
  <c r="S1034" i="1"/>
  <c r="O1034" i="1"/>
  <c r="K1034" i="1"/>
  <c r="J1034" i="1"/>
  <c r="P1034" i="1" s="1"/>
  <c r="I1034" i="1"/>
  <c r="S1033" i="1"/>
  <c r="O1033" i="1"/>
  <c r="K1033" i="1"/>
  <c r="J1033" i="1"/>
  <c r="P1033" i="1" s="1"/>
  <c r="I1033" i="1"/>
  <c r="S1032" i="1"/>
  <c r="O1032" i="1"/>
  <c r="K1032" i="1"/>
  <c r="J1032" i="1"/>
  <c r="P1032" i="1" s="1"/>
  <c r="I1032" i="1"/>
  <c r="S1031" i="1"/>
  <c r="O1031" i="1"/>
  <c r="K1031" i="1"/>
  <c r="J1031" i="1"/>
  <c r="P1031" i="1" s="1"/>
  <c r="I1031" i="1"/>
  <c r="S1030" i="1"/>
  <c r="O1030" i="1"/>
  <c r="K1030" i="1"/>
  <c r="J1030" i="1"/>
  <c r="P1030" i="1" s="1"/>
  <c r="I1030" i="1"/>
  <c r="S1029" i="1"/>
  <c r="O1029" i="1"/>
  <c r="K1029" i="1"/>
  <c r="J1029" i="1"/>
  <c r="P1029" i="1" s="1"/>
  <c r="I1029" i="1"/>
  <c r="S1028" i="1"/>
  <c r="O1028" i="1"/>
  <c r="K1028" i="1"/>
  <c r="J1028" i="1"/>
  <c r="P1028" i="1" s="1"/>
  <c r="I1028" i="1"/>
  <c r="S1027" i="1"/>
  <c r="O1027" i="1"/>
  <c r="K1027" i="1"/>
  <c r="J1027" i="1"/>
  <c r="P1027" i="1" s="1"/>
  <c r="I1027" i="1"/>
  <c r="S1026" i="1"/>
  <c r="O1026" i="1"/>
  <c r="K1026" i="1"/>
  <c r="J1026" i="1"/>
  <c r="P1026" i="1" s="1"/>
  <c r="I1026" i="1"/>
  <c r="S1025" i="1"/>
  <c r="O1025" i="1"/>
  <c r="K1025" i="1"/>
  <c r="J1025" i="1"/>
  <c r="P1025" i="1" s="1"/>
  <c r="I1025" i="1"/>
  <c r="S1024" i="1"/>
  <c r="O1024" i="1"/>
  <c r="K1024" i="1"/>
  <c r="J1024" i="1"/>
  <c r="P1024" i="1" s="1"/>
  <c r="I1024" i="1"/>
  <c r="S1023" i="1"/>
  <c r="O1023" i="1"/>
  <c r="K1023" i="1"/>
  <c r="J1023" i="1"/>
  <c r="P1023" i="1" s="1"/>
  <c r="I1023" i="1"/>
  <c r="S1022" i="1"/>
  <c r="O1022" i="1"/>
  <c r="K1022" i="1"/>
  <c r="J1022" i="1"/>
  <c r="P1022" i="1" s="1"/>
  <c r="I1022" i="1"/>
  <c r="S1021" i="1"/>
  <c r="O1021" i="1"/>
  <c r="K1021" i="1"/>
  <c r="J1021" i="1"/>
  <c r="P1021" i="1" s="1"/>
  <c r="I1021" i="1"/>
  <c r="S1020" i="1"/>
  <c r="O1020" i="1"/>
  <c r="K1020" i="1"/>
  <c r="J1020" i="1"/>
  <c r="P1020" i="1" s="1"/>
  <c r="I1020" i="1"/>
  <c r="S1019" i="1"/>
  <c r="O1019" i="1"/>
  <c r="K1019" i="1"/>
  <c r="J1019" i="1"/>
  <c r="P1019" i="1" s="1"/>
  <c r="I1019" i="1"/>
  <c r="S1018" i="1"/>
  <c r="O1018" i="1"/>
  <c r="K1018" i="1"/>
  <c r="J1018" i="1"/>
  <c r="P1018" i="1" s="1"/>
  <c r="I1018" i="1"/>
  <c r="S1017" i="1"/>
  <c r="O1017" i="1"/>
  <c r="K1017" i="1"/>
  <c r="J1017" i="1"/>
  <c r="P1017" i="1" s="1"/>
  <c r="I1017" i="1"/>
  <c r="S1016" i="1"/>
  <c r="O1016" i="1"/>
  <c r="K1016" i="1"/>
  <c r="J1016" i="1"/>
  <c r="P1016" i="1" s="1"/>
  <c r="I1016" i="1"/>
  <c r="S1015" i="1"/>
  <c r="O1015" i="1"/>
  <c r="K1015" i="1"/>
  <c r="J1015" i="1"/>
  <c r="P1015" i="1" s="1"/>
  <c r="I1015" i="1"/>
  <c r="S1014" i="1"/>
  <c r="O1014" i="1"/>
  <c r="K1014" i="1"/>
  <c r="J1014" i="1"/>
  <c r="P1014" i="1" s="1"/>
  <c r="I1014" i="1"/>
  <c r="S1013" i="1"/>
  <c r="O1013" i="1"/>
  <c r="K1013" i="1"/>
  <c r="J1013" i="1"/>
  <c r="P1013" i="1" s="1"/>
  <c r="I1013" i="1"/>
  <c r="S1012" i="1"/>
  <c r="O1012" i="1"/>
  <c r="K1012" i="1"/>
  <c r="J1012" i="1"/>
  <c r="P1012" i="1" s="1"/>
  <c r="I1012" i="1"/>
  <c r="S1011" i="1"/>
  <c r="O1011" i="1"/>
  <c r="K1011" i="1"/>
  <c r="J1011" i="1"/>
  <c r="P1011" i="1" s="1"/>
  <c r="I1011" i="1"/>
  <c r="S1010" i="1"/>
  <c r="O1010" i="1"/>
  <c r="K1010" i="1"/>
  <c r="J1010" i="1"/>
  <c r="P1010" i="1" s="1"/>
  <c r="I1010" i="1"/>
  <c r="S1009" i="1"/>
  <c r="O1009" i="1"/>
  <c r="K1009" i="1"/>
  <c r="J1009" i="1"/>
  <c r="P1009" i="1" s="1"/>
  <c r="I1009" i="1"/>
  <c r="S1008" i="1"/>
  <c r="O1008" i="1"/>
  <c r="K1008" i="1"/>
  <c r="J1008" i="1"/>
  <c r="P1008" i="1" s="1"/>
  <c r="I1008" i="1"/>
  <c r="S1007" i="1"/>
  <c r="O1007" i="1"/>
  <c r="K1007" i="1"/>
  <c r="J1007" i="1"/>
  <c r="P1007" i="1" s="1"/>
  <c r="I1007" i="1"/>
  <c r="S1006" i="1"/>
  <c r="O1006" i="1"/>
  <c r="K1006" i="1"/>
  <c r="J1006" i="1"/>
  <c r="P1006" i="1" s="1"/>
  <c r="I1006" i="1"/>
  <c r="S1005" i="1"/>
  <c r="O1005" i="1"/>
  <c r="K1005" i="1"/>
  <c r="J1005" i="1"/>
  <c r="P1005" i="1" s="1"/>
  <c r="I1005" i="1"/>
  <c r="S1004" i="1"/>
  <c r="O1004" i="1"/>
  <c r="K1004" i="1"/>
  <c r="J1004" i="1"/>
  <c r="P1004" i="1" s="1"/>
  <c r="I1004" i="1"/>
  <c r="S1003" i="1"/>
  <c r="O1003" i="1"/>
  <c r="K1003" i="1"/>
  <c r="J1003" i="1"/>
  <c r="P1003" i="1" s="1"/>
  <c r="I1003" i="1"/>
  <c r="S1002" i="1"/>
  <c r="O1002" i="1"/>
  <c r="K1002" i="1"/>
  <c r="J1002" i="1"/>
  <c r="P1002" i="1" s="1"/>
  <c r="I1002" i="1"/>
  <c r="S1001" i="1"/>
  <c r="O1001" i="1"/>
  <c r="K1001" i="1"/>
  <c r="J1001" i="1"/>
  <c r="P1001" i="1" s="1"/>
  <c r="I1001" i="1"/>
  <c r="S1000" i="1"/>
  <c r="O1000" i="1"/>
  <c r="K1000" i="1"/>
  <c r="J1000" i="1"/>
  <c r="P1000" i="1" s="1"/>
  <c r="I1000" i="1"/>
  <c r="S999" i="1"/>
  <c r="O999" i="1"/>
  <c r="K999" i="1"/>
  <c r="J999" i="1"/>
  <c r="P999" i="1" s="1"/>
  <c r="I999" i="1"/>
  <c r="S998" i="1"/>
  <c r="O998" i="1"/>
  <c r="K998" i="1"/>
  <c r="J998" i="1"/>
  <c r="P998" i="1" s="1"/>
  <c r="I998" i="1"/>
  <c r="S997" i="1"/>
  <c r="O997" i="1"/>
  <c r="K997" i="1"/>
  <c r="J997" i="1"/>
  <c r="P997" i="1" s="1"/>
  <c r="I997" i="1"/>
  <c r="S996" i="1"/>
  <c r="O996" i="1"/>
  <c r="K996" i="1"/>
  <c r="J996" i="1"/>
  <c r="P996" i="1" s="1"/>
  <c r="I996" i="1"/>
  <c r="S995" i="1"/>
  <c r="O995" i="1"/>
  <c r="K995" i="1"/>
  <c r="J995" i="1"/>
  <c r="P995" i="1" s="1"/>
  <c r="I995" i="1"/>
  <c r="S994" i="1"/>
  <c r="O994" i="1"/>
  <c r="K994" i="1"/>
  <c r="J994" i="1"/>
  <c r="P994" i="1" s="1"/>
  <c r="I994" i="1"/>
  <c r="S993" i="1"/>
  <c r="O993" i="1"/>
  <c r="K993" i="1"/>
  <c r="J993" i="1"/>
  <c r="P993" i="1" s="1"/>
  <c r="I993" i="1"/>
  <c r="S992" i="1"/>
  <c r="O992" i="1"/>
  <c r="K992" i="1"/>
  <c r="J992" i="1"/>
  <c r="P992" i="1" s="1"/>
  <c r="I992" i="1"/>
  <c r="S991" i="1"/>
  <c r="O991" i="1"/>
  <c r="K991" i="1"/>
  <c r="J991" i="1"/>
  <c r="P991" i="1" s="1"/>
  <c r="I991" i="1"/>
  <c r="S990" i="1"/>
  <c r="O990" i="1"/>
  <c r="K990" i="1"/>
  <c r="J990" i="1"/>
  <c r="P990" i="1" s="1"/>
  <c r="I990" i="1"/>
  <c r="S989" i="1"/>
  <c r="O989" i="1"/>
  <c r="K989" i="1"/>
  <c r="J989" i="1"/>
  <c r="P989" i="1" s="1"/>
  <c r="I989" i="1"/>
  <c r="S988" i="1"/>
  <c r="O988" i="1"/>
  <c r="K988" i="1"/>
  <c r="J988" i="1"/>
  <c r="P988" i="1" s="1"/>
  <c r="I988" i="1"/>
  <c r="S987" i="1"/>
  <c r="O987" i="1"/>
  <c r="K987" i="1"/>
  <c r="J987" i="1"/>
  <c r="P987" i="1" s="1"/>
  <c r="I987" i="1"/>
  <c r="S986" i="1"/>
  <c r="O986" i="1"/>
  <c r="K986" i="1"/>
  <c r="J986" i="1"/>
  <c r="P986" i="1" s="1"/>
  <c r="I986" i="1"/>
  <c r="S985" i="1"/>
  <c r="O985" i="1"/>
  <c r="K985" i="1"/>
  <c r="J985" i="1"/>
  <c r="P985" i="1" s="1"/>
  <c r="I985" i="1"/>
  <c r="S984" i="1"/>
  <c r="O984" i="1"/>
  <c r="K984" i="1"/>
  <c r="J984" i="1"/>
  <c r="P984" i="1" s="1"/>
  <c r="I984" i="1"/>
  <c r="S983" i="1"/>
  <c r="O983" i="1"/>
  <c r="K983" i="1"/>
  <c r="J983" i="1"/>
  <c r="P983" i="1" s="1"/>
  <c r="I983" i="1"/>
  <c r="S982" i="1"/>
  <c r="O982" i="1"/>
  <c r="K982" i="1"/>
  <c r="J982" i="1"/>
  <c r="P982" i="1" s="1"/>
  <c r="I982" i="1"/>
  <c r="S981" i="1"/>
  <c r="O981" i="1"/>
  <c r="K981" i="1"/>
  <c r="J981" i="1"/>
  <c r="P981" i="1" s="1"/>
  <c r="I981" i="1"/>
  <c r="S980" i="1"/>
  <c r="O980" i="1"/>
  <c r="K980" i="1"/>
  <c r="J980" i="1"/>
  <c r="P980" i="1" s="1"/>
  <c r="I980" i="1"/>
  <c r="S979" i="1"/>
  <c r="O979" i="1"/>
  <c r="K979" i="1"/>
  <c r="J979" i="1"/>
  <c r="P979" i="1" s="1"/>
  <c r="I979" i="1"/>
  <c r="S978" i="1"/>
  <c r="O978" i="1"/>
  <c r="K978" i="1"/>
  <c r="J978" i="1"/>
  <c r="P978" i="1" s="1"/>
  <c r="I978" i="1"/>
  <c r="S977" i="1"/>
  <c r="O977" i="1"/>
  <c r="K977" i="1"/>
  <c r="J977" i="1"/>
  <c r="P977" i="1" s="1"/>
  <c r="I977" i="1"/>
  <c r="S976" i="1"/>
  <c r="O976" i="1"/>
  <c r="K976" i="1"/>
  <c r="J976" i="1"/>
  <c r="P976" i="1" s="1"/>
  <c r="I976" i="1"/>
  <c r="S975" i="1"/>
  <c r="O975" i="1"/>
  <c r="K975" i="1"/>
  <c r="J975" i="1"/>
  <c r="P975" i="1" s="1"/>
  <c r="I975" i="1"/>
  <c r="S974" i="1"/>
  <c r="O974" i="1"/>
  <c r="K974" i="1"/>
  <c r="J974" i="1"/>
  <c r="P974" i="1" s="1"/>
  <c r="I974" i="1"/>
  <c r="S973" i="1"/>
  <c r="O973" i="1"/>
  <c r="K973" i="1"/>
  <c r="J973" i="1"/>
  <c r="P973" i="1" s="1"/>
  <c r="I973" i="1"/>
  <c r="S972" i="1"/>
  <c r="O972" i="1"/>
  <c r="K972" i="1"/>
  <c r="J972" i="1"/>
  <c r="P972" i="1" s="1"/>
  <c r="I972" i="1"/>
  <c r="S971" i="1"/>
  <c r="O971" i="1"/>
  <c r="K971" i="1"/>
  <c r="J971" i="1"/>
  <c r="P971" i="1" s="1"/>
  <c r="I971" i="1"/>
  <c r="S970" i="1"/>
  <c r="O970" i="1"/>
  <c r="K970" i="1"/>
  <c r="J970" i="1"/>
  <c r="P970" i="1" s="1"/>
  <c r="I970" i="1"/>
  <c r="S969" i="1"/>
  <c r="O969" i="1"/>
  <c r="K969" i="1"/>
  <c r="J969" i="1"/>
  <c r="P969" i="1" s="1"/>
  <c r="I969" i="1"/>
  <c r="S968" i="1"/>
  <c r="O968" i="1"/>
  <c r="K968" i="1"/>
  <c r="J968" i="1"/>
  <c r="P968" i="1" s="1"/>
  <c r="I968" i="1"/>
  <c r="S967" i="1"/>
  <c r="O967" i="1"/>
  <c r="K967" i="1"/>
  <c r="J967" i="1"/>
  <c r="P967" i="1" s="1"/>
  <c r="I967" i="1"/>
  <c r="S966" i="1"/>
  <c r="O966" i="1"/>
  <c r="K966" i="1"/>
  <c r="J966" i="1"/>
  <c r="P966" i="1" s="1"/>
  <c r="I966" i="1"/>
  <c r="S965" i="1"/>
  <c r="O965" i="1"/>
  <c r="K965" i="1"/>
  <c r="J965" i="1"/>
  <c r="P965" i="1" s="1"/>
  <c r="I965" i="1"/>
  <c r="S964" i="1"/>
  <c r="O964" i="1"/>
  <c r="K964" i="1"/>
  <c r="J964" i="1"/>
  <c r="P964" i="1" s="1"/>
  <c r="I964" i="1"/>
  <c r="S963" i="1"/>
  <c r="O963" i="1"/>
  <c r="K963" i="1"/>
  <c r="J963" i="1"/>
  <c r="P963" i="1" s="1"/>
  <c r="I963" i="1"/>
  <c r="S962" i="1"/>
  <c r="O962" i="1"/>
  <c r="K962" i="1"/>
  <c r="J962" i="1"/>
  <c r="P962" i="1" s="1"/>
  <c r="I962" i="1"/>
  <c r="S961" i="1"/>
  <c r="O961" i="1"/>
  <c r="K961" i="1"/>
  <c r="J961" i="1"/>
  <c r="P961" i="1" s="1"/>
  <c r="I961" i="1"/>
  <c r="S960" i="1"/>
  <c r="O960" i="1"/>
  <c r="K960" i="1"/>
  <c r="J960" i="1"/>
  <c r="P960" i="1" s="1"/>
  <c r="I960" i="1"/>
  <c r="S959" i="1"/>
  <c r="O959" i="1"/>
  <c r="K959" i="1"/>
  <c r="J959" i="1"/>
  <c r="P959" i="1" s="1"/>
  <c r="I959" i="1"/>
  <c r="S958" i="1"/>
  <c r="O958" i="1"/>
  <c r="K958" i="1"/>
  <c r="J958" i="1"/>
  <c r="P958" i="1" s="1"/>
  <c r="I958" i="1"/>
  <c r="S957" i="1"/>
  <c r="O957" i="1"/>
  <c r="K957" i="1"/>
  <c r="J957" i="1"/>
  <c r="P957" i="1" s="1"/>
  <c r="I957" i="1"/>
  <c r="S956" i="1"/>
  <c r="O956" i="1"/>
  <c r="K956" i="1"/>
  <c r="J956" i="1"/>
  <c r="P956" i="1" s="1"/>
  <c r="I956" i="1"/>
  <c r="S955" i="1"/>
  <c r="O955" i="1"/>
  <c r="K955" i="1"/>
  <c r="J955" i="1"/>
  <c r="P955" i="1" s="1"/>
  <c r="I955" i="1"/>
  <c r="S954" i="1"/>
  <c r="O954" i="1"/>
  <c r="K954" i="1"/>
  <c r="J954" i="1"/>
  <c r="P954" i="1" s="1"/>
  <c r="I954" i="1"/>
  <c r="S953" i="1"/>
  <c r="O953" i="1"/>
  <c r="K953" i="1"/>
  <c r="J953" i="1"/>
  <c r="P953" i="1" s="1"/>
  <c r="I953" i="1"/>
  <c r="S952" i="1"/>
  <c r="O952" i="1"/>
  <c r="K952" i="1"/>
  <c r="J952" i="1"/>
  <c r="P952" i="1" s="1"/>
  <c r="I952" i="1"/>
  <c r="S951" i="1"/>
  <c r="O951" i="1"/>
  <c r="K951" i="1"/>
  <c r="J951" i="1"/>
  <c r="P951" i="1" s="1"/>
  <c r="I951" i="1"/>
  <c r="S950" i="1"/>
  <c r="O950" i="1"/>
  <c r="K950" i="1"/>
  <c r="J950" i="1"/>
  <c r="P950" i="1" s="1"/>
  <c r="I950" i="1"/>
  <c r="S949" i="1"/>
  <c r="O949" i="1"/>
  <c r="K949" i="1"/>
  <c r="J949" i="1"/>
  <c r="P949" i="1" s="1"/>
  <c r="I949" i="1"/>
  <c r="S948" i="1"/>
  <c r="O948" i="1"/>
  <c r="K948" i="1"/>
  <c r="J948" i="1"/>
  <c r="P948" i="1" s="1"/>
  <c r="I948" i="1"/>
  <c r="S947" i="1"/>
  <c r="O947" i="1"/>
  <c r="K947" i="1"/>
  <c r="J947" i="1"/>
  <c r="P947" i="1" s="1"/>
  <c r="I947" i="1"/>
  <c r="S946" i="1"/>
  <c r="O946" i="1"/>
  <c r="K946" i="1"/>
  <c r="J946" i="1"/>
  <c r="P946" i="1" s="1"/>
  <c r="I946" i="1"/>
  <c r="S945" i="1"/>
  <c r="O945" i="1"/>
  <c r="K945" i="1"/>
  <c r="J945" i="1"/>
  <c r="P945" i="1" s="1"/>
  <c r="I945" i="1"/>
  <c r="S944" i="1"/>
  <c r="O944" i="1"/>
  <c r="K944" i="1"/>
  <c r="J944" i="1"/>
  <c r="P944" i="1" s="1"/>
  <c r="I944" i="1"/>
  <c r="S943" i="1"/>
  <c r="O943" i="1"/>
  <c r="K943" i="1"/>
  <c r="J943" i="1"/>
  <c r="P943" i="1" s="1"/>
  <c r="I943" i="1"/>
  <c r="S942" i="1"/>
  <c r="O942" i="1"/>
  <c r="K942" i="1"/>
  <c r="J942" i="1"/>
  <c r="P942" i="1" s="1"/>
  <c r="I942" i="1"/>
  <c r="S941" i="1"/>
  <c r="O941" i="1"/>
  <c r="K941" i="1"/>
  <c r="J941" i="1"/>
  <c r="P941" i="1" s="1"/>
  <c r="I941" i="1"/>
  <c r="S940" i="1"/>
  <c r="O940" i="1"/>
  <c r="K940" i="1"/>
  <c r="J940" i="1"/>
  <c r="P940" i="1" s="1"/>
  <c r="I940" i="1"/>
  <c r="S939" i="1"/>
  <c r="O939" i="1"/>
  <c r="K939" i="1"/>
  <c r="J939" i="1"/>
  <c r="P939" i="1" s="1"/>
  <c r="S938" i="1"/>
  <c r="O938" i="1"/>
  <c r="K938" i="1"/>
  <c r="J938" i="1"/>
  <c r="P938" i="1" s="1"/>
  <c r="I938" i="1"/>
  <c r="S937" i="1"/>
  <c r="O937" i="1"/>
  <c r="K937" i="1"/>
  <c r="J937" i="1"/>
  <c r="P937" i="1" s="1"/>
  <c r="I937" i="1"/>
  <c r="S936" i="1"/>
  <c r="O936" i="1"/>
  <c r="K936" i="1"/>
  <c r="J936" i="1"/>
  <c r="P936" i="1" s="1"/>
  <c r="I936" i="1"/>
  <c r="S935" i="1"/>
  <c r="O935" i="1"/>
  <c r="K935" i="1"/>
  <c r="J935" i="1"/>
  <c r="P935" i="1" s="1"/>
  <c r="I935" i="1"/>
  <c r="S934" i="1"/>
  <c r="O934" i="1"/>
  <c r="K934" i="1"/>
  <c r="J934" i="1"/>
  <c r="P934" i="1" s="1"/>
  <c r="I934" i="1"/>
  <c r="S933" i="1"/>
  <c r="O933" i="1"/>
  <c r="K933" i="1"/>
  <c r="J933" i="1"/>
  <c r="P933" i="1" s="1"/>
  <c r="I933" i="1"/>
  <c r="S932" i="1"/>
  <c r="O932" i="1"/>
  <c r="K932" i="1"/>
  <c r="J932" i="1"/>
  <c r="P932" i="1" s="1"/>
  <c r="I932" i="1"/>
  <c r="S931" i="1"/>
  <c r="O931" i="1"/>
  <c r="K931" i="1"/>
  <c r="J931" i="1"/>
  <c r="P931" i="1" s="1"/>
  <c r="I931" i="1"/>
  <c r="S930" i="1"/>
  <c r="O930" i="1"/>
  <c r="K930" i="1"/>
  <c r="J930" i="1"/>
  <c r="P930" i="1" s="1"/>
  <c r="I930" i="1"/>
  <c r="S929" i="1"/>
  <c r="O929" i="1"/>
  <c r="K929" i="1"/>
  <c r="J929" i="1"/>
  <c r="P929" i="1" s="1"/>
  <c r="I929" i="1"/>
  <c r="S928" i="1"/>
  <c r="O928" i="1"/>
  <c r="K928" i="1"/>
  <c r="J928" i="1"/>
  <c r="P928" i="1" s="1"/>
  <c r="I928" i="1"/>
  <c r="S927" i="1"/>
  <c r="O927" i="1"/>
  <c r="K927" i="1"/>
  <c r="J927" i="1"/>
  <c r="P927" i="1" s="1"/>
  <c r="I927" i="1"/>
  <c r="S926" i="1"/>
  <c r="O926" i="1"/>
  <c r="K926" i="1"/>
  <c r="J926" i="1"/>
  <c r="P926" i="1" s="1"/>
  <c r="I926" i="1"/>
  <c r="S925" i="1"/>
  <c r="O925" i="1"/>
  <c r="K925" i="1"/>
  <c r="J925" i="1"/>
  <c r="P925" i="1" s="1"/>
  <c r="I925" i="1"/>
  <c r="S924" i="1"/>
  <c r="O924" i="1"/>
  <c r="K924" i="1"/>
  <c r="J924" i="1"/>
  <c r="P924" i="1" s="1"/>
  <c r="I924" i="1"/>
  <c r="S923" i="1"/>
  <c r="O923" i="1"/>
  <c r="K923" i="1"/>
  <c r="J923" i="1"/>
  <c r="P923" i="1" s="1"/>
  <c r="I923" i="1"/>
  <c r="S922" i="1"/>
  <c r="O922" i="1"/>
  <c r="K922" i="1"/>
  <c r="J922" i="1"/>
  <c r="P922" i="1" s="1"/>
  <c r="I922" i="1"/>
  <c r="S921" i="1"/>
  <c r="O921" i="1"/>
  <c r="K921" i="1"/>
  <c r="J921" i="1"/>
  <c r="P921" i="1" s="1"/>
  <c r="I921" i="1"/>
  <c r="S920" i="1"/>
  <c r="O920" i="1"/>
  <c r="K920" i="1"/>
  <c r="J920" i="1"/>
  <c r="P920" i="1" s="1"/>
  <c r="I920" i="1"/>
  <c r="S919" i="1"/>
  <c r="O919" i="1"/>
  <c r="K919" i="1"/>
  <c r="J919" i="1"/>
  <c r="P919" i="1" s="1"/>
  <c r="I919" i="1"/>
  <c r="S918" i="1"/>
  <c r="O918" i="1"/>
  <c r="K918" i="1"/>
  <c r="J918" i="1"/>
  <c r="P918" i="1" s="1"/>
  <c r="I918" i="1"/>
  <c r="S917" i="1"/>
  <c r="O917" i="1"/>
  <c r="K917" i="1"/>
  <c r="J917" i="1"/>
  <c r="P917" i="1" s="1"/>
  <c r="I917" i="1"/>
  <c r="S916" i="1"/>
  <c r="O916" i="1"/>
  <c r="K916" i="1"/>
  <c r="J916" i="1"/>
  <c r="P916" i="1" s="1"/>
  <c r="I916" i="1"/>
  <c r="S915" i="1"/>
  <c r="O915" i="1"/>
  <c r="K915" i="1"/>
  <c r="J915" i="1"/>
  <c r="P915" i="1" s="1"/>
  <c r="I915" i="1"/>
  <c r="S914" i="1"/>
  <c r="O914" i="1"/>
  <c r="K914" i="1"/>
  <c r="J914" i="1"/>
  <c r="P914" i="1" s="1"/>
  <c r="I914" i="1"/>
  <c r="S913" i="1"/>
  <c r="O913" i="1"/>
  <c r="K913" i="1"/>
  <c r="J913" i="1"/>
  <c r="P913" i="1" s="1"/>
  <c r="I913" i="1"/>
  <c r="S912" i="1"/>
  <c r="O912" i="1"/>
  <c r="K912" i="1"/>
  <c r="J912" i="1"/>
  <c r="P912" i="1" s="1"/>
  <c r="I912" i="1"/>
  <c r="S911" i="1"/>
  <c r="O911" i="1"/>
  <c r="K911" i="1"/>
  <c r="J911" i="1"/>
  <c r="P911" i="1" s="1"/>
  <c r="I911" i="1"/>
  <c r="S910" i="1"/>
  <c r="O910" i="1"/>
  <c r="K910" i="1"/>
  <c r="J910" i="1"/>
  <c r="P910" i="1" s="1"/>
  <c r="I910" i="1"/>
  <c r="S909" i="1"/>
  <c r="O909" i="1"/>
  <c r="K909" i="1"/>
  <c r="J909" i="1"/>
  <c r="P909" i="1" s="1"/>
  <c r="I909" i="1"/>
  <c r="S908" i="1"/>
  <c r="O908" i="1"/>
  <c r="K908" i="1"/>
  <c r="J908" i="1"/>
  <c r="P908" i="1" s="1"/>
  <c r="I908" i="1"/>
  <c r="S907" i="1"/>
  <c r="O907" i="1"/>
  <c r="K907" i="1"/>
  <c r="J907" i="1"/>
  <c r="P907" i="1" s="1"/>
  <c r="I907" i="1"/>
  <c r="S906" i="1"/>
  <c r="O906" i="1"/>
  <c r="K906" i="1"/>
  <c r="J906" i="1"/>
  <c r="P906" i="1" s="1"/>
  <c r="I906" i="1"/>
  <c r="S905" i="1"/>
  <c r="O905" i="1"/>
  <c r="K905" i="1"/>
  <c r="J905" i="1"/>
  <c r="P905" i="1" s="1"/>
  <c r="I905" i="1"/>
  <c r="S904" i="1"/>
  <c r="O904" i="1"/>
  <c r="K904" i="1"/>
  <c r="J904" i="1"/>
  <c r="P904" i="1" s="1"/>
  <c r="I904" i="1"/>
  <c r="S903" i="1"/>
  <c r="O903" i="1"/>
  <c r="K903" i="1"/>
  <c r="J903" i="1"/>
  <c r="P903" i="1" s="1"/>
  <c r="I903" i="1"/>
  <c r="S902" i="1"/>
  <c r="O902" i="1"/>
  <c r="K902" i="1"/>
  <c r="J902" i="1"/>
  <c r="P902" i="1" s="1"/>
  <c r="I902" i="1"/>
  <c r="S901" i="1"/>
  <c r="O901" i="1"/>
  <c r="K901" i="1"/>
  <c r="J901" i="1"/>
  <c r="P901" i="1" s="1"/>
  <c r="I901" i="1"/>
  <c r="S900" i="1"/>
  <c r="O900" i="1"/>
  <c r="K900" i="1"/>
  <c r="J900" i="1"/>
  <c r="P900" i="1" s="1"/>
  <c r="I900" i="1"/>
  <c r="S899" i="1"/>
  <c r="O899" i="1"/>
  <c r="K899" i="1"/>
  <c r="J899" i="1"/>
  <c r="P899" i="1" s="1"/>
  <c r="I899" i="1"/>
  <c r="S898" i="1"/>
  <c r="O898" i="1"/>
  <c r="K898" i="1"/>
  <c r="J898" i="1"/>
  <c r="P898" i="1" s="1"/>
  <c r="I898" i="1"/>
  <c r="S897" i="1"/>
  <c r="O897" i="1"/>
  <c r="K897" i="1"/>
  <c r="J897" i="1"/>
  <c r="P897" i="1" s="1"/>
  <c r="I897" i="1"/>
  <c r="S896" i="1"/>
  <c r="O896" i="1"/>
  <c r="K896" i="1"/>
  <c r="J896" i="1"/>
  <c r="P896" i="1" s="1"/>
  <c r="I896" i="1"/>
  <c r="S895" i="1"/>
  <c r="O895" i="1"/>
  <c r="K895" i="1"/>
  <c r="J895" i="1"/>
  <c r="P895" i="1" s="1"/>
  <c r="I895" i="1"/>
  <c r="S894" i="1"/>
  <c r="O894" i="1"/>
  <c r="K894" i="1"/>
  <c r="J894" i="1"/>
  <c r="P894" i="1" s="1"/>
  <c r="I894" i="1"/>
  <c r="S893" i="1"/>
  <c r="O893" i="1"/>
  <c r="K893" i="1"/>
  <c r="J893" i="1"/>
  <c r="P893" i="1" s="1"/>
  <c r="I893" i="1"/>
  <c r="S892" i="1"/>
  <c r="O892" i="1"/>
  <c r="K892" i="1"/>
  <c r="J892" i="1"/>
  <c r="P892" i="1" s="1"/>
  <c r="I892" i="1"/>
  <c r="S891" i="1"/>
  <c r="O891" i="1"/>
  <c r="K891" i="1"/>
  <c r="J891" i="1"/>
  <c r="P891" i="1" s="1"/>
  <c r="I891" i="1"/>
  <c r="S890" i="1"/>
  <c r="O890" i="1"/>
  <c r="K890" i="1"/>
  <c r="J890" i="1"/>
  <c r="P890" i="1" s="1"/>
  <c r="I890" i="1"/>
  <c r="S889" i="1"/>
  <c r="O889" i="1"/>
  <c r="K889" i="1"/>
  <c r="J889" i="1"/>
  <c r="P889" i="1" s="1"/>
  <c r="I889" i="1"/>
  <c r="S888" i="1"/>
  <c r="O888" i="1"/>
  <c r="K888" i="1"/>
  <c r="J888" i="1"/>
  <c r="P888" i="1" s="1"/>
  <c r="I888" i="1"/>
  <c r="S887" i="1"/>
  <c r="O887" i="1"/>
  <c r="K887" i="1"/>
  <c r="J887" i="1"/>
  <c r="P887" i="1" s="1"/>
  <c r="I887" i="1"/>
  <c r="S886" i="1"/>
  <c r="O886" i="1"/>
  <c r="K886" i="1"/>
  <c r="J886" i="1"/>
  <c r="P886" i="1" s="1"/>
  <c r="I886" i="1"/>
  <c r="S885" i="1"/>
  <c r="O885" i="1"/>
  <c r="K885" i="1"/>
  <c r="J885" i="1"/>
  <c r="P885" i="1" s="1"/>
  <c r="I885" i="1"/>
  <c r="S884" i="1"/>
  <c r="O884" i="1"/>
  <c r="K884" i="1"/>
  <c r="J884" i="1"/>
  <c r="P884" i="1" s="1"/>
  <c r="I884" i="1"/>
  <c r="S883" i="1"/>
  <c r="O883" i="1"/>
  <c r="K883" i="1"/>
  <c r="J883" i="1"/>
  <c r="P883" i="1" s="1"/>
  <c r="I883" i="1"/>
  <c r="S882" i="1"/>
  <c r="O882" i="1"/>
  <c r="K882" i="1"/>
  <c r="J882" i="1"/>
  <c r="P882" i="1" s="1"/>
  <c r="I882" i="1"/>
  <c r="S881" i="1"/>
  <c r="O881" i="1"/>
  <c r="K881" i="1"/>
  <c r="J881" i="1"/>
  <c r="P881" i="1" s="1"/>
  <c r="I881" i="1"/>
  <c r="S880" i="1"/>
  <c r="O880" i="1"/>
  <c r="K880" i="1"/>
  <c r="J880" i="1"/>
  <c r="P880" i="1" s="1"/>
  <c r="I880" i="1"/>
  <c r="S879" i="1"/>
  <c r="O879" i="1"/>
  <c r="K879" i="1"/>
  <c r="J879" i="1"/>
  <c r="P879" i="1" s="1"/>
  <c r="I879" i="1"/>
  <c r="S878" i="1"/>
  <c r="O878" i="1"/>
  <c r="K878" i="1"/>
  <c r="J878" i="1"/>
  <c r="P878" i="1" s="1"/>
  <c r="I878" i="1"/>
  <c r="S877" i="1"/>
  <c r="O877" i="1"/>
  <c r="K877" i="1"/>
  <c r="J877" i="1"/>
  <c r="P877" i="1" s="1"/>
  <c r="I877" i="1"/>
  <c r="S876" i="1"/>
  <c r="O876" i="1"/>
  <c r="K876" i="1"/>
  <c r="J876" i="1"/>
  <c r="P876" i="1" s="1"/>
  <c r="I876" i="1"/>
  <c r="S875" i="1"/>
  <c r="O875" i="1"/>
  <c r="K875" i="1"/>
  <c r="J875" i="1"/>
  <c r="P875" i="1" s="1"/>
  <c r="I875" i="1"/>
  <c r="S874" i="1"/>
  <c r="O874" i="1"/>
  <c r="K874" i="1"/>
  <c r="J874" i="1"/>
  <c r="P874" i="1" s="1"/>
  <c r="I874" i="1"/>
  <c r="S873" i="1"/>
  <c r="O873" i="1"/>
  <c r="K873" i="1"/>
  <c r="J873" i="1"/>
  <c r="P873" i="1" s="1"/>
  <c r="I873" i="1"/>
  <c r="S872" i="1"/>
  <c r="O872" i="1"/>
  <c r="K872" i="1"/>
  <c r="J872" i="1"/>
  <c r="P872" i="1" s="1"/>
  <c r="I872" i="1"/>
  <c r="S871" i="1"/>
  <c r="O871" i="1"/>
  <c r="K871" i="1"/>
  <c r="J871" i="1"/>
  <c r="P871" i="1" s="1"/>
  <c r="I871" i="1"/>
  <c r="S870" i="1"/>
  <c r="O870" i="1"/>
  <c r="K870" i="1"/>
  <c r="J870" i="1"/>
  <c r="P870" i="1" s="1"/>
  <c r="I870" i="1"/>
  <c r="S869" i="1"/>
  <c r="O869" i="1"/>
  <c r="K869" i="1"/>
  <c r="J869" i="1"/>
  <c r="P869" i="1" s="1"/>
  <c r="I869" i="1"/>
  <c r="S868" i="1"/>
  <c r="O868" i="1"/>
  <c r="K868" i="1"/>
  <c r="J868" i="1"/>
  <c r="P868" i="1" s="1"/>
  <c r="I868" i="1"/>
  <c r="S867" i="1"/>
  <c r="O867" i="1"/>
  <c r="K867" i="1"/>
  <c r="J867" i="1"/>
  <c r="P867" i="1" s="1"/>
  <c r="I867" i="1"/>
  <c r="S866" i="1"/>
  <c r="O866" i="1"/>
  <c r="K866" i="1"/>
  <c r="J866" i="1"/>
  <c r="P866" i="1" s="1"/>
  <c r="I866" i="1"/>
  <c r="S865" i="1"/>
  <c r="O865" i="1"/>
  <c r="K865" i="1"/>
  <c r="J865" i="1"/>
  <c r="P865" i="1" s="1"/>
  <c r="I865" i="1"/>
  <c r="S864" i="1"/>
  <c r="O864" i="1"/>
  <c r="K864" i="1"/>
  <c r="J864" i="1"/>
  <c r="P864" i="1" s="1"/>
  <c r="I864" i="1"/>
  <c r="S863" i="1"/>
  <c r="O863" i="1"/>
  <c r="K863" i="1"/>
  <c r="J863" i="1"/>
  <c r="P863" i="1" s="1"/>
  <c r="I863" i="1"/>
  <c r="S862" i="1"/>
  <c r="O862" i="1"/>
  <c r="K862" i="1"/>
  <c r="J862" i="1"/>
  <c r="P862" i="1" s="1"/>
  <c r="I862" i="1"/>
  <c r="S861" i="1"/>
  <c r="O861" i="1"/>
  <c r="K861" i="1"/>
  <c r="J861" i="1"/>
  <c r="P861" i="1" s="1"/>
  <c r="I861" i="1"/>
  <c r="S860" i="1"/>
  <c r="O860" i="1"/>
  <c r="K860" i="1"/>
  <c r="J860" i="1"/>
  <c r="P860" i="1" s="1"/>
  <c r="I860" i="1"/>
  <c r="S859" i="1"/>
  <c r="O859" i="1"/>
  <c r="K859" i="1"/>
  <c r="J859" i="1"/>
  <c r="P859" i="1" s="1"/>
  <c r="I859" i="1"/>
  <c r="S858" i="1"/>
  <c r="O858" i="1"/>
  <c r="K858" i="1"/>
  <c r="J858" i="1"/>
  <c r="P858" i="1" s="1"/>
  <c r="I858" i="1"/>
  <c r="S857" i="1"/>
  <c r="O857" i="1"/>
  <c r="K857" i="1"/>
  <c r="J857" i="1"/>
  <c r="P857" i="1" s="1"/>
  <c r="I857" i="1"/>
  <c r="S856" i="1"/>
  <c r="O856" i="1"/>
  <c r="K856" i="1"/>
  <c r="J856" i="1"/>
  <c r="P856" i="1" s="1"/>
  <c r="I856" i="1"/>
  <c r="S855" i="1"/>
  <c r="O855" i="1"/>
  <c r="K855" i="1"/>
  <c r="J855" i="1"/>
  <c r="P855" i="1" s="1"/>
  <c r="I855" i="1"/>
  <c r="S854" i="1"/>
  <c r="O854" i="1"/>
  <c r="K854" i="1"/>
  <c r="J854" i="1"/>
  <c r="P854" i="1" s="1"/>
  <c r="I854" i="1"/>
  <c r="S853" i="1"/>
  <c r="O853" i="1"/>
  <c r="K853" i="1"/>
  <c r="J853" i="1"/>
  <c r="P853" i="1" s="1"/>
  <c r="I853" i="1"/>
  <c r="S852" i="1"/>
  <c r="O852" i="1"/>
  <c r="K852" i="1"/>
  <c r="J852" i="1"/>
  <c r="P852" i="1" s="1"/>
  <c r="I852" i="1"/>
  <c r="S851" i="1"/>
  <c r="O851" i="1"/>
  <c r="K851" i="1"/>
  <c r="J851" i="1"/>
  <c r="P851" i="1" s="1"/>
  <c r="I851" i="1"/>
  <c r="S850" i="1"/>
  <c r="O850" i="1"/>
  <c r="K850" i="1"/>
  <c r="J850" i="1"/>
  <c r="P850" i="1" s="1"/>
  <c r="I850" i="1"/>
  <c r="S849" i="1"/>
  <c r="O849" i="1"/>
  <c r="K849" i="1"/>
  <c r="J849" i="1"/>
  <c r="P849" i="1" s="1"/>
  <c r="I849" i="1"/>
  <c r="S848" i="1"/>
  <c r="O848" i="1"/>
  <c r="K848" i="1"/>
  <c r="J848" i="1"/>
  <c r="P848" i="1" s="1"/>
  <c r="I848" i="1"/>
  <c r="S847" i="1"/>
  <c r="O847" i="1"/>
  <c r="K847" i="1"/>
  <c r="J847" i="1"/>
  <c r="P847" i="1" s="1"/>
  <c r="I847" i="1"/>
  <c r="S846" i="1"/>
  <c r="O846" i="1"/>
  <c r="K846" i="1"/>
  <c r="J846" i="1"/>
  <c r="P846" i="1" s="1"/>
  <c r="I846" i="1"/>
  <c r="S845" i="1"/>
  <c r="O845" i="1"/>
  <c r="K845" i="1"/>
  <c r="J845" i="1"/>
  <c r="P845" i="1" s="1"/>
  <c r="I845" i="1"/>
  <c r="S844" i="1"/>
  <c r="O844" i="1"/>
  <c r="K844" i="1"/>
  <c r="J844" i="1"/>
  <c r="P844" i="1" s="1"/>
  <c r="I844" i="1"/>
  <c r="S843" i="1"/>
  <c r="O843" i="1"/>
  <c r="K843" i="1"/>
  <c r="J843" i="1"/>
  <c r="P843" i="1" s="1"/>
  <c r="I843" i="1"/>
  <c r="S842" i="1"/>
  <c r="O842" i="1"/>
  <c r="K842" i="1"/>
  <c r="J842" i="1"/>
  <c r="P842" i="1" s="1"/>
  <c r="I842" i="1"/>
  <c r="S841" i="1"/>
  <c r="O841" i="1"/>
  <c r="K841" i="1"/>
  <c r="J841" i="1"/>
  <c r="P841" i="1" s="1"/>
  <c r="I841" i="1"/>
  <c r="S840" i="1"/>
  <c r="O840" i="1"/>
  <c r="K840" i="1"/>
  <c r="J840" i="1"/>
  <c r="P840" i="1" s="1"/>
  <c r="I840" i="1"/>
  <c r="S839" i="1"/>
  <c r="O839" i="1"/>
  <c r="K839" i="1"/>
  <c r="J839" i="1"/>
  <c r="P839" i="1" s="1"/>
  <c r="I839" i="1"/>
  <c r="S838" i="1"/>
  <c r="O838" i="1"/>
  <c r="K838" i="1"/>
  <c r="J838" i="1"/>
  <c r="P838" i="1" s="1"/>
  <c r="I838" i="1"/>
  <c r="S837" i="1"/>
  <c r="O837" i="1"/>
  <c r="K837" i="1"/>
  <c r="J837" i="1"/>
  <c r="P837" i="1" s="1"/>
  <c r="I837" i="1"/>
  <c r="S836" i="1"/>
  <c r="O836" i="1"/>
  <c r="K836" i="1"/>
  <c r="J836" i="1"/>
  <c r="P836" i="1" s="1"/>
  <c r="I836" i="1"/>
  <c r="S835" i="1"/>
  <c r="O835" i="1"/>
  <c r="K835" i="1"/>
  <c r="J835" i="1"/>
  <c r="P835" i="1" s="1"/>
  <c r="I835" i="1"/>
  <c r="S834" i="1"/>
  <c r="O834" i="1"/>
  <c r="K834" i="1"/>
  <c r="J834" i="1"/>
  <c r="P834" i="1" s="1"/>
  <c r="I834" i="1"/>
  <c r="S833" i="1"/>
  <c r="O833" i="1"/>
  <c r="K833" i="1"/>
  <c r="J833" i="1"/>
  <c r="P833" i="1" s="1"/>
  <c r="I833" i="1"/>
  <c r="S832" i="1"/>
  <c r="O832" i="1"/>
  <c r="K832" i="1"/>
  <c r="J832" i="1"/>
  <c r="P832" i="1" s="1"/>
  <c r="I832" i="1"/>
  <c r="S831" i="1"/>
  <c r="O831" i="1"/>
  <c r="K831" i="1"/>
  <c r="J831" i="1"/>
  <c r="P831" i="1" s="1"/>
  <c r="I831" i="1"/>
  <c r="S830" i="1"/>
  <c r="O830" i="1"/>
  <c r="K830" i="1"/>
  <c r="J830" i="1"/>
  <c r="P830" i="1" s="1"/>
  <c r="I830" i="1"/>
  <c r="S829" i="1"/>
  <c r="O829" i="1"/>
  <c r="K829" i="1"/>
  <c r="J829" i="1"/>
  <c r="P829" i="1" s="1"/>
  <c r="I829" i="1"/>
  <c r="S828" i="1"/>
  <c r="O828" i="1"/>
  <c r="K828" i="1"/>
  <c r="J828" i="1"/>
  <c r="P828" i="1" s="1"/>
  <c r="I828" i="1"/>
  <c r="S827" i="1"/>
  <c r="O827" i="1"/>
  <c r="K827" i="1"/>
  <c r="J827" i="1"/>
  <c r="P827" i="1" s="1"/>
  <c r="I827" i="1"/>
  <c r="S826" i="1"/>
  <c r="O826" i="1"/>
  <c r="K826" i="1"/>
  <c r="J826" i="1"/>
  <c r="P826" i="1" s="1"/>
  <c r="I826" i="1"/>
  <c r="S825" i="1"/>
  <c r="O825" i="1"/>
  <c r="K825" i="1"/>
  <c r="J825" i="1"/>
  <c r="P825" i="1" s="1"/>
  <c r="I825" i="1"/>
  <c r="S824" i="1"/>
  <c r="O824" i="1"/>
  <c r="K824" i="1"/>
  <c r="J824" i="1"/>
  <c r="P824" i="1" s="1"/>
  <c r="I824" i="1"/>
  <c r="S823" i="1"/>
  <c r="O823" i="1"/>
  <c r="K823" i="1"/>
  <c r="J823" i="1"/>
  <c r="P823" i="1" s="1"/>
  <c r="I823" i="1"/>
  <c r="S822" i="1"/>
  <c r="O822" i="1"/>
  <c r="K822" i="1"/>
  <c r="J822" i="1"/>
  <c r="P822" i="1" s="1"/>
  <c r="I822" i="1"/>
  <c r="S821" i="1"/>
  <c r="O821" i="1"/>
  <c r="K821" i="1"/>
  <c r="J821" i="1"/>
  <c r="P821" i="1" s="1"/>
  <c r="I821" i="1"/>
  <c r="S820" i="1"/>
  <c r="O820" i="1"/>
  <c r="K820" i="1"/>
  <c r="J820" i="1"/>
  <c r="P820" i="1" s="1"/>
  <c r="I820" i="1"/>
  <c r="S819" i="1"/>
  <c r="O819" i="1"/>
  <c r="K819" i="1"/>
  <c r="J819" i="1"/>
  <c r="P819" i="1" s="1"/>
  <c r="I819" i="1"/>
  <c r="S818" i="1"/>
  <c r="O818" i="1"/>
  <c r="K818" i="1"/>
  <c r="J818" i="1"/>
  <c r="P818" i="1" s="1"/>
  <c r="I818" i="1"/>
  <c r="S817" i="1"/>
  <c r="O817" i="1"/>
  <c r="K817" i="1"/>
  <c r="J817" i="1"/>
  <c r="P817" i="1" s="1"/>
  <c r="I817" i="1"/>
  <c r="S816" i="1"/>
  <c r="O816" i="1"/>
  <c r="K816" i="1"/>
  <c r="J816" i="1"/>
  <c r="P816" i="1" s="1"/>
  <c r="I816" i="1"/>
  <c r="S815" i="1"/>
  <c r="O815" i="1"/>
  <c r="K815" i="1"/>
  <c r="J815" i="1"/>
  <c r="P815" i="1" s="1"/>
  <c r="I815" i="1"/>
  <c r="S814" i="1"/>
  <c r="O814" i="1"/>
  <c r="K814" i="1"/>
  <c r="J814" i="1"/>
  <c r="P814" i="1" s="1"/>
  <c r="I814" i="1"/>
  <c r="S813" i="1"/>
  <c r="O813" i="1"/>
  <c r="K813" i="1"/>
  <c r="J813" i="1"/>
  <c r="P813" i="1" s="1"/>
  <c r="I813" i="1"/>
  <c r="S812" i="1"/>
  <c r="O812" i="1"/>
  <c r="K812" i="1"/>
  <c r="J812" i="1"/>
  <c r="P812" i="1" s="1"/>
  <c r="I812" i="1"/>
  <c r="S811" i="1"/>
  <c r="O811" i="1"/>
  <c r="K811" i="1"/>
  <c r="J811" i="1"/>
  <c r="P811" i="1" s="1"/>
  <c r="I811" i="1"/>
  <c r="S810" i="1"/>
  <c r="O810" i="1"/>
  <c r="K810" i="1"/>
  <c r="J810" i="1"/>
  <c r="P810" i="1" s="1"/>
  <c r="I810" i="1"/>
  <c r="S809" i="1"/>
  <c r="O809" i="1"/>
  <c r="K809" i="1"/>
  <c r="J809" i="1"/>
  <c r="P809" i="1" s="1"/>
  <c r="I809" i="1"/>
  <c r="S808" i="1"/>
  <c r="O808" i="1"/>
  <c r="K808" i="1"/>
  <c r="J808" i="1"/>
  <c r="P808" i="1" s="1"/>
  <c r="I808" i="1"/>
  <c r="S807" i="1"/>
  <c r="O807" i="1"/>
  <c r="K807" i="1"/>
  <c r="J807" i="1"/>
  <c r="P807" i="1" s="1"/>
  <c r="I807" i="1"/>
  <c r="S806" i="1"/>
  <c r="O806" i="1"/>
  <c r="K806" i="1"/>
  <c r="J806" i="1"/>
  <c r="P806" i="1" s="1"/>
  <c r="I806" i="1"/>
  <c r="S805" i="1"/>
  <c r="O805" i="1"/>
  <c r="K805" i="1"/>
  <c r="J805" i="1"/>
  <c r="P805" i="1" s="1"/>
  <c r="I805" i="1"/>
  <c r="S804" i="1"/>
  <c r="O804" i="1"/>
  <c r="K804" i="1"/>
  <c r="J804" i="1"/>
  <c r="P804" i="1" s="1"/>
  <c r="I804" i="1"/>
  <c r="S803" i="1"/>
  <c r="O803" i="1"/>
  <c r="K803" i="1"/>
  <c r="J803" i="1"/>
  <c r="P803" i="1" s="1"/>
  <c r="I803" i="1"/>
  <c r="S802" i="1"/>
  <c r="O802" i="1"/>
  <c r="K802" i="1"/>
  <c r="J802" i="1"/>
  <c r="P802" i="1" s="1"/>
  <c r="I802" i="1"/>
  <c r="S801" i="1"/>
  <c r="O801" i="1"/>
  <c r="K801" i="1"/>
  <c r="J801" i="1"/>
  <c r="P801" i="1" s="1"/>
  <c r="I801" i="1"/>
  <c r="S800" i="1"/>
  <c r="O800" i="1"/>
  <c r="K800" i="1"/>
  <c r="J800" i="1"/>
  <c r="P800" i="1" s="1"/>
  <c r="I800" i="1"/>
  <c r="S799" i="1"/>
  <c r="O799" i="1"/>
  <c r="K799" i="1"/>
  <c r="J799" i="1"/>
  <c r="P799" i="1" s="1"/>
  <c r="I799" i="1"/>
  <c r="S798" i="1"/>
  <c r="O798" i="1"/>
  <c r="K798" i="1"/>
  <c r="J798" i="1"/>
  <c r="P798" i="1" s="1"/>
  <c r="I798" i="1"/>
  <c r="S797" i="1"/>
  <c r="O797" i="1"/>
  <c r="K797" i="1"/>
  <c r="J797" i="1"/>
  <c r="P797" i="1" s="1"/>
  <c r="I797" i="1"/>
  <c r="S796" i="1"/>
  <c r="O796" i="1"/>
  <c r="K796" i="1"/>
  <c r="J796" i="1"/>
  <c r="P796" i="1" s="1"/>
  <c r="I796" i="1"/>
  <c r="S795" i="1"/>
  <c r="O795" i="1"/>
  <c r="K795" i="1"/>
  <c r="J795" i="1"/>
  <c r="P795" i="1" s="1"/>
  <c r="I795" i="1"/>
  <c r="S794" i="1"/>
  <c r="O794" i="1"/>
  <c r="K794" i="1"/>
  <c r="J794" i="1"/>
  <c r="P794" i="1" s="1"/>
  <c r="I794" i="1"/>
  <c r="S793" i="1"/>
  <c r="O793" i="1"/>
  <c r="K793" i="1"/>
  <c r="J793" i="1"/>
  <c r="P793" i="1" s="1"/>
  <c r="I793" i="1"/>
  <c r="S792" i="1"/>
  <c r="O792" i="1"/>
  <c r="K792" i="1"/>
  <c r="J792" i="1"/>
  <c r="P792" i="1" s="1"/>
  <c r="I792" i="1"/>
  <c r="S791" i="1"/>
  <c r="O791" i="1"/>
  <c r="K791" i="1"/>
  <c r="J791" i="1"/>
  <c r="P791" i="1" s="1"/>
  <c r="I791" i="1"/>
  <c r="S790" i="1"/>
  <c r="O790" i="1"/>
  <c r="K790" i="1"/>
  <c r="J790" i="1"/>
  <c r="P790" i="1" s="1"/>
  <c r="I790" i="1"/>
  <c r="S789" i="1"/>
  <c r="O789" i="1"/>
  <c r="K789" i="1"/>
  <c r="J789" i="1"/>
  <c r="P789" i="1" s="1"/>
  <c r="I789" i="1"/>
  <c r="S788" i="1"/>
  <c r="O788" i="1"/>
  <c r="K788" i="1"/>
  <c r="J788" i="1"/>
  <c r="P788" i="1" s="1"/>
  <c r="I788" i="1"/>
  <c r="S787" i="1"/>
  <c r="O787" i="1"/>
  <c r="K787" i="1"/>
  <c r="J787" i="1"/>
  <c r="P787" i="1" s="1"/>
  <c r="I787" i="1"/>
  <c r="S786" i="1"/>
  <c r="O786" i="1"/>
  <c r="K786" i="1"/>
  <c r="J786" i="1"/>
  <c r="P786" i="1" s="1"/>
  <c r="I786" i="1"/>
  <c r="S785" i="1"/>
  <c r="O785" i="1"/>
  <c r="K785" i="1"/>
  <c r="J785" i="1"/>
  <c r="P785" i="1" s="1"/>
  <c r="I785" i="1"/>
  <c r="S784" i="1"/>
  <c r="O784" i="1"/>
  <c r="K784" i="1"/>
  <c r="J784" i="1"/>
  <c r="P784" i="1" s="1"/>
  <c r="I784" i="1"/>
  <c r="S783" i="1"/>
  <c r="O783" i="1"/>
  <c r="K783" i="1"/>
  <c r="J783" i="1"/>
  <c r="P783" i="1" s="1"/>
  <c r="S782" i="1"/>
  <c r="O782" i="1"/>
  <c r="K782" i="1"/>
  <c r="J782" i="1"/>
  <c r="P782" i="1" s="1"/>
  <c r="I782" i="1"/>
  <c r="S781" i="1"/>
  <c r="O781" i="1"/>
  <c r="K781" i="1"/>
  <c r="J781" i="1"/>
  <c r="P781" i="1" s="1"/>
  <c r="I781" i="1"/>
  <c r="S780" i="1"/>
  <c r="O780" i="1"/>
  <c r="K780" i="1"/>
  <c r="J780" i="1"/>
  <c r="P780" i="1" s="1"/>
  <c r="I780" i="1"/>
  <c r="S779" i="1"/>
  <c r="O779" i="1"/>
  <c r="K779" i="1"/>
  <c r="J779" i="1"/>
  <c r="P779" i="1" s="1"/>
  <c r="I779" i="1"/>
  <c r="S778" i="1"/>
  <c r="O778" i="1"/>
  <c r="K778" i="1"/>
  <c r="J778" i="1"/>
  <c r="P778" i="1" s="1"/>
  <c r="I778" i="1"/>
  <c r="S777" i="1"/>
  <c r="O777" i="1"/>
  <c r="K777" i="1"/>
  <c r="J777" i="1"/>
  <c r="P777" i="1" s="1"/>
  <c r="I777" i="1"/>
  <c r="S776" i="1"/>
  <c r="O776" i="1"/>
  <c r="K776" i="1"/>
  <c r="J776" i="1"/>
  <c r="P776" i="1" s="1"/>
  <c r="I776" i="1"/>
  <c r="S775" i="1"/>
  <c r="O775" i="1"/>
  <c r="K775" i="1"/>
  <c r="J775" i="1"/>
  <c r="P775" i="1" s="1"/>
  <c r="I775" i="1"/>
  <c r="S774" i="1"/>
  <c r="O774" i="1"/>
  <c r="K774" i="1"/>
  <c r="J774" i="1"/>
  <c r="P774" i="1" s="1"/>
  <c r="I774" i="1"/>
  <c r="S773" i="1"/>
  <c r="O773" i="1"/>
  <c r="K773" i="1"/>
  <c r="J773" i="1"/>
  <c r="P773" i="1" s="1"/>
  <c r="I773" i="1"/>
  <c r="S772" i="1"/>
  <c r="O772" i="1"/>
  <c r="K772" i="1"/>
  <c r="J772" i="1"/>
  <c r="P772" i="1" s="1"/>
  <c r="I772" i="1"/>
  <c r="S771" i="1"/>
  <c r="O771" i="1"/>
  <c r="K771" i="1"/>
  <c r="J771" i="1"/>
  <c r="P771" i="1" s="1"/>
  <c r="I771" i="1"/>
  <c r="S770" i="1"/>
  <c r="O770" i="1"/>
  <c r="K770" i="1"/>
  <c r="J770" i="1"/>
  <c r="P770" i="1" s="1"/>
  <c r="I770" i="1"/>
  <c r="S769" i="1"/>
  <c r="O769" i="1"/>
  <c r="K769" i="1"/>
  <c r="J769" i="1"/>
  <c r="P769" i="1" s="1"/>
  <c r="I769" i="1"/>
  <c r="S768" i="1"/>
  <c r="O768" i="1"/>
  <c r="K768" i="1"/>
  <c r="J768" i="1"/>
  <c r="P768" i="1" s="1"/>
  <c r="I768" i="1"/>
  <c r="S767" i="1"/>
  <c r="O767" i="1"/>
  <c r="K767" i="1"/>
  <c r="J767" i="1"/>
  <c r="P767" i="1" s="1"/>
  <c r="I767" i="1"/>
  <c r="S766" i="1"/>
  <c r="O766" i="1"/>
  <c r="K766" i="1"/>
  <c r="J766" i="1"/>
  <c r="P766" i="1" s="1"/>
  <c r="I766" i="1"/>
  <c r="S765" i="1"/>
  <c r="O765" i="1"/>
  <c r="K765" i="1"/>
  <c r="J765" i="1"/>
  <c r="P765" i="1" s="1"/>
  <c r="I765" i="1"/>
  <c r="S764" i="1"/>
  <c r="O764" i="1"/>
  <c r="K764" i="1"/>
  <c r="J764" i="1"/>
  <c r="P764" i="1" s="1"/>
  <c r="I764" i="1"/>
  <c r="S763" i="1"/>
  <c r="O763" i="1"/>
  <c r="K763" i="1"/>
  <c r="J763" i="1"/>
  <c r="P763" i="1" s="1"/>
  <c r="I763" i="1"/>
  <c r="S762" i="1"/>
  <c r="O762" i="1"/>
  <c r="K762" i="1"/>
  <c r="J762" i="1"/>
  <c r="P762" i="1" s="1"/>
  <c r="I762" i="1"/>
  <c r="S761" i="1"/>
  <c r="O761" i="1"/>
  <c r="K761" i="1"/>
  <c r="J761" i="1"/>
  <c r="P761" i="1" s="1"/>
  <c r="I761" i="1"/>
  <c r="S760" i="1"/>
  <c r="O760" i="1"/>
  <c r="K760" i="1"/>
  <c r="J760" i="1"/>
  <c r="P760" i="1" s="1"/>
  <c r="I760" i="1"/>
  <c r="S759" i="1"/>
  <c r="O759" i="1"/>
  <c r="K759" i="1"/>
  <c r="J759" i="1"/>
  <c r="P759" i="1" s="1"/>
  <c r="I759" i="1"/>
  <c r="S758" i="1"/>
  <c r="O758" i="1"/>
  <c r="K758" i="1"/>
  <c r="J758" i="1"/>
  <c r="P758" i="1" s="1"/>
  <c r="I758" i="1"/>
  <c r="S757" i="1"/>
  <c r="O757" i="1"/>
  <c r="K757" i="1"/>
  <c r="J757" i="1"/>
  <c r="P757" i="1" s="1"/>
  <c r="I757" i="1"/>
  <c r="S756" i="1"/>
  <c r="O756" i="1"/>
  <c r="K756" i="1"/>
  <c r="J756" i="1"/>
  <c r="P756" i="1" s="1"/>
  <c r="I756" i="1"/>
  <c r="S755" i="1"/>
  <c r="O755" i="1"/>
  <c r="K755" i="1"/>
  <c r="J755" i="1"/>
  <c r="P755" i="1" s="1"/>
  <c r="I755" i="1"/>
  <c r="S754" i="1"/>
  <c r="O754" i="1"/>
  <c r="K754" i="1"/>
  <c r="J754" i="1"/>
  <c r="P754" i="1" s="1"/>
  <c r="I754" i="1"/>
  <c r="S753" i="1"/>
  <c r="O753" i="1"/>
  <c r="K753" i="1"/>
  <c r="J753" i="1"/>
  <c r="P753" i="1" s="1"/>
  <c r="I753" i="1"/>
  <c r="S752" i="1"/>
  <c r="O752" i="1"/>
  <c r="K752" i="1"/>
  <c r="J752" i="1"/>
  <c r="P752" i="1" s="1"/>
  <c r="I752" i="1"/>
  <c r="S751" i="1"/>
  <c r="O751" i="1"/>
  <c r="K751" i="1"/>
  <c r="J751" i="1"/>
  <c r="P751" i="1" s="1"/>
  <c r="I751" i="1"/>
  <c r="S750" i="1"/>
  <c r="O750" i="1"/>
  <c r="K750" i="1"/>
  <c r="J750" i="1"/>
  <c r="P750" i="1" s="1"/>
  <c r="I750" i="1"/>
  <c r="S749" i="1"/>
  <c r="O749" i="1"/>
  <c r="K749" i="1"/>
  <c r="J749" i="1"/>
  <c r="P749" i="1" s="1"/>
  <c r="I749" i="1"/>
  <c r="S748" i="1"/>
  <c r="O748" i="1"/>
  <c r="K748" i="1"/>
  <c r="J748" i="1"/>
  <c r="P748" i="1" s="1"/>
  <c r="I748" i="1"/>
  <c r="S747" i="1"/>
  <c r="O747" i="1"/>
  <c r="K747" i="1"/>
  <c r="J747" i="1"/>
  <c r="P747" i="1" s="1"/>
  <c r="I747" i="1"/>
  <c r="S746" i="1"/>
  <c r="O746" i="1"/>
  <c r="K746" i="1"/>
  <c r="J746" i="1"/>
  <c r="P746" i="1" s="1"/>
  <c r="I746" i="1"/>
  <c r="S745" i="1"/>
  <c r="O745" i="1"/>
  <c r="K745" i="1"/>
  <c r="J745" i="1"/>
  <c r="P745" i="1" s="1"/>
  <c r="I745" i="1"/>
  <c r="S744" i="1"/>
  <c r="O744" i="1"/>
  <c r="K744" i="1"/>
  <c r="J744" i="1"/>
  <c r="P744" i="1" s="1"/>
  <c r="I744" i="1"/>
  <c r="S743" i="1"/>
  <c r="O743" i="1"/>
  <c r="K743" i="1"/>
  <c r="J743" i="1"/>
  <c r="P743" i="1" s="1"/>
  <c r="I743" i="1"/>
  <c r="S742" i="1"/>
  <c r="O742" i="1"/>
  <c r="K742" i="1"/>
  <c r="J742" i="1"/>
  <c r="P742" i="1" s="1"/>
  <c r="I742" i="1"/>
  <c r="S741" i="1"/>
  <c r="O741" i="1"/>
  <c r="K741" i="1"/>
  <c r="J741" i="1"/>
  <c r="P741" i="1" s="1"/>
  <c r="I741" i="1"/>
  <c r="S740" i="1"/>
  <c r="O740" i="1"/>
  <c r="K740" i="1"/>
  <c r="J740" i="1"/>
  <c r="P740" i="1" s="1"/>
  <c r="I740" i="1"/>
  <c r="S739" i="1"/>
  <c r="O739" i="1"/>
  <c r="K739" i="1"/>
  <c r="J739" i="1"/>
  <c r="P739" i="1" s="1"/>
  <c r="I739" i="1"/>
  <c r="S738" i="1"/>
  <c r="O738" i="1"/>
  <c r="K738" i="1"/>
  <c r="J738" i="1"/>
  <c r="P738" i="1" s="1"/>
  <c r="I738" i="1"/>
  <c r="S737" i="1"/>
  <c r="O737" i="1"/>
  <c r="K737" i="1"/>
  <c r="J737" i="1"/>
  <c r="P737" i="1" s="1"/>
  <c r="I737" i="1"/>
  <c r="S736" i="1"/>
  <c r="O736" i="1"/>
  <c r="K736" i="1"/>
  <c r="J736" i="1"/>
  <c r="P736" i="1" s="1"/>
  <c r="I736" i="1"/>
  <c r="S735" i="1"/>
  <c r="O735" i="1"/>
  <c r="K735" i="1"/>
  <c r="J735" i="1"/>
  <c r="P735" i="1" s="1"/>
  <c r="I735" i="1"/>
  <c r="S734" i="1"/>
  <c r="O734" i="1"/>
  <c r="K734" i="1"/>
  <c r="J734" i="1"/>
  <c r="P734" i="1" s="1"/>
  <c r="I734" i="1"/>
  <c r="S733" i="1"/>
  <c r="O733" i="1"/>
  <c r="K733" i="1"/>
  <c r="J733" i="1"/>
  <c r="P733" i="1" s="1"/>
  <c r="I733" i="1"/>
  <c r="S732" i="1"/>
  <c r="O732" i="1"/>
  <c r="K732" i="1"/>
  <c r="J732" i="1"/>
  <c r="P732" i="1" s="1"/>
  <c r="I732" i="1"/>
  <c r="S731" i="1"/>
  <c r="O731" i="1"/>
  <c r="K731" i="1"/>
  <c r="J731" i="1"/>
  <c r="P731" i="1" s="1"/>
  <c r="I731" i="1"/>
  <c r="S730" i="1"/>
  <c r="O730" i="1"/>
  <c r="K730" i="1"/>
  <c r="J730" i="1"/>
  <c r="P730" i="1" s="1"/>
  <c r="I730" i="1"/>
  <c r="S729" i="1"/>
  <c r="O729" i="1"/>
  <c r="K729" i="1"/>
  <c r="J729" i="1"/>
  <c r="P729" i="1" s="1"/>
  <c r="I729" i="1"/>
  <c r="S728" i="1"/>
  <c r="O728" i="1"/>
  <c r="K728" i="1"/>
  <c r="J728" i="1"/>
  <c r="P728" i="1" s="1"/>
  <c r="I728" i="1"/>
  <c r="S727" i="1"/>
  <c r="O727" i="1"/>
  <c r="K727" i="1"/>
  <c r="J727" i="1"/>
  <c r="P727" i="1" s="1"/>
  <c r="I727" i="1"/>
  <c r="S726" i="1"/>
  <c r="O726" i="1"/>
  <c r="K726" i="1"/>
  <c r="J726" i="1"/>
  <c r="P726" i="1" s="1"/>
  <c r="I726" i="1"/>
  <c r="S725" i="1"/>
  <c r="O725" i="1"/>
  <c r="K725" i="1"/>
  <c r="J725" i="1"/>
  <c r="P725" i="1" s="1"/>
  <c r="I725" i="1"/>
  <c r="S724" i="1"/>
  <c r="O724" i="1"/>
  <c r="K724" i="1"/>
  <c r="J724" i="1"/>
  <c r="P724" i="1" s="1"/>
  <c r="I724" i="1"/>
  <c r="S723" i="1"/>
  <c r="O723" i="1"/>
  <c r="K723" i="1"/>
  <c r="J723" i="1"/>
  <c r="P723" i="1" s="1"/>
  <c r="I723" i="1"/>
  <c r="S722" i="1"/>
  <c r="O722" i="1"/>
  <c r="K722" i="1"/>
  <c r="J722" i="1"/>
  <c r="P722" i="1" s="1"/>
  <c r="I722" i="1"/>
  <c r="S721" i="1"/>
  <c r="O721" i="1"/>
  <c r="K721" i="1"/>
  <c r="J721" i="1"/>
  <c r="P721" i="1" s="1"/>
  <c r="I721" i="1"/>
  <c r="S720" i="1"/>
  <c r="O720" i="1"/>
  <c r="K720" i="1"/>
  <c r="J720" i="1"/>
  <c r="P720" i="1" s="1"/>
  <c r="I720" i="1"/>
  <c r="S719" i="1"/>
  <c r="O719" i="1"/>
  <c r="K719" i="1"/>
  <c r="J719" i="1"/>
  <c r="P719" i="1" s="1"/>
  <c r="I719" i="1"/>
  <c r="S718" i="1"/>
  <c r="O718" i="1"/>
  <c r="K718" i="1"/>
  <c r="J718" i="1"/>
  <c r="P718" i="1" s="1"/>
  <c r="I718" i="1"/>
  <c r="S717" i="1"/>
  <c r="O717" i="1"/>
  <c r="K717" i="1"/>
  <c r="J717" i="1"/>
  <c r="P717" i="1" s="1"/>
  <c r="I717" i="1"/>
  <c r="S716" i="1"/>
  <c r="O716" i="1"/>
  <c r="K716" i="1"/>
  <c r="J716" i="1"/>
  <c r="P716" i="1" s="1"/>
  <c r="I716" i="1"/>
  <c r="S715" i="1"/>
  <c r="O715" i="1"/>
  <c r="K715" i="1"/>
  <c r="J715" i="1"/>
  <c r="P715" i="1" s="1"/>
  <c r="I715" i="1"/>
  <c r="S714" i="1"/>
  <c r="O714" i="1"/>
  <c r="K714" i="1"/>
  <c r="J714" i="1"/>
  <c r="P714" i="1" s="1"/>
  <c r="I714" i="1"/>
  <c r="S713" i="1"/>
  <c r="O713" i="1"/>
  <c r="K713" i="1"/>
  <c r="J713" i="1"/>
  <c r="P713" i="1" s="1"/>
  <c r="I713" i="1"/>
  <c r="S712" i="1"/>
  <c r="O712" i="1"/>
  <c r="K712" i="1"/>
  <c r="J712" i="1"/>
  <c r="P712" i="1" s="1"/>
  <c r="I712" i="1"/>
  <c r="S711" i="1"/>
  <c r="O711" i="1"/>
  <c r="K711" i="1"/>
  <c r="J711" i="1"/>
  <c r="P711" i="1" s="1"/>
  <c r="I711" i="1"/>
  <c r="S710" i="1"/>
  <c r="O710" i="1"/>
  <c r="K710" i="1"/>
  <c r="J710" i="1"/>
  <c r="P710" i="1" s="1"/>
  <c r="I710" i="1"/>
  <c r="S709" i="1"/>
  <c r="O709" i="1"/>
  <c r="K709" i="1"/>
  <c r="J709" i="1"/>
  <c r="P709" i="1" s="1"/>
  <c r="I709" i="1"/>
  <c r="S708" i="1"/>
  <c r="O708" i="1"/>
  <c r="K708" i="1"/>
  <c r="J708" i="1"/>
  <c r="P708" i="1" s="1"/>
  <c r="I708" i="1"/>
  <c r="S707" i="1"/>
  <c r="O707" i="1"/>
  <c r="K707" i="1"/>
  <c r="J707" i="1"/>
  <c r="P707" i="1" s="1"/>
  <c r="I707" i="1"/>
  <c r="S706" i="1"/>
  <c r="O706" i="1"/>
  <c r="K706" i="1"/>
  <c r="J706" i="1"/>
  <c r="P706" i="1" s="1"/>
  <c r="I706" i="1"/>
  <c r="S705" i="1"/>
  <c r="O705" i="1"/>
  <c r="K705" i="1"/>
  <c r="J705" i="1"/>
  <c r="P705" i="1" s="1"/>
  <c r="I705" i="1"/>
  <c r="S704" i="1"/>
  <c r="O704" i="1"/>
  <c r="K704" i="1"/>
  <c r="J704" i="1"/>
  <c r="P704" i="1" s="1"/>
  <c r="I704" i="1"/>
  <c r="S703" i="1"/>
  <c r="O703" i="1"/>
  <c r="K703" i="1"/>
  <c r="J703" i="1"/>
  <c r="P703" i="1" s="1"/>
  <c r="I703" i="1"/>
  <c r="S702" i="1"/>
  <c r="O702" i="1"/>
  <c r="K702" i="1"/>
  <c r="J702" i="1"/>
  <c r="P702" i="1" s="1"/>
  <c r="I702" i="1"/>
  <c r="S701" i="1"/>
  <c r="O701" i="1"/>
  <c r="K701" i="1"/>
  <c r="J701" i="1"/>
  <c r="P701" i="1" s="1"/>
  <c r="I701" i="1"/>
  <c r="S700" i="1"/>
  <c r="O700" i="1"/>
  <c r="K700" i="1"/>
  <c r="J700" i="1"/>
  <c r="P700" i="1" s="1"/>
  <c r="I700" i="1"/>
  <c r="S699" i="1"/>
  <c r="O699" i="1"/>
  <c r="K699" i="1"/>
  <c r="J699" i="1"/>
  <c r="P699" i="1" s="1"/>
  <c r="I699" i="1"/>
  <c r="S698" i="1"/>
  <c r="O698" i="1"/>
  <c r="K698" i="1"/>
  <c r="J698" i="1"/>
  <c r="P698" i="1" s="1"/>
  <c r="I698" i="1"/>
  <c r="S697" i="1"/>
  <c r="O697" i="1"/>
  <c r="K697" i="1"/>
  <c r="J697" i="1"/>
  <c r="P697" i="1" s="1"/>
  <c r="I697" i="1"/>
  <c r="S696" i="1"/>
  <c r="O696" i="1"/>
  <c r="K696" i="1"/>
  <c r="J696" i="1"/>
  <c r="P696" i="1" s="1"/>
  <c r="I696" i="1"/>
  <c r="S695" i="1"/>
  <c r="O695" i="1"/>
  <c r="K695" i="1"/>
  <c r="J695" i="1"/>
  <c r="P695" i="1" s="1"/>
  <c r="I695" i="1"/>
  <c r="S694" i="1"/>
  <c r="O694" i="1"/>
  <c r="K694" i="1"/>
  <c r="J694" i="1"/>
  <c r="P694" i="1" s="1"/>
  <c r="I694" i="1"/>
  <c r="S693" i="1"/>
  <c r="O693" i="1"/>
  <c r="K693" i="1"/>
  <c r="J693" i="1"/>
  <c r="P693" i="1" s="1"/>
  <c r="I693" i="1"/>
  <c r="S692" i="1"/>
  <c r="O692" i="1"/>
  <c r="K692" i="1"/>
  <c r="J692" i="1"/>
  <c r="P692" i="1" s="1"/>
  <c r="I692" i="1"/>
  <c r="S691" i="1"/>
  <c r="O691" i="1"/>
  <c r="K691" i="1"/>
  <c r="J691" i="1"/>
  <c r="P691" i="1" s="1"/>
  <c r="I691" i="1"/>
  <c r="S690" i="1"/>
  <c r="O690" i="1"/>
  <c r="K690" i="1"/>
  <c r="J690" i="1"/>
  <c r="P690" i="1" s="1"/>
  <c r="I690" i="1"/>
  <c r="S689" i="1"/>
  <c r="O689" i="1"/>
  <c r="K689" i="1"/>
  <c r="J689" i="1"/>
  <c r="P689" i="1" s="1"/>
  <c r="I689" i="1"/>
  <c r="S688" i="1"/>
  <c r="O688" i="1"/>
  <c r="K688" i="1"/>
  <c r="J688" i="1"/>
  <c r="P688" i="1" s="1"/>
  <c r="I688" i="1"/>
  <c r="S687" i="1"/>
  <c r="O687" i="1"/>
  <c r="K687" i="1"/>
  <c r="J687" i="1"/>
  <c r="P687" i="1" s="1"/>
  <c r="I687" i="1"/>
  <c r="S686" i="1"/>
  <c r="O686" i="1"/>
  <c r="K686" i="1"/>
  <c r="P686" i="1"/>
  <c r="S685" i="1"/>
  <c r="O685" i="1"/>
  <c r="K685" i="1"/>
  <c r="J685" i="1"/>
  <c r="P685" i="1" s="1"/>
  <c r="I685" i="1"/>
  <c r="S684" i="1"/>
  <c r="O684" i="1"/>
  <c r="K684" i="1"/>
  <c r="J684" i="1"/>
  <c r="P684" i="1" s="1"/>
  <c r="I684" i="1"/>
  <c r="S683" i="1"/>
  <c r="O683" i="1"/>
  <c r="K683" i="1"/>
  <c r="J683" i="1"/>
  <c r="P683" i="1" s="1"/>
  <c r="I683" i="1"/>
  <c r="S682" i="1"/>
  <c r="O682" i="1"/>
  <c r="K682" i="1"/>
  <c r="J682" i="1"/>
  <c r="P682" i="1" s="1"/>
  <c r="I682" i="1"/>
  <c r="S681" i="1"/>
  <c r="O681" i="1"/>
  <c r="K681" i="1"/>
  <c r="J681" i="1"/>
  <c r="P681" i="1" s="1"/>
  <c r="I681" i="1"/>
  <c r="S680" i="1"/>
  <c r="O680" i="1"/>
  <c r="K680" i="1"/>
  <c r="J680" i="1"/>
  <c r="P680" i="1" s="1"/>
  <c r="I680" i="1"/>
  <c r="S679" i="1"/>
  <c r="O679" i="1"/>
  <c r="K679" i="1"/>
  <c r="J679" i="1"/>
  <c r="P679" i="1" s="1"/>
  <c r="I679" i="1"/>
  <c r="S678" i="1"/>
  <c r="O678" i="1"/>
  <c r="K678" i="1"/>
  <c r="J678" i="1"/>
  <c r="P678" i="1" s="1"/>
  <c r="I678" i="1"/>
  <c r="S677" i="1"/>
  <c r="O677" i="1"/>
  <c r="K677" i="1"/>
  <c r="J677" i="1"/>
  <c r="P677" i="1" s="1"/>
  <c r="I677" i="1"/>
  <c r="S676" i="1"/>
  <c r="O676" i="1"/>
  <c r="K676" i="1"/>
  <c r="J676" i="1"/>
  <c r="P676" i="1" s="1"/>
  <c r="I676" i="1"/>
  <c r="S675" i="1"/>
  <c r="O675" i="1"/>
  <c r="K675" i="1"/>
  <c r="J675" i="1"/>
  <c r="P675" i="1" s="1"/>
  <c r="I675" i="1"/>
  <c r="S674" i="1"/>
  <c r="O674" i="1"/>
  <c r="K674" i="1"/>
  <c r="J674" i="1"/>
  <c r="P674" i="1" s="1"/>
  <c r="I674" i="1"/>
  <c r="S673" i="1"/>
  <c r="O673" i="1"/>
  <c r="K673" i="1"/>
  <c r="J673" i="1"/>
  <c r="P673" i="1" s="1"/>
  <c r="I673" i="1"/>
  <c r="S672" i="1"/>
  <c r="O672" i="1"/>
  <c r="K672" i="1"/>
  <c r="J672" i="1"/>
  <c r="P672" i="1" s="1"/>
  <c r="I672" i="1"/>
  <c r="S671" i="1"/>
  <c r="O671" i="1"/>
  <c r="K671" i="1"/>
  <c r="J671" i="1"/>
  <c r="P671" i="1" s="1"/>
  <c r="I671" i="1"/>
  <c r="S670" i="1"/>
  <c r="O670" i="1"/>
  <c r="K670" i="1"/>
  <c r="J670" i="1"/>
  <c r="P670" i="1" s="1"/>
  <c r="I670" i="1"/>
  <c r="S669" i="1"/>
  <c r="O669" i="1"/>
  <c r="K669" i="1"/>
  <c r="J669" i="1"/>
  <c r="P669" i="1" s="1"/>
  <c r="I669" i="1"/>
  <c r="S668" i="1"/>
  <c r="O668" i="1"/>
  <c r="K668" i="1"/>
  <c r="J668" i="1"/>
  <c r="P668" i="1" s="1"/>
  <c r="I668" i="1"/>
  <c r="S667" i="1"/>
  <c r="O667" i="1"/>
  <c r="K667" i="1"/>
  <c r="J667" i="1"/>
  <c r="P667" i="1" s="1"/>
  <c r="S666" i="1"/>
  <c r="O666" i="1"/>
  <c r="K666" i="1"/>
  <c r="J666" i="1"/>
  <c r="P666" i="1" s="1"/>
  <c r="I666" i="1"/>
  <c r="S665" i="1"/>
  <c r="O665" i="1"/>
  <c r="K665" i="1"/>
  <c r="J665" i="1"/>
  <c r="P665" i="1" s="1"/>
  <c r="I665" i="1"/>
  <c r="S664" i="1"/>
  <c r="O664" i="1"/>
  <c r="K664" i="1"/>
  <c r="J664" i="1"/>
  <c r="P664" i="1" s="1"/>
  <c r="I664" i="1"/>
  <c r="S663" i="1"/>
  <c r="O663" i="1"/>
  <c r="K663" i="1"/>
  <c r="J663" i="1"/>
  <c r="P663" i="1" s="1"/>
  <c r="I663" i="1"/>
  <c r="S662" i="1"/>
  <c r="O662" i="1"/>
  <c r="K662" i="1"/>
  <c r="J662" i="1"/>
  <c r="P662" i="1" s="1"/>
  <c r="I662" i="1"/>
  <c r="S661" i="1"/>
  <c r="O661" i="1"/>
  <c r="K661" i="1"/>
  <c r="J661" i="1"/>
  <c r="P661" i="1" s="1"/>
  <c r="I661" i="1"/>
  <c r="S660" i="1"/>
  <c r="O660" i="1"/>
  <c r="K660" i="1"/>
  <c r="J660" i="1"/>
  <c r="P660" i="1" s="1"/>
  <c r="I660" i="1"/>
  <c r="S659" i="1"/>
  <c r="O659" i="1"/>
  <c r="K659" i="1"/>
  <c r="J659" i="1"/>
  <c r="P659" i="1" s="1"/>
  <c r="I659" i="1"/>
  <c r="S658" i="1"/>
  <c r="O658" i="1"/>
  <c r="K658" i="1"/>
  <c r="J658" i="1"/>
  <c r="P658" i="1" s="1"/>
  <c r="I658" i="1"/>
  <c r="S657" i="1"/>
  <c r="O657" i="1"/>
  <c r="K657" i="1"/>
  <c r="J657" i="1"/>
  <c r="P657" i="1" s="1"/>
  <c r="I657" i="1"/>
  <c r="S656" i="1"/>
  <c r="O656" i="1"/>
  <c r="K656" i="1"/>
  <c r="J656" i="1"/>
  <c r="P656" i="1" s="1"/>
  <c r="I656" i="1"/>
  <c r="S655" i="1"/>
  <c r="O655" i="1"/>
  <c r="K655" i="1"/>
  <c r="J655" i="1"/>
  <c r="P655" i="1" s="1"/>
  <c r="I655" i="1"/>
  <c r="S654" i="1"/>
  <c r="O654" i="1"/>
  <c r="K654" i="1"/>
  <c r="J654" i="1"/>
  <c r="P654" i="1" s="1"/>
  <c r="I654" i="1"/>
  <c r="S653" i="1"/>
  <c r="O653" i="1"/>
  <c r="K653" i="1"/>
  <c r="J653" i="1"/>
  <c r="P653" i="1" s="1"/>
  <c r="I653" i="1"/>
  <c r="S652" i="1"/>
  <c r="O652" i="1"/>
  <c r="K652" i="1"/>
  <c r="J652" i="1"/>
  <c r="P652" i="1" s="1"/>
  <c r="I652" i="1"/>
  <c r="S651" i="1"/>
  <c r="O651" i="1"/>
  <c r="K651" i="1"/>
  <c r="J651" i="1"/>
  <c r="P651" i="1" s="1"/>
  <c r="I651" i="1"/>
  <c r="S650" i="1"/>
  <c r="O650" i="1"/>
  <c r="K650" i="1"/>
  <c r="J650" i="1"/>
  <c r="P650" i="1" s="1"/>
  <c r="I650" i="1"/>
  <c r="S649" i="1"/>
  <c r="O649" i="1"/>
  <c r="K649" i="1"/>
  <c r="J649" i="1"/>
  <c r="P649" i="1" s="1"/>
  <c r="I649" i="1"/>
  <c r="S648" i="1"/>
  <c r="O648" i="1"/>
  <c r="K648" i="1"/>
  <c r="J648" i="1"/>
  <c r="P648" i="1" s="1"/>
  <c r="I648" i="1"/>
  <c r="S647" i="1"/>
  <c r="O647" i="1"/>
  <c r="K647" i="1"/>
  <c r="J647" i="1"/>
  <c r="P647" i="1" s="1"/>
  <c r="I647" i="1"/>
  <c r="S646" i="1"/>
  <c r="O646" i="1"/>
  <c r="K646" i="1"/>
  <c r="J646" i="1"/>
  <c r="P646" i="1" s="1"/>
  <c r="I646" i="1"/>
  <c r="S645" i="1"/>
  <c r="O645" i="1"/>
  <c r="K645" i="1"/>
  <c r="J645" i="1"/>
  <c r="P645" i="1" s="1"/>
  <c r="I645" i="1"/>
  <c r="S644" i="1"/>
  <c r="O644" i="1"/>
  <c r="K644" i="1"/>
  <c r="J644" i="1"/>
  <c r="P644" i="1" s="1"/>
  <c r="I644" i="1"/>
  <c r="S643" i="1"/>
  <c r="O643" i="1"/>
  <c r="K643" i="1"/>
  <c r="J643" i="1"/>
  <c r="P643" i="1" s="1"/>
  <c r="I643" i="1"/>
  <c r="S642" i="1"/>
  <c r="O642" i="1"/>
  <c r="K642" i="1"/>
  <c r="J642" i="1"/>
  <c r="P642" i="1" s="1"/>
  <c r="I642" i="1"/>
  <c r="S641" i="1"/>
  <c r="O641" i="1"/>
  <c r="K641" i="1"/>
  <c r="J641" i="1"/>
  <c r="P641" i="1" s="1"/>
  <c r="I641" i="1"/>
  <c r="S640" i="1"/>
  <c r="O640" i="1"/>
  <c r="K640" i="1"/>
  <c r="J640" i="1"/>
  <c r="P640" i="1" s="1"/>
  <c r="I640" i="1"/>
  <c r="S639" i="1"/>
  <c r="O639" i="1"/>
  <c r="K639" i="1"/>
  <c r="J639" i="1"/>
  <c r="P639" i="1" s="1"/>
  <c r="I639" i="1"/>
  <c r="S638" i="1"/>
  <c r="O638" i="1"/>
  <c r="K638" i="1"/>
  <c r="J638" i="1"/>
  <c r="P638" i="1" s="1"/>
  <c r="I638" i="1"/>
  <c r="S637" i="1"/>
  <c r="O637" i="1"/>
  <c r="K637" i="1"/>
  <c r="J637" i="1"/>
  <c r="P637" i="1" s="1"/>
  <c r="I637" i="1"/>
  <c r="S636" i="1"/>
  <c r="O636" i="1"/>
  <c r="K636" i="1"/>
  <c r="J636" i="1"/>
  <c r="P636" i="1" s="1"/>
  <c r="I636" i="1"/>
  <c r="S635" i="1"/>
  <c r="O635" i="1"/>
  <c r="K635" i="1"/>
  <c r="J635" i="1"/>
  <c r="P635" i="1" s="1"/>
  <c r="I635" i="1"/>
  <c r="S634" i="1"/>
  <c r="O634" i="1"/>
  <c r="K634" i="1"/>
  <c r="J634" i="1"/>
  <c r="P634" i="1" s="1"/>
  <c r="I634" i="1"/>
  <c r="S633" i="1"/>
  <c r="O633" i="1"/>
  <c r="K633" i="1"/>
  <c r="J633" i="1"/>
  <c r="P633" i="1" s="1"/>
  <c r="I633" i="1"/>
  <c r="S632" i="1"/>
  <c r="O632" i="1"/>
  <c r="K632" i="1"/>
  <c r="J632" i="1"/>
  <c r="P632" i="1" s="1"/>
  <c r="I632" i="1"/>
  <c r="S631" i="1"/>
  <c r="O631" i="1"/>
  <c r="K631" i="1"/>
  <c r="J631" i="1"/>
  <c r="P631" i="1" s="1"/>
  <c r="I631" i="1"/>
  <c r="S630" i="1"/>
  <c r="O630" i="1"/>
  <c r="K630" i="1"/>
  <c r="J630" i="1"/>
  <c r="P630" i="1" s="1"/>
  <c r="I630" i="1"/>
  <c r="S629" i="1"/>
  <c r="O629" i="1"/>
  <c r="K629" i="1"/>
  <c r="J629" i="1"/>
  <c r="P629" i="1" s="1"/>
  <c r="I629" i="1"/>
  <c r="S628" i="1"/>
  <c r="O628" i="1"/>
  <c r="K628" i="1"/>
  <c r="J628" i="1"/>
  <c r="P628" i="1" s="1"/>
  <c r="I628" i="1"/>
  <c r="S627" i="1"/>
  <c r="O627" i="1"/>
  <c r="K627" i="1"/>
  <c r="J627" i="1"/>
  <c r="P627" i="1" s="1"/>
  <c r="I627" i="1"/>
  <c r="S626" i="1"/>
  <c r="O626" i="1"/>
  <c r="K626" i="1"/>
  <c r="J626" i="1"/>
  <c r="P626" i="1" s="1"/>
  <c r="I626" i="1"/>
  <c r="S625" i="1"/>
  <c r="O625" i="1"/>
  <c r="K625" i="1"/>
  <c r="J625" i="1"/>
  <c r="P625" i="1" s="1"/>
  <c r="I625" i="1"/>
  <c r="S624" i="1"/>
  <c r="O624" i="1"/>
  <c r="K624" i="1"/>
  <c r="J624" i="1"/>
  <c r="P624" i="1" s="1"/>
  <c r="I624" i="1"/>
  <c r="S623" i="1"/>
  <c r="O623" i="1"/>
  <c r="K623" i="1"/>
  <c r="J623" i="1"/>
  <c r="P623" i="1" s="1"/>
  <c r="I623" i="1"/>
  <c r="S622" i="1"/>
  <c r="O622" i="1"/>
  <c r="K622" i="1"/>
  <c r="J622" i="1"/>
  <c r="P622" i="1" s="1"/>
  <c r="I622" i="1"/>
  <c r="S621" i="1"/>
  <c r="O621" i="1"/>
  <c r="K621" i="1"/>
  <c r="J621" i="1"/>
  <c r="P621" i="1" s="1"/>
  <c r="I621" i="1"/>
  <c r="S620" i="1"/>
  <c r="O620" i="1"/>
  <c r="K620" i="1"/>
  <c r="J620" i="1"/>
  <c r="P620" i="1" s="1"/>
  <c r="I620" i="1"/>
  <c r="S619" i="1"/>
  <c r="O619" i="1"/>
  <c r="K619" i="1"/>
  <c r="J619" i="1"/>
  <c r="P619" i="1" s="1"/>
  <c r="I619" i="1"/>
  <c r="S618" i="1"/>
  <c r="O618" i="1"/>
  <c r="K618" i="1"/>
  <c r="J618" i="1"/>
  <c r="P618" i="1" s="1"/>
  <c r="I618" i="1"/>
  <c r="S617" i="1"/>
  <c r="O617" i="1"/>
  <c r="K617" i="1"/>
  <c r="J617" i="1"/>
  <c r="P617" i="1" s="1"/>
  <c r="I617" i="1"/>
  <c r="S616" i="1"/>
  <c r="O616" i="1"/>
  <c r="K616" i="1"/>
  <c r="J616" i="1"/>
  <c r="P616" i="1" s="1"/>
  <c r="I616" i="1"/>
  <c r="S615" i="1"/>
  <c r="O615" i="1"/>
  <c r="K615" i="1"/>
  <c r="J615" i="1"/>
  <c r="P615" i="1" s="1"/>
  <c r="I615" i="1"/>
  <c r="S614" i="1"/>
  <c r="O614" i="1"/>
  <c r="K614" i="1"/>
  <c r="J614" i="1"/>
  <c r="P614" i="1" s="1"/>
  <c r="I614" i="1"/>
  <c r="S613" i="1"/>
  <c r="O613" i="1"/>
  <c r="K613" i="1"/>
  <c r="J613" i="1"/>
  <c r="P613" i="1" s="1"/>
  <c r="I613" i="1"/>
  <c r="S612" i="1"/>
  <c r="O612" i="1"/>
  <c r="K612" i="1"/>
  <c r="J612" i="1"/>
  <c r="P612" i="1" s="1"/>
  <c r="I612" i="1"/>
  <c r="S611" i="1"/>
  <c r="O611" i="1"/>
  <c r="K611" i="1"/>
  <c r="J611" i="1"/>
  <c r="P611" i="1" s="1"/>
  <c r="S610" i="1"/>
  <c r="O610" i="1"/>
  <c r="K610" i="1"/>
  <c r="J610" i="1"/>
  <c r="P610" i="1" s="1"/>
  <c r="I610" i="1"/>
  <c r="S609" i="1"/>
  <c r="O609" i="1"/>
  <c r="K609" i="1"/>
  <c r="J609" i="1"/>
  <c r="P609" i="1" s="1"/>
  <c r="I609" i="1"/>
  <c r="S608" i="1"/>
  <c r="O608" i="1"/>
  <c r="K608" i="1"/>
  <c r="J608" i="1"/>
  <c r="P608" i="1" s="1"/>
  <c r="I608" i="1"/>
  <c r="S607" i="1"/>
  <c r="O607" i="1"/>
  <c r="K607" i="1"/>
  <c r="J607" i="1"/>
  <c r="P607" i="1" s="1"/>
  <c r="I607" i="1"/>
  <c r="S606" i="1"/>
  <c r="O606" i="1"/>
  <c r="K606" i="1"/>
  <c r="J606" i="1"/>
  <c r="P606" i="1" s="1"/>
  <c r="I606" i="1"/>
  <c r="S605" i="1"/>
  <c r="O605" i="1"/>
  <c r="K605" i="1"/>
  <c r="J605" i="1"/>
  <c r="P605" i="1" s="1"/>
  <c r="I605" i="1"/>
  <c r="S604" i="1"/>
  <c r="O604" i="1"/>
  <c r="K604" i="1"/>
  <c r="J604" i="1"/>
  <c r="P604" i="1" s="1"/>
  <c r="I604" i="1"/>
  <c r="S603" i="1"/>
  <c r="O603" i="1"/>
  <c r="K603" i="1"/>
  <c r="J603" i="1"/>
  <c r="P603" i="1" s="1"/>
  <c r="I603" i="1"/>
  <c r="S602" i="1"/>
  <c r="O602" i="1"/>
  <c r="K602" i="1"/>
  <c r="J602" i="1"/>
  <c r="P602" i="1" s="1"/>
  <c r="I602" i="1"/>
  <c r="S601" i="1"/>
  <c r="O601" i="1"/>
  <c r="K601" i="1"/>
  <c r="J601" i="1"/>
  <c r="P601" i="1" s="1"/>
  <c r="I601" i="1"/>
  <c r="S600" i="1"/>
  <c r="O600" i="1"/>
  <c r="K600" i="1"/>
  <c r="J600" i="1"/>
  <c r="P600" i="1" s="1"/>
  <c r="I600" i="1"/>
  <c r="S599" i="1"/>
  <c r="O599" i="1"/>
  <c r="K599" i="1"/>
  <c r="J599" i="1"/>
  <c r="P599" i="1" s="1"/>
  <c r="I599" i="1"/>
  <c r="S598" i="1"/>
  <c r="O598" i="1"/>
  <c r="K598" i="1"/>
  <c r="J598" i="1"/>
  <c r="P598" i="1" s="1"/>
  <c r="I598" i="1"/>
  <c r="S597" i="1"/>
  <c r="O597" i="1"/>
  <c r="K597" i="1"/>
  <c r="J597" i="1"/>
  <c r="P597" i="1" s="1"/>
  <c r="I597" i="1"/>
  <c r="S596" i="1"/>
  <c r="O596" i="1"/>
  <c r="K596" i="1"/>
  <c r="J596" i="1"/>
  <c r="P596" i="1" s="1"/>
  <c r="I596" i="1"/>
  <c r="S595" i="1"/>
  <c r="O595" i="1"/>
  <c r="K595" i="1"/>
  <c r="J595" i="1"/>
  <c r="P595" i="1" s="1"/>
  <c r="I595" i="1"/>
  <c r="S594" i="1"/>
  <c r="O594" i="1"/>
  <c r="K594" i="1"/>
  <c r="J594" i="1"/>
  <c r="P594" i="1" s="1"/>
  <c r="I594" i="1"/>
  <c r="S593" i="1"/>
  <c r="O593" i="1"/>
  <c r="K593" i="1"/>
  <c r="J593" i="1"/>
  <c r="P593" i="1" s="1"/>
  <c r="I593" i="1"/>
  <c r="S592" i="1"/>
  <c r="O592" i="1"/>
  <c r="K592" i="1"/>
  <c r="J592" i="1"/>
  <c r="P592" i="1" s="1"/>
  <c r="I592" i="1"/>
  <c r="S591" i="1"/>
  <c r="O591" i="1"/>
  <c r="K591" i="1"/>
  <c r="J591" i="1"/>
  <c r="P591" i="1" s="1"/>
  <c r="I591" i="1"/>
  <c r="S590" i="1"/>
  <c r="O590" i="1"/>
  <c r="K590" i="1"/>
  <c r="J590" i="1"/>
  <c r="P590" i="1" s="1"/>
  <c r="I590" i="1"/>
  <c r="S589" i="1"/>
  <c r="O589" i="1"/>
  <c r="K589" i="1"/>
  <c r="J589" i="1"/>
  <c r="P589" i="1" s="1"/>
  <c r="I589" i="1"/>
  <c r="S588" i="1"/>
  <c r="O588" i="1"/>
  <c r="K588" i="1"/>
  <c r="J588" i="1"/>
  <c r="P588" i="1" s="1"/>
  <c r="I588" i="1"/>
  <c r="S587" i="1"/>
  <c r="O587" i="1"/>
  <c r="K587" i="1"/>
  <c r="J587" i="1"/>
  <c r="P587" i="1" s="1"/>
  <c r="I587" i="1"/>
  <c r="S586" i="1"/>
  <c r="O586" i="1"/>
  <c r="K586" i="1"/>
  <c r="J586" i="1"/>
  <c r="P586" i="1" s="1"/>
  <c r="I586" i="1"/>
  <c r="S585" i="1"/>
  <c r="O585" i="1"/>
  <c r="K585" i="1"/>
  <c r="J585" i="1"/>
  <c r="P585" i="1" s="1"/>
  <c r="I585" i="1"/>
  <c r="S584" i="1"/>
  <c r="O584" i="1"/>
  <c r="K584" i="1"/>
  <c r="J584" i="1"/>
  <c r="P584" i="1" s="1"/>
  <c r="I584" i="1"/>
  <c r="S583" i="1"/>
  <c r="O583" i="1"/>
  <c r="K583" i="1"/>
  <c r="J583" i="1"/>
  <c r="P583" i="1" s="1"/>
  <c r="I583" i="1"/>
  <c r="S582" i="1"/>
  <c r="O582" i="1"/>
  <c r="K582" i="1"/>
  <c r="J582" i="1"/>
  <c r="P582" i="1" s="1"/>
  <c r="I582" i="1"/>
  <c r="S581" i="1"/>
  <c r="O581" i="1"/>
  <c r="K581" i="1"/>
  <c r="J581" i="1"/>
  <c r="P581" i="1" s="1"/>
  <c r="I581" i="1"/>
  <c r="S580" i="1"/>
  <c r="O580" i="1"/>
  <c r="K580" i="1"/>
  <c r="J580" i="1"/>
  <c r="P580" i="1" s="1"/>
  <c r="I580" i="1"/>
  <c r="S579" i="1"/>
  <c r="O579" i="1"/>
  <c r="K579" i="1"/>
  <c r="J579" i="1"/>
  <c r="P579" i="1" s="1"/>
  <c r="I579" i="1"/>
  <c r="S578" i="1"/>
  <c r="O578" i="1"/>
  <c r="K578" i="1"/>
  <c r="J578" i="1"/>
  <c r="P578" i="1" s="1"/>
  <c r="I578" i="1"/>
  <c r="S577" i="1"/>
  <c r="O577" i="1"/>
  <c r="K577" i="1"/>
  <c r="J577" i="1"/>
  <c r="P577" i="1" s="1"/>
  <c r="I577" i="1"/>
  <c r="S576" i="1"/>
  <c r="O576" i="1"/>
  <c r="K576" i="1"/>
  <c r="J576" i="1"/>
  <c r="P576" i="1" s="1"/>
  <c r="I576" i="1"/>
  <c r="S575" i="1"/>
  <c r="O575" i="1"/>
  <c r="K575" i="1"/>
  <c r="J575" i="1"/>
  <c r="P575" i="1" s="1"/>
  <c r="I575" i="1"/>
  <c r="S574" i="1"/>
  <c r="O574" i="1"/>
  <c r="K574" i="1"/>
  <c r="J574" i="1"/>
  <c r="P574" i="1" s="1"/>
  <c r="I574" i="1"/>
  <c r="S573" i="1"/>
  <c r="O573" i="1"/>
  <c r="K573" i="1"/>
  <c r="J573" i="1"/>
  <c r="P573" i="1" s="1"/>
  <c r="I573" i="1"/>
  <c r="S572" i="1"/>
  <c r="O572" i="1"/>
  <c r="K572" i="1"/>
  <c r="J572" i="1"/>
  <c r="P572" i="1" s="1"/>
  <c r="I572" i="1"/>
  <c r="S571" i="1"/>
  <c r="O571" i="1"/>
  <c r="K571" i="1"/>
  <c r="J571" i="1"/>
  <c r="P571" i="1" s="1"/>
  <c r="I571" i="1"/>
  <c r="S570" i="1"/>
  <c r="O570" i="1"/>
  <c r="K570" i="1"/>
  <c r="J570" i="1"/>
  <c r="P570" i="1" s="1"/>
  <c r="I570" i="1"/>
  <c r="S569" i="1"/>
  <c r="O569" i="1"/>
  <c r="K569" i="1"/>
  <c r="J569" i="1"/>
  <c r="P569" i="1" s="1"/>
  <c r="I569" i="1"/>
  <c r="S568" i="1"/>
  <c r="O568" i="1"/>
  <c r="K568" i="1"/>
  <c r="J568" i="1"/>
  <c r="P568" i="1" s="1"/>
  <c r="I568" i="1"/>
  <c r="S567" i="1"/>
  <c r="O567" i="1"/>
  <c r="K567" i="1"/>
  <c r="J567" i="1"/>
  <c r="P567" i="1" s="1"/>
  <c r="I567" i="1"/>
  <c r="S566" i="1"/>
  <c r="O566" i="1"/>
  <c r="K566" i="1"/>
  <c r="J566" i="1"/>
  <c r="P566" i="1" s="1"/>
  <c r="I566" i="1"/>
  <c r="S565" i="1"/>
  <c r="O565" i="1"/>
  <c r="K565" i="1"/>
  <c r="J565" i="1"/>
  <c r="P565" i="1" s="1"/>
  <c r="I565" i="1"/>
  <c r="S564" i="1"/>
  <c r="O564" i="1"/>
  <c r="K564" i="1"/>
  <c r="J564" i="1"/>
  <c r="P564" i="1" s="1"/>
  <c r="I564" i="1"/>
  <c r="S563" i="1"/>
  <c r="O563" i="1"/>
  <c r="K563" i="1"/>
  <c r="J563" i="1"/>
  <c r="P563" i="1" s="1"/>
  <c r="I563" i="1"/>
  <c r="S562" i="1"/>
  <c r="O562" i="1"/>
  <c r="K562" i="1"/>
  <c r="J562" i="1"/>
  <c r="P562" i="1" s="1"/>
  <c r="I562" i="1"/>
  <c r="S561" i="1"/>
  <c r="O561" i="1"/>
  <c r="K561" i="1"/>
  <c r="J561" i="1"/>
  <c r="P561" i="1" s="1"/>
  <c r="I561" i="1"/>
  <c r="S560" i="1"/>
  <c r="O560" i="1"/>
  <c r="K560" i="1"/>
  <c r="J560" i="1"/>
  <c r="P560" i="1" s="1"/>
  <c r="I560" i="1"/>
  <c r="S559" i="1"/>
  <c r="O559" i="1"/>
  <c r="K559" i="1"/>
  <c r="J559" i="1"/>
  <c r="P559" i="1" s="1"/>
  <c r="I559" i="1"/>
  <c r="S558" i="1"/>
  <c r="O558" i="1"/>
  <c r="K558" i="1"/>
  <c r="J558" i="1"/>
  <c r="P558" i="1" s="1"/>
  <c r="I558" i="1"/>
  <c r="S557" i="1"/>
  <c r="O557" i="1"/>
  <c r="K557" i="1"/>
  <c r="J557" i="1"/>
  <c r="P557" i="1" s="1"/>
  <c r="I557" i="1"/>
  <c r="S556" i="1"/>
  <c r="O556" i="1"/>
  <c r="K556" i="1"/>
  <c r="J556" i="1"/>
  <c r="P556" i="1" s="1"/>
  <c r="I556" i="1"/>
  <c r="S555" i="1"/>
  <c r="O555" i="1"/>
  <c r="K555" i="1"/>
  <c r="J555" i="1"/>
  <c r="P555" i="1" s="1"/>
  <c r="I555" i="1"/>
  <c r="S554" i="1"/>
  <c r="O554" i="1"/>
  <c r="K554" i="1"/>
  <c r="J554" i="1"/>
  <c r="P554" i="1" s="1"/>
  <c r="I554" i="1"/>
  <c r="S553" i="1"/>
  <c r="O553" i="1"/>
  <c r="K553" i="1"/>
  <c r="J553" i="1"/>
  <c r="P553" i="1" s="1"/>
  <c r="I553" i="1"/>
  <c r="S552" i="1"/>
  <c r="O552" i="1"/>
  <c r="K552" i="1"/>
  <c r="J552" i="1"/>
  <c r="P552" i="1" s="1"/>
  <c r="I552" i="1"/>
  <c r="S551" i="1"/>
  <c r="O551" i="1"/>
  <c r="K551" i="1"/>
  <c r="J551" i="1"/>
  <c r="P551" i="1" s="1"/>
  <c r="S550" i="1"/>
  <c r="O550" i="1"/>
  <c r="K550" i="1"/>
  <c r="J550" i="1"/>
  <c r="P550" i="1" s="1"/>
  <c r="I550" i="1"/>
  <c r="S549" i="1"/>
  <c r="O549" i="1"/>
  <c r="K549" i="1"/>
  <c r="J549" i="1"/>
  <c r="P549" i="1" s="1"/>
  <c r="I549" i="1"/>
  <c r="S548" i="1"/>
  <c r="O548" i="1"/>
  <c r="K548" i="1"/>
  <c r="J548" i="1"/>
  <c r="P548" i="1" s="1"/>
  <c r="I548" i="1"/>
  <c r="S547" i="1"/>
  <c r="O547" i="1"/>
  <c r="K547" i="1"/>
  <c r="J547" i="1"/>
  <c r="P547" i="1" s="1"/>
  <c r="I547" i="1"/>
  <c r="S546" i="1"/>
  <c r="O546" i="1"/>
  <c r="K546" i="1"/>
  <c r="J546" i="1"/>
  <c r="P546" i="1" s="1"/>
  <c r="I546" i="1"/>
  <c r="S545" i="1"/>
  <c r="O545" i="1"/>
  <c r="K545" i="1"/>
  <c r="J545" i="1"/>
  <c r="P545" i="1" s="1"/>
  <c r="I545" i="1"/>
  <c r="S544" i="1"/>
  <c r="O544" i="1"/>
  <c r="K544" i="1"/>
  <c r="J544" i="1"/>
  <c r="P544" i="1" s="1"/>
  <c r="I544" i="1"/>
  <c r="S543" i="1"/>
  <c r="O543" i="1"/>
  <c r="K543" i="1"/>
  <c r="J543" i="1"/>
  <c r="P543" i="1" s="1"/>
  <c r="I543" i="1"/>
  <c r="S542" i="1"/>
  <c r="O542" i="1"/>
  <c r="K542" i="1"/>
  <c r="J542" i="1"/>
  <c r="P542" i="1" s="1"/>
  <c r="I542" i="1"/>
  <c r="S541" i="1"/>
  <c r="O541" i="1"/>
  <c r="K541" i="1"/>
  <c r="J541" i="1"/>
  <c r="P541" i="1" s="1"/>
  <c r="I541" i="1"/>
  <c r="S540" i="1"/>
  <c r="O540" i="1"/>
  <c r="K540" i="1"/>
  <c r="J540" i="1"/>
  <c r="P540" i="1" s="1"/>
  <c r="I540" i="1"/>
  <c r="S539" i="1"/>
  <c r="O539" i="1"/>
  <c r="K539" i="1"/>
  <c r="J539" i="1"/>
  <c r="P539" i="1" s="1"/>
  <c r="I539" i="1"/>
  <c r="S538" i="1"/>
  <c r="O538" i="1"/>
  <c r="K538" i="1"/>
  <c r="J538" i="1"/>
  <c r="P538" i="1" s="1"/>
  <c r="I538" i="1"/>
  <c r="S537" i="1"/>
  <c r="O537" i="1"/>
  <c r="K537" i="1"/>
  <c r="J537" i="1"/>
  <c r="P537" i="1" s="1"/>
  <c r="I537" i="1"/>
  <c r="S536" i="1"/>
  <c r="O536" i="1"/>
  <c r="K536" i="1"/>
  <c r="J536" i="1"/>
  <c r="P536" i="1" s="1"/>
  <c r="I536" i="1"/>
  <c r="S535" i="1"/>
  <c r="O535" i="1"/>
  <c r="K535" i="1"/>
  <c r="J535" i="1"/>
  <c r="P535" i="1" s="1"/>
  <c r="I535" i="1"/>
  <c r="S534" i="1"/>
  <c r="O534" i="1"/>
  <c r="K534" i="1"/>
  <c r="J534" i="1"/>
  <c r="P534" i="1" s="1"/>
  <c r="I534" i="1"/>
  <c r="S533" i="1"/>
  <c r="O533" i="1"/>
  <c r="K533" i="1"/>
  <c r="J533" i="1"/>
  <c r="P533" i="1" s="1"/>
  <c r="I533" i="1"/>
  <c r="S532" i="1"/>
  <c r="O532" i="1"/>
  <c r="K532" i="1"/>
  <c r="J532" i="1"/>
  <c r="P532" i="1" s="1"/>
  <c r="I532" i="1"/>
  <c r="S531" i="1"/>
  <c r="O531" i="1"/>
  <c r="K531" i="1"/>
  <c r="J531" i="1"/>
  <c r="P531" i="1" s="1"/>
  <c r="I531" i="1"/>
  <c r="S530" i="1"/>
  <c r="O530" i="1"/>
  <c r="K530" i="1"/>
  <c r="J530" i="1"/>
  <c r="P530" i="1" s="1"/>
  <c r="I530" i="1"/>
  <c r="S529" i="1"/>
  <c r="O529" i="1"/>
  <c r="K529" i="1"/>
  <c r="J529" i="1"/>
  <c r="P529" i="1" s="1"/>
  <c r="S528" i="1"/>
  <c r="O528" i="1"/>
  <c r="K528" i="1"/>
  <c r="J528" i="1"/>
  <c r="P528" i="1" s="1"/>
  <c r="S527" i="1"/>
  <c r="O527" i="1"/>
  <c r="K527" i="1"/>
  <c r="J527" i="1"/>
  <c r="P527" i="1" s="1"/>
  <c r="S526" i="1"/>
  <c r="O526" i="1"/>
  <c r="K526" i="1"/>
  <c r="J526" i="1"/>
  <c r="P526" i="1" s="1"/>
  <c r="S525" i="1"/>
  <c r="O525" i="1"/>
  <c r="K525" i="1"/>
  <c r="J525" i="1"/>
  <c r="P525" i="1" s="1"/>
  <c r="S524" i="1"/>
  <c r="O524" i="1"/>
  <c r="K524" i="1"/>
  <c r="J524" i="1"/>
  <c r="P524" i="1" s="1"/>
  <c r="S523" i="1"/>
  <c r="O523" i="1"/>
  <c r="K523" i="1"/>
  <c r="J523" i="1"/>
  <c r="P523" i="1" s="1"/>
  <c r="S522" i="1"/>
  <c r="O522" i="1"/>
  <c r="K522" i="1"/>
  <c r="J522" i="1"/>
  <c r="P522" i="1" s="1"/>
  <c r="S521" i="1"/>
  <c r="O521" i="1"/>
  <c r="K521" i="1"/>
  <c r="J521" i="1"/>
  <c r="P521" i="1" s="1"/>
  <c r="S520" i="1"/>
  <c r="O520" i="1"/>
  <c r="K520" i="1"/>
  <c r="J520" i="1"/>
  <c r="P520" i="1" s="1"/>
  <c r="S519" i="1"/>
  <c r="O519" i="1"/>
  <c r="K519" i="1"/>
  <c r="J519" i="1"/>
  <c r="P519" i="1" s="1"/>
  <c r="S518" i="1"/>
  <c r="O518" i="1"/>
  <c r="K518" i="1"/>
  <c r="J518" i="1"/>
  <c r="P518" i="1" s="1"/>
  <c r="S517" i="1"/>
  <c r="O517" i="1"/>
  <c r="K517" i="1"/>
  <c r="J517" i="1"/>
  <c r="P517" i="1" s="1"/>
  <c r="S516" i="1"/>
  <c r="O516" i="1"/>
  <c r="K516" i="1"/>
  <c r="J516" i="1"/>
  <c r="P516" i="1" s="1"/>
  <c r="S515" i="1"/>
  <c r="O515" i="1"/>
  <c r="K515" i="1"/>
  <c r="J515" i="1"/>
  <c r="P515" i="1" s="1"/>
  <c r="S514" i="1"/>
  <c r="O514" i="1"/>
  <c r="K514" i="1"/>
  <c r="J514" i="1"/>
  <c r="P514" i="1" s="1"/>
  <c r="O513" i="1"/>
  <c r="K513" i="1"/>
  <c r="J513" i="1"/>
  <c r="P513" i="1" s="1"/>
  <c r="O512" i="1"/>
  <c r="K512" i="1"/>
  <c r="J512" i="1"/>
  <c r="P512" i="1" s="1"/>
  <c r="S511" i="1"/>
  <c r="O511" i="1"/>
  <c r="K511" i="1"/>
  <c r="J511" i="1"/>
  <c r="P511" i="1" s="1"/>
  <c r="S510" i="1"/>
  <c r="O510" i="1"/>
  <c r="K510" i="1"/>
  <c r="J510" i="1"/>
  <c r="P510" i="1" s="1"/>
  <c r="S509" i="1"/>
  <c r="O509" i="1"/>
  <c r="K509" i="1"/>
  <c r="J509" i="1"/>
  <c r="P509" i="1" s="1"/>
  <c r="S508" i="1"/>
  <c r="O508" i="1"/>
  <c r="K508" i="1"/>
  <c r="J508" i="1"/>
  <c r="P508" i="1" s="1"/>
  <c r="S507" i="1"/>
  <c r="O507" i="1"/>
  <c r="K507" i="1"/>
  <c r="J507" i="1"/>
  <c r="P507" i="1" s="1"/>
  <c r="S506" i="1"/>
  <c r="O506" i="1"/>
  <c r="K506" i="1"/>
  <c r="J506" i="1"/>
  <c r="P506" i="1" s="1"/>
  <c r="S505" i="1"/>
  <c r="O505" i="1"/>
  <c r="K505" i="1"/>
  <c r="J505" i="1"/>
  <c r="P505" i="1" s="1"/>
  <c r="S504" i="1"/>
  <c r="O504" i="1"/>
  <c r="K504" i="1"/>
  <c r="J504" i="1"/>
  <c r="P504" i="1" s="1"/>
  <c r="S503" i="1"/>
  <c r="O503" i="1"/>
  <c r="K503" i="1"/>
  <c r="J503" i="1"/>
  <c r="P503" i="1" s="1"/>
  <c r="S502" i="1"/>
  <c r="O502" i="1"/>
  <c r="K502" i="1"/>
  <c r="J502" i="1"/>
  <c r="P502" i="1" s="1"/>
  <c r="S501" i="1"/>
  <c r="O501" i="1"/>
  <c r="K501" i="1"/>
  <c r="J501" i="1"/>
  <c r="P501" i="1" s="1"/>
  <c r="S500" i="1"/>
  <c r="O500" i="1"/>
  <c r="K500" i="1"/>
  <c r="J500" i="1"/>
  <c r="P500" i="1" s="1"/>
  <c r="S499" i="1"/>
  <c r="O499" i="1"/>
  <c r="K499" i="1"/>
  <c r="J499" i="1"/>
  <c r="P499" i="1" s="1"/>
  <c r="S498" i="1"/>
  <c r="O498" i="1"/>
  <c r="K498" i="1"/>
  <c r="J498" i="1"/>
  <c r="P498" i="1" s="1"/>
  <c r="S497" i="1"/>
  <c r="O497" i="1"/>
  <c r="K497" i="1"/>
  <c r="J497" i="1"/>
  <c r="P497" i="1" s="1"/>
  <c r="S496" i="1"/>
  <c r="O496" i="1"/>
  <c r="K496" i="1"/>
  <c r="J496" i="1"/>
  <c r="P496" i="1" s="1"/>
  <c r="S495" i="1"/>
  <c r="O495" i="1"/>
  <c r="K495" i="1"/>
  <c r="J495" i="1"/>
  <c r="P495" i="1" s="1"/>
  <c r="S494" i="1"/>
  <c r="O494" i="1"/>
  <c r="K494" i="1"/>
  <c r="J494" i="1"/>
  <c r="P494" i="1" s="1"/>
  <c r="S493" i="1"/>
  <c r="O493" i="1"/>
  <c r="K493" i="1"/>
  <c r="J493" i="1"/>
  <c r="P493" i="1" s="1"/>
  <c r="S492" i="1"/>
  <c r="O492" i="1"/>
  <c r="K492" i="1"/>
  <c r="J492" i="1"/>
  <c r="P492" i="1" s="1"/>
  <c r="S491" i="1"/>
  <c r="O491" i="1"/>
  <c r="K491" i="1"/>
  <c r="J491" i="1"/>
  <c r="P491" i="1" s="1"/>
  <c r="S490" i="1"/>
  <c r="O490" i="1"/>
  <c r="K490" i="1"/>
  <c r="J490" i="1"/>
  <c r="P490" i="1" s="1"/>
  <c r="S489" i="1"/>
  <c r="O489" i="1"/>
  <c r="K489" i="1"/>
  <c r="J489" i="1"/>
  <c r="P489" i="1" s="1"/>
  <c r="S488" i="1"/>
  <c r="O488" i="1"/>
  <c r="K488" i="1"/>
  <c r="J488" i="1"/>
  <c r="P488" i="1" s="1"/>
  <c r="S487" i="1"/>
  <c r="O487" i="1"/>
  <c r="K487" i="1"/>
  <c r="J487" i="1"/>
  <c r="P487" i="1" s="1"/>
  <c r="S486" i="1"/>
  <c r="O486" i="1"/>
  <c r="K486" i="1"/>
  <c r="J486" i="1"/>
  <c r="P486" i="1" s="1"/>
  <c r="S485" i="1"/>
  <c r="O485" i="1"/>
  <c r="K485" i="1"/>
  <c r="J485" i="1"/>
  <c r="P485" i="1" s="1"/>
  <c r="S484" i="1"/>
  <c r="O484" i="1"/>
  <c r="K484" i="1"/>
  <c r="J484" i="1"/>
  <c r="P484" i="1" s="1"/>
  <c r="S483" i="1"/>
  <c r="O483" i="1"/>
  <c r="K483" i="1"/>
  <c r="J483" i="1"/>
  <c r="P483" i="1" s="1"/>
  <c r="S481" i="1"/>
  <c r="O481" i="1"/>
  <c r="K481" i="1"/>
  <c r="J481" i="1"/>
  <c r="P481" i="1" s="1"/>
  <c r="S480" i="1"/>
  <c r="O480" i="1"/>
  <c r="K480" i="1"/>
  <c r="J480" i="1"/>
  <c r="P480" i="1" s="1"/>
  <c r="S479" i="1"/>
  <c r="O479" i="1"/>
  <c r="K479" i="1"/>
  <c r="J479" i="1"/>
  <c r="P479" i="1" s="1"/>
  <c r="S478" i="1"/>
  <c r="O478" i="1"/>
  <c r="K478" i="1"/>
  <c r="J478" i="1"/>
  <c r="P478" i="1" s="1"/>
  <c r="S477" i="1"/>
  <c r="O477" i="1"/>
  <c r="K477" i="1"/>
  <c r="J477" i="1"/>
  <c r="P477" i="1" s="1"/>
  <c r="S476" i="1"/>
  <c r="O476" i="1"/>
  <c r="K476" i="1"/>
  <c r="J476" i="1"/>
  <c r="P476" i="1" s="1"/>
  <c r="S475" i="1"/>
  <c r="O475" i="1"/>
  <c r="K475" i="1"/>
  <c r="J475" i="1"/>
  <c r="P475" i="1" s="1"/>
  <c r="S474" i="1"/>
  <c r="O474" i="1"/>
  <c r="K474" i="1"/>
  <c r="J474" i="1"/>
  <c r="P474" i="1" s="1"/>
  <c r="S473" i="1"/>
  <c r="O473" i="1"/>
  <c r="K473" i="1"/>
  <c r="J473" i="1"/>
  <c r="P473" i="1" s="1"/>
  <c r="S472" i="1"/>
  <c r="O472" i="1"/>
  <c r="K472" i="1"/>
  <c r="J472" i="1"/>
  <c r="P472" i="1" s="1"/>
  <c r="S471" i="1"/>
  <c r="O471" i="1"/>
  <c r="K471" i="1"/>
  <c r="J471" i="1"/>
  <c r="P471" i="1" s="1"/>
  <c r="S470" i="1"/>
  <c r="O470" i="1"/>
  <c r="K470" i="1"/>
  <c r="J470" i="1"/>
  <c r="P470" i="1" s="1"/>
  <c r="S469" i="1"/>
  <c r="O469" i="1"/>
  <c r="K469" i="1"/>
  <c r="J469" i="1"/>
  <c r="P469" i="1" s="1"/>
  <c r="S468" i="1"/>
  <c r="O468" i="1"/>
  <c r="K468" i="1"/>
  <c r="J468" i="1"/>
  <c r="P468" i="1" s="1"/>
  <c r="S467" i="1"/>
  <c r="O467" i="1"/>
  <c r="K467" i="1"/>
  <c r="J467" i="1"/>
  <c r="P467" i="1" s="1"/>
  <c r="S466" i="1"/>
  <c r="O466" i="1"/>
  <c r="K466" i="1"/>
  <c r="J466" i="1"/>
  <c r="P466" i="1" s="1"/>
  <c r="S465" i="1"/>
  <c r="O465" i="1"/>
  <c r="K465" i="1"/>
  <c r="J465" i="1"/>
  <c r="P465" i="1" s="1"/>
  <c r="S464" i="1"/>
  <c r="O464" i="1"/>
  <c r="K464" i="1"/>
  <c r="J464" i="1"/>
  <c r="P464" i="1" s="1"/>
  <c r="S463" i="1"/>
  <c r="O463" i="1"/>
  <c r="K463" i="1"/>
  <c r="J463" i="1"/>
  <c r="P463" i="1" s="1"/>
  <c r="S462" i="1"/>
  <c r="O462" i="1"/>
  <c r="K462" i="1"/>
  <c r="J462" i="1"/>
  <c r="P462" i="1" s="1"/>
  <c r="S461" i="1"/>
  <c r="O461" i="1"/>
  <c r="K461" i="1"/>
  <c r="J461" i="1"/>
  <c r="P461" i="1" s="1"/>
  <c r="S460" i="1"/>
  <c r="O460" i="1"/>
  <c r="K460" i="1"/>
  <c r="J460" i="1"/>
  <c r="P460" i="1" s="1"/>
  <c r="S459" i="1"/>
  <c r="O459" i="1"/>
  <c r="K459" i="1"/>
  <c r="J459" i="1"/>
  <c r="P459" i="1" s="1"/>
  <c r="S458" i="1"/>
  <c r="O458" i="1"/>
  <c r="K458" i="1"/>
  <c r="J458" i="1"/>
  <c r="P458" i="1" s="1"/>
  <c r="S457" i="1"/>
  <c r="O457" i="1"/>
  <c r="K457" i="1"/>
  <c r="J457" i="1"/>
  <c r="P457" i="1" s="1"/>
  <c r="S456" i="1"/>
  <c r="O456" i="1"/>
  <c r="K456" i="1"/>
  <c r="J456" i="1"/>
  <c r="P456" i="1" s="1"/>
  <c r="S455" i="1"/>
  <c r="O455" i="1"/>
  <c r="K455" i="1"/>
  <c r="J455" i="1"/>
  <c r="P455" i="1" s="1"/>
  <c r="S454" i="1"/>
  <c r="O454" i="1"/>
  <c r="K454" i="1"/>
  <c r="J454" i="1"/>
  <c r="P454" i="1" s="1"/>
  <c r="S453" i="1"/>
  <c r="O453" i="1"/>
  <c r="K453" i="1"/>
  <c r="J453" i="1"/>
  <c r="P453" i="1" s="1"/>
  <c r="S452" i="1"/>
  <c r="O452" i="1"/>
  <c r="K452" i="1"/>
  <c r="J452" i="1"/>
  <c r="P452" i="1" s="1"/>
  <c r="S451" i="1"/>
  <c r="O451" i="1"/>
  <c r="K451" i="1"/>
  <c r="J451" i="1"/>
  <c r="P451" i="1" s="1"/>
  <c r="S450" i="1"/>
  <c r="O450" i="1"/>
  <c r="K450" i="1"/>
  <c r="J450" i="1"/>
  <c r="P450" i="1" s="1"/>
  <c r="S449" i="1"/>
  <c r="O449" i="1"/>
  <c r="K449" i="1"/>
  <c r="J449" i="1"/>
  <c r="P449" i="1" s="1"/>
  <c r="S448" i="1"/>
  <c r="O448" i="1"/>
  <c r="K448" i="1"/>
  <c r="J448" i="1"/>
  <c r="P448" i="1" s="1"/>
  <c r="S447" i="1"/>
  <c r="O447" i="1"/>
  <c r="K447" i="1"/>
  <c r="J447" i="1"/>
  <c r="P447" i="1" s="1"/>
  <c r="S446" i="1"/>
  <c r="O446" i="1"/>
  <c r="K446" i="1"/>
  <c r="J446" i="1"/>
  <c r="P446" i="1" s="1"/>
  <c r="S445" i="1"/>
  <c r="O445" i="1"/>
  <c r="K445" i="1"/>
  <c r="J445" i="1"/>
  <c r="P445" i="1" s="1"/>
  <c r="S444" i="1"/>
  <c r="O444" i="1"/>
  <c r="K444" i="1"/>
  <c r="J444" i="1"/>
  <c r="P444" i="1" s="1"/>
  <c r="S443" i="1"/>
  <c r="O443" i="1"/>
  <c r="K443" i="1"/>
  <c r="J443" i="1"/>
  <c r="P443" i="1" s="1"/>
  <c r="S442" i="1"/>
  <c r="O442" i="1"/>
  <c r="K442" i="1"/>
  <c r="J442" i="1"/>
  <c r="P442" i="1" s="1"/>
  <c r="S441" i="1"/>
  <c r="O441" i="1"/>
  <c r="K441" i="1"/>
  <c r="J441" i="1"/>
  <c r="P441" i="1" s="1"/>
  <c r="S440" i="1"/>
  <c r="O440" i="1"/>
  <c r="K440" i="1"/>
  <c r="J440" i="1"/>
  <c r="P440" i="1" s="1"/>
  <c r="S439" i="1"/>
  <c r="O439" i="1"/>
  <c r="K439" i="1"/>
  <c r="J439" i="1"/>
  <c r="P439" i="1" s="1"/>
  <c r="S438" i="1"/>
  <c r="O438" i="1"/>
  <c r="K438" i="1"/>
  <c r="J438" i="1"/>
  <c r="P438" i="1" s="1"/>
  <c r="S437" i="1"/>
  <c r="O437" i="1"/>
  <c r="K437" i="1"/>
  <c r="J437" i="1"/>
  <c r="P437" i="1" s="1"/>
  <c r="S436" i="1"/>
  <c r="O436" i="1"/>
  <c r="K436" i="1"/>
  <c r="J436" i="1"/>
  <c r="P436" i="1" s="1"/>
  <c r="S435" i="1"/>
  <c r="O435" i="1"/>
  <c r="K435" i="1"/>
  <c r="J435" i="1"/>
  <c r="P435" i="1" s="1"/>
  <c r="S434" i="1"/>
  <c r="O434" i="1"/>
  <c r="K434" i="1"/>
  <c r="J434" i="1"/>
  <c r="P434" i="1" s="1"/>
  <c r="S433" i="1"/>
  <c r="O433" i="1"/>
  <c r="K433" i="1"/>
  <c r="J433" i="1"/>
  <c r="P433" i="1" s="1"/>
  <c r="S432" i="1"/>
  <c r="O432" i="1"/>
  <c r="K432" i="1"/>
  <c r="J432" i="1"/>
  <c r="P432" i="1" s="1"/>
  <c r="S431" i="1"/>
  <c r="O431" i="1"/>
  <c r="K431" i="1"/>
  <c r="J431" i="1"/>
  <c r="P431" i="1" s="1"/>
  <c r="S430" i="1"/>
  <c r="O430" i="1"/>
  <c r="K430" i="1"/>
  <c r="J430" i="1"/>
  <c r="P430" i="1" s="1"/>
  <c r="S429" i="1"/>
  <c r="O429" i="1"/>
  <c r="K429" i="1"/>
  <c r="J429" i="1"/>
  <c r="P429" i="1" s="1"/>
  <c r="S428" i="1"/>
  <c r="O428" i="1"/>
  <c r="K428" i="1"/>
  <c r="J428" i="1"/>
  <c r="P428" i="1" s="1"/>
  <c r="S427" i="1"/>
  <c r="O427" i="1"/>
  <c r="K427" i="1"/>
  <c r="J427" i="1"/>
  <c r="P427" i="1" s="1"/>
  <c r="S426" i="1"/>
  <c r="O426" i="1"/>
  <c r="K426" i="1"/>
  <c r="J426" i="1"/>
  <c r="P426" i="1" s="1"/>
  <c r="S425" i="1"/>
  <c r="O425" i="1"/>
  <c r="K425" i="1"/>
  <c r="J425" i="1"/>
  <c r="P425" i="1" s="1"/>
  <c r="S424" i="1"/>
  <c r="O424" i="1"/>
  <c r="K424" i="1"/>
  <c r="J424" i="1"/>
  <c r="P424" i="1" s="1"/>
  <c r="S423" i="1"/>
  <c r="O423" i="1"/>
  <c r="K423" i="1"/>
  <c r="J423" i="1"/>
  <c r="P423" i="1" s="1"/>
  <c r="S422" i="1"/>
  <c r="O422" i="1"/>
  <c r="K422" i="1"/>
  <c r="J422" i="1"/>
  <c r="P422" i="1" s="1"/>
  <c r="S421" i="1"/>
  <c r="O421" i="1"/>
  <c r="K421" i="1"/>
  <c r="J421" i="1"/>
  <c r="P421" i="1" s="1"/>
  <c r="S420" i="1"/>
  <c r="O420" i="1"/>
  <c r="K420" i="1"/>
  <c r="J420" i="1"/>
  <c r="P420" i="1" s="1"/>
  <c r="S419" i="1"/>
  <c r="O419" i="1"/>
  <c r="K419" i="1"/>
  <c r="J419" i="1"/>
  <c r="P419" i="1" s="1"/>
  <c r="S418" i="1"/>
  <c r="O418" i="1"/>
  <c r="K418" i="1"/>
  <c r="J418" i="1"/>
  <c r="P418" i="1" s="1"/>
  <c r="S417" i="1"/>
  <c r="O417" i="1"/>
  <c r="K417" i="1"/>
  <c r="J417" i="1"/>
  <c r="P417" i="1" s="1"/>
  <c r="S416" i="1"/>
  <c r="O416" i="1"/>
  <c r="K416" i="1"/>
  <c r="J416" i="1"/>
  <c r="P416" i="1" s="1"/>
  <c r="S415" i="1"/>
  <c r="O415" i="1"/>
  <c r="K415" i="1"/>
  <c r="J415" i="1"/>
  <c r="P415" i="1" s="1"/>
  <c r="S414" i="1"/>
  <c r="O414" i="1"/>
  <c r="K414" i="1"/>
  <c r="J414" i="1"/>
  <c r="P414" i="1" s="1"/>
  <c r="S413" i="1"/>
  <c r="O413" i="1"/>
  <c r="K413" i="1"/>
  <c r="J413" i="1"/>
  <c r="P413" i="1" s="1"/>
  <c r="S412" i="1"/>
  <c r="O412" i="1"/>
  <c r="K412" i="1"/>
  <c r="J412" i="1"/>
  <c r="P412" i="1" s="1"/>
  <c r="S411" i="1"/>
  <c r="O411" i="1"/>
  <c r="K411" i="1"/>
  <c r="J411" i="1"/>
  <c r="P411" i="1" s="1"/>
  <c r="S410" i="1"/>
  <c r="O410" i="1"/>
  <c r="K410" i="1"/>
  <c r="J410" i="1"/>
  <c r="P410" i="1" s="1"/>
  <c r="S409" i="1"/>
  <c r="O409" i="1"/>
  <c r="K409" i="1"/>
  <c r="J409" i="1"/>
  <c r="P409" i="1" s="1"/>
  <c r="S408" i="1"/>
  <c r="O408" i="1"/>
  <c r="K408" i="1"/>
  <c r="J408" i="1"/>
  <c r="P408" i="1" s="1"/>
  <c r="S407" i="1"/>
  <c r="O407" i="1"/>
  <c r="K407" i="1"/>
  <c r="J407" i="1"/>
  <c r="P407" i="1" s="1"/>
  <c r="S406" i="1"/>
  <c r="O406" i="1"/>
  <c r="K406" i="1"/>
  <c r="J406" i="1"/>
  <c r="P406" i="1" s="1"/>
  <c r="S405" i="1"/>
  <c r="O405" i="1"/>
  <c r="K405" i="1"/>
  <c r="J405" i="1"/>
  <c r="P405" i="1" s="1"/>
  <c r="S404" i="1"/>
  <c r="O404" i="1"/>
  <c r="K404" i="1"/>
  <c r="J404" i="1"/>
  <c r="P404" i="1" s="1"/>
  <c r="S403" i="1"/>
  <c r="O403" i="1"/>
  <c r="K403" i="1"/>
  <c r="J403" i="1"/>
  <c r="P403" i="1" s="1"/>
  <c r="S402" i="1"/>
  <c r="O402" i="1"/>
  <c r="K402" i="1"/>
  <c r="J402" i="1"/>
  <c r="P402" i="1" s="1"/>
  <c r="S401" i="1"/>
  <c r="O401" i="1"/>
  <c r="K401" i="1"/>
  <c r="J401" i="1"/>
  <c r="P401" i="1" s="1"/>
  <c r="S400" i="1"/>
  <c r="O400" i="1"/>
  <c r="K400" i="1"/>
  <c r="J400" i="1"/>
  <c r="P400" i="1" s="1"/>
  <c r="S399" i="1"/>
  <c r="O399" i="1"/>
  <c r="K399" i="1"/>
  <c r="J399" i="1"/>
  <c r="P399" i="1" s="1"/>
  <c r="S398" i="1"/>
  <c r="O398" i="1"/>
  <c r="K398" i="1"/>
  <c r="J398" i="1"/>
  <c r="P398" i="1" s="1"/>
  <c r="S397" i="1"/>
  <c r="O397" i="1"/>
  <c r="K397" i="1"/>
  <c r="J397" i="1"/>
  <c r="P397" i="1" s="1"/>
  <c r="S396" i="1"/>
  <c r="O396" i="1"/>
  <c r="K396" i="1"/>
  <c r="J396" i="1"/>
  <c r="P396" i="1" s="1"/>
  <c r="S395" i="1"/>
  <c r="O395" i="1"/>
  <c r="K395" i="1"/>
  <c r="J395" i="1"/>
  <c r="P395" i="1" s="1"/>
  <c r="S394" i="1"/>
  <c r="O394" i="1"/>
  <c r="K394" i="1"/>
  <c r="J394" i="1"/>
  <c r="P394" i="1" s="1"/>
  <c r="S393" i="1"/>
  <c r="O393" i="1"/>
  <c r="K393" i="1"/>
  <c r="J393" i="1"/>
  <c r="P393" i="1" s="1"/>
  <c r="S392" i="1"/>
  <c r="O392" i="1"/>
  <c r="K392" i="1"/>
  <c r="J392" i="1"/>
  <c r="P392" i="1" s="1"/>
  <c r="S391" i="1"/>
  <c r="O391" i="1"/>
  <c r="K391" i="1"/>
  <c r="J391" i="1"/>
  <c r="P391" i="1" s="1"/>
  <c r="S390" i="1"/>
  <c r="O390" i="1"/>
  <c r="K390" i="1"/>
  <c r="J390" i="1"/>
  <c r="P390" i="1" s="1"/>
  <c r="S389" i="1"/>
  <c r="O389" i="1"/>
  <c r="K389" i="1"/>
  <c r="J389" i="1"/>
  <c r="P389" i="1" s="1"/>
  <c r="S388" i="1"/>
  <c r="O388" i="1"/>
  <c r="K388" i="1"/>
  <c r="J388" i="1"/>
  <c r="P388" i="1" s="1"/>
  <c r="S387" i="1"/>
  <c r="O387" i="1"/>
  <c r="K387" i="1"/>
  <c r="J387" i="1"/>
  <c r="P387" i="1" s="1"/>
  <c r="S386" i="1"/>
  <c r="O386" i="1"/>
  <c r="K386" i="1"/>
  <c r="J386" i="1"/>
  <c r="P386" i="1" s="1"/>
  <c r="S385" i="1"/>
  <c r="O385" i="1"/>
  <c r="K385" i="1"/>
  <c r="J385" i="1"/>
  <c r="P385" i="1" s="1"/>
  <c r="S384" i="1"/>
  <c r="O384" i="1"/>
  <c r="K384" i="1"/>
  <c r="J384" i="1"/>
  <c r="P384" i="1" s="1"/>
  <c r="S383" i="1"/>
  <c r="O383" i="1"/>
  <c r="K383" i="1"/>
  <c r="J383" i="1"/>
  <c r="P383" i="1" s="1"/>
  <c r="S382" i="1"/>
  <c r="O382" i="1"/>
  <c r="K382" i="1"/>
  <c r="J382" i="1"/>
  <c r="P382" i="1" s="1"/>
  <c r="S381" i="1"/>
  <c r="O381" i="1"/>
  <c r="K381" i="1"/>
  <c r="J381" i="1"/>
  <c r="P381" i="1" s="1"/>
  <c r="S380" i="1"/>
  <c r="O380" i="1"/>
  <c r="K380" i="1"/>
  <c r="J380" i="1"/>
  <c r="P380" i="1" s="1"/>
  <c r="S379" i="1"/>
  <c r="O379" i="1"/>
  <c r="K379" i="1"/>
  <c r="J379" i="1"/>
  <c r="P379" i="1" s="1"/>
  <c r="S378" i="1"/>
  <c r="O378" i="1"/>
  <c r="K378" i="1"/>
  <c r="J378" i="1"/>
  <c r="P378" i="1" s="1"/>
  <c r="S377" i="1"/>
  <c r="O377" i="1"/>
  <c r="K377" i="1"/>
  <c r="J377" i="1"/>
  <c r="P377" i="1" s="1"/>
  <c r="S376" i="1"/>
  <c r="O376" i="1"/>
  <c r="K376" i="1"/>
  <c r="J376" i="1"/>
  <c r="P376" i="1" s="1"/>
  <c r="S375" i="1"/>
  <c r="O375" i="1"/>
  <c r="K375" i="1"/>
  <c r="J375" i="1"/>
  <c r="P375" i="1" s="1"/>
  <c r="S374" i="1"/>
  <c r="O374" i="1"/>
  <c r="K374" i="1"/>
  <c r="J374" i="1"/>
  <c r="P374" i="1" s="1"/>
  <c r="S373" i="1"/>
  <c r="O373" i="1"/>
  <c r="K373" i="1"/>
  <c r="J373" i="1"/>
  <c r="P373" i="1" s="1"/>
  <c r="S372" i="1"/>
  <c r="O372" i="1"/>
  <c r="K372" i="1"/>
  <c r="J372" i="1"/>
  <c r="P372" i="1" s="1"/>
  <c r="S371" i="1"/>
  <c r="O371" i="1"/>
  <c r="K371" i="1"/>
  <c r="J371" i="1"/>
  <c r="P371" i="1" s="1"/>
  <c r="S370" i="1"/>
  <c r="O370" i="1"/>
  <c r="K370" i="1"/>
  <c r="J370" i="1"/>
  <c r="P370" i="1" s="1"/>
  <c r="S369" i="1"/>
  <c r="O369" i="1"/>
  <c r="K369" i="1"/>
  <c r="J369" i="1"/>
  <c r="P369" i="1" s="1"/>
  <c r="S368" i="1"/>
  <c r="O368" i="1"/>
  <c r="K368" i="1"/>
  <c r="J368" i="1"/>
  <c r="P368" i="1" s="1"/>
  <c r="S367" i="1"/>
  <c r="O367" i="1"/>
  <c r="K367" i="1"/>
  <c r="J367" i="1"/>
  <c r="P367" i="1" s="1"/>
  <c r="S366" i="1"/>
  <c r="O366" i="1"/>
  <c r="K366" i="1"/>
  <c r="J366" i="1"/>
  <c r="P366" i="1" s="1"/>
  <c r="S365" i="1"/>
  <c r="O365" i="1"/>
  <c r="K365" i="1"/>
  <c r="J365" i="1"/>
  <c r="P365" i="1" s="1"/>
  <c r="S364" i="1"/>
  <c r="O364" i="1"/>
  <c r="K364" i="1"/>
  <c r="J364" i="1"/>
  <c r="P364" i="1" s="1"/>
  <c r="S363" i="1"/>
  <c r="O363" i="1"/>
  <c r="K363" i="1"/>
  <c r="J363" i="1"/>
  <c r="P363" i="1" s="1"/>
  <c r="S362" i="1"/>
  <c r="O362" i="1"/>
  <c r="K362" i="1"/>
  <c r="J362" i="1"/>
  <c r="P362" i="1" s="1"/>
  <c r="S361" i="1"/>
  <c r="O361" i="1"/>
  <c r="K361" i="1"/>
  <c r="J361" i="1"/>
  <c r="P361" i="1" s="1"/>
  <c r="S360" i="1"/>
  <c r="O360" i="1"/>
  <c r="K360" i="1"/>
  <c r="J360" i="1"/>
  <c r="P360" i="1" s="1"/>
  <c r="S359" i="1"/>
  <c r="O359" i="1"/>
  <c r="K359" i="1"/>
  <c r="J359" i="1"/>
  <c r="P359" i="1" s="1"/>
  <c r="S358" i="1"/>
  <c r="O358" i="1"/>
  <c r="K358" i="1"/>
  <c r="J358" i="1"/>
  <c r="P358" i="1" s="1"/>
  <c r="S357" i="1"/>
  <c r="O357" i="1"/>
  <c r="K357" i="1"/>
  <c r="J357" i="1"/>
  <c r="P357" i="1" s="1"/>
  <c r="S356" i="1"/>
  <c r="O356" i="1"/>
  <c r="K356" i="1"/>
  <c r="J356" i="1"/>
  <c r="P356" i="1" s="1"/>
  <c r="S355" i="1"/>
  <c r="O355" i="1"/>
  <c r="K355" i="1"/>
  <c r="J355" i="1"/>
  <c r="P355" i="1" s="1"/>
  <c r="S354" i="1"/>
  <c r="O354" i="1"/>
  <c r="K354" i="1"/>
  <c r="J354" i="1"/>
  <c r="P354" i="1" s="1"/>
  <c r="S353" i="1"/>
  <c r="O353" i="1"/>
  <c r="K353" i="1"/>
  <c r="J353" i="1"/>
  <c r="P353" i="1" s="1"/>
  <c r="S352" i="1"/>
  <c r="O352" i="1"/>
  <c r="K352" i="1"/>
  <c r="J352" i="1"/>
  <c r="P352" i="1" s="1"/>
  <c r="S351" i="1"/>
  <c r="O351" i="1"/>
  <c r="K351" i="1"/>
  <c r="J351" i="1"/>
  <c r="P351" i="1" s="1"/>
  <c r="S350" i="1"/>
  <c r="O350" i="1"/>
  <c r="K350" i="1"/>
  <c r="J350" i="1"/>
  <c r="P350" i="1" s="1"/>
  <c r="S349" i="1"/>
  <c r="O349" i="1"/>
  <c r="K349" i="1"/>
  <c r="J349" i="1"/>
  <c r="P349" i="1" s="1"/>
  <c r="S348" i="1"/>
  <c r="O348" i="1"/>
  <c r="K348" i="1"/>
  <c r="J348" i="1"/>
  <c r="P348" i="1" s="1"/>
  <c r="S347" i="1"/>
  <c r="O347" i="1"/>
  <c r="K347" i="1"/>
  <c r="J347" i="1"/>
  <c r="P347" i="1" s="1"/>
  <c r="S346" i="1"/>
  <c r="O346" i="1"/>
  <c r="K346" i="1"/>
  <c r="J346" i="1"/>
  <c r="P346" i="1" s="1"/>
  <c r="S345" i="1"/>
  <c r="O345" i="1"/>
  <c r="K345" i="1"/>
  <c r="J345" i="1"/>
  <c r="P345" i="1" s="1"/>
  <c r="S344" i="1"/>
  <c r="O344" i="1"/>
  <c r="K344" i="1"/>
  <c r="J344" i="1"/>
  <c r="P344" i="1" s="1"/>
  <c r="S343" i="1"/>
  <c r="O343" i="1"/>
  <c r="K343" i="1"/>
  <c r="J343" i="1"/>
  <c r="P343" i="1" s="1"/>
  <c r="S342" i="1"/>
  <c r="O342" i="1"/>
  <c r="K342" i="1"/>
  <c r="J342" i="1"/>
  <c r="P342" i="1" s="1"/>
  <c r="S341" i="1"/>
  <c r="O341" i="1"/>
  <c r="K341" i="1"/>
  <c r="J341" i="1"/>
  <c r="P341" i="1" s="1"/>
  <c r="S340" i="1"/>
  <c r="O340" i="1"/>
  <c r="K340" i="1"/>
  <c r="J340" i="1"/>
  <c r="P340" i="1" s="1"/>
  <c r="S339" i="1"/>
  <c r="O339" i="1"/>
  <c r="K339" i="1"/>
  <c r="J339" i="1"/>
  <c r="P339" i="1" s="1"/>
  <c r="S338" i="1"/>
  <c r="O338" i="1"/>
  <c r="K338" i="1"/>
  <c r="J338" i="1"/>
  <c r="P338" i="1" s="1"/>
  <c r="S337" i="1"/>
  <c r="O337" i="1"/>
  <c r="K337" i="1"/>
  <c r="J337" i="1"/>
  <c r="P337" i="1" s="1"/>
  <c r="S336" i="1"/>
  <c r="O336" i="1"/>
  <c r="K336" i="1"/>
  <c r="J336" i="1"/>
  <c r="P336" i="1" s="1"/>
  <c r="S335" i="1"/>
  <c r="O335" i="1"/>
  <c r="K335" i="1"/>
  <c r="J335" i="1"/>
  <c r="P335" i="1" s="1"/>
  <c r="S334" i="1"/>
  <c r="O334" i="1"/>
  <c r="K334" i="1"/>
  <c r="J334" i="1"/>
  <c r="P334" i="1" s="1"/>
  <c r="S333" i="1"/>
  <c r="O333" i="1"/>
  <c r="K333" i="1"/>
  <c r="J333" i="1"/>
  <c r="P333" i="1" s="1"/>
  <c r="S332" i="1"/>
  <c r="O332" i="1"/>
  <c r="K332" i="1"/>
  <c r="J332" i="1"/>
  <c r="P332" i="1" s="1"/>
  <c r="S331" i="1"/>
  <c r="O331" i="1"/>
  <c r="K331" i="1"/>
  <c r="J331" i="1"/>
  <c r="P331" i="1" s="1"/>
  <c r="S330" i="1"/>
  <c r="O330" i="1"/>
  <c r="K330" i="1"/>
  <c r="J330" i="1"/>
  <c r="P330" i="1" s="1"/>
  <c r="S329" i="1"/>
  <c r="O329" i="1"/>
  <c r="K329" i="1"/>
  <c r="J329" i="1"/>
  <c r="P329" i="1" s="1"/>
  <c r="S328" i="1"/>
  <c r="O328" i="1"/>
  <c r="K328" i="1"/>
  <c r="J328" i="1"/>
  <c r="P328" i="1" s="1"/>
  <c r="S327" i="1"/>
  <c r="O327" i="1"/>
  <c r="K327" i="1"/>
  <c r="J327" i="1"/>
  <c r="P327" i="1" s="1"/>
  <c r="S326" i="1"/>
  <c r="O326" i="1"/>
  <c r="K326" i="1"/>
  <c r="J326" i="1"/>
  <c r="P326" i="1" s="1"/>
  <c r="S325" i="1"/>
  <c r="O325" i="1"/>
  <c r="K325" i="1"/>
  <c r="J325" i="1"/>
  <c r="P325" i="1" s="1"/>
  <c r="S324" i="1"/>
  <c r="O324" i="1"/>
  <c r="K324" i="1"/>
  <c r="J324" i="1"/>
  <c r="P324" i="1" s="1"/>
  <c r="S323" i="1"/>
  <c r="O323" i="1"/>
  <c r="K323" i="1"/>
  <c r="J323" i="1"/>
  <c r="P323" i="1" s="1"/>
  <c r="S322" i="1"/>
  <c r="O322" i="1"/>
  <c r="K322" i="1"/>
  <c r="J322" i="1"/>
  <c r="P322" i="1" s="1"/>
  <c r="S321" i="1"/>
  <c r="O321" i="1"/>
  <c r="K321" i="1"/>
  <c r="J321" i="1"/>
  <c r="P321" i="1" s="1"/>
  <c r="S320" i="1"/>
  <c r="O320" i="1"/>
  <c r="K320" i="1"/>
  <c r="J320" i="1"/>
  <c r="P320" i="1" s="1"/>
  <c r="S319" i="1"/>
  <c r="O319" i="1"/>
  <c r="K319" i="1"/>
  <c r="J319" i="1"/>
  <c r="P319" i="1" s="1"/>
  <c r="O318" i="1"/>
  <c r="K318" i="1"/>
  <c r="J318" i="1"/>
  <c r="P318" i="1" s="1"/>
  <c r="S317" i="1"/>
  <c r="O317" i="1"/>
  <c r="K317" i="1"/>
  <c r="J317" i="1"/>
  <c r="P317" i="1" s="1"/>
  <c r="S316" i="1"/>
  <c r="O316" i="1"/>
  <c r="K316" i="1"/>
  <c r="J316" i="1"/>
  <c r="P316" i="1" s="1"/>
  <c r="S315" i="1"/>
  <c r="O315" i="1"/>
  <c r="K315" i="1"/>
  <c r="J315" i="1"/>
  <c r="P315" i="1" s="1"/>
  <c r="S314" i="1"/>
  <c r="O314" i="1"/>
  <c r="K314" i="1"/>
  <c r="J314" i="1"/>
  <c r="P314" i="1" s="1"/>
  <c r="S313" i="1"/>
  <c r="O313" i="1"/>
  <c r="K313" i="1"/>
  <c r="J313" i="1"/>
  <c r="P313" i="1" s="1"/>
  <c r="S312" i="1"/>
  <c r="O312" i="1"/>
  <c r="K312" i="1"/>
  <c r="J312" i="1"/>
  <c r="P312" i="1" s="1"/>
  <c r="S311" i="1"/>
  <c r="O311" i="1"/>
  <c r="K311" i="1"/>
  <c r="J311" i="1"/>
  <c r="P311" i="1" s="1"/>
  <c r="S310" i="1"/>
  <c r="O310" i="1"/>
  <c r="K310" i="1"/>
  <c r="J310" i="1"/>
  <c r="P310" i="1" s="1"/>
  <c r="S309" i="1"/>
  <c r="O309" i="1"/>
  <c r="K309" i="1"/>
  <c r="J309" i="1"/>
  <c r="P309" i="1" s="1"/>
  <c r="S308" i="1"/>
  <c r="O308" i="1"/>
  <c r="K308" i="1"/>
  <c r="J308" i="1"/>
  <c r="P308" i="1" s="1"/>
  <c r="S307" i="1"/>
  <c r="O307" i="1"/>
  <c r="K307" i="1"/>
  <c r="J307" i="1"/>
  <c r="P307" i="1" s="1"/>
  <c r="S306" i="1"/>
  <c r="O306" i="1"/>
  <c r="K306" i="1"/>
  <c r="J306" i="1"/>
  <c r="P306" i="1" s="1"/>
  <c r="S305" i="1"/>
  <c r="O305" i="1"/>
  <c r="K305" i="1"/>
  <c r="J305" i="1"/>
  <c r="P305" i="1" s="1"/>
  <c r="S304" i="1"/>
  <c r="O304" i="1"/>
  <c r="K304" i="1"/>
  <c r="J304" i="1"/>
  <c r="P304" i="1" s="1"/>
  <c r="S303" i="1"/>
  <c r="O303" i="1"/>
  <c r="K303" i="1"/>
  <c r="J303" i="1"/>
  <c r="P303" i="1" s="1"/>
  <c r="S302" i="1"/>
  <c r="O302" i="1"/>
  <c r="K302" i="1"/>
  <c r="J302" i="1"/>
  <c r="P302" i="1" s="1"/>
  <c r="S301" i="1"/>
  <c r="O301" i="1"/>
  <c r="K301" i="1"/>
  <c r="J301" i="1"/>
  <c r="P301" i="1" s="1"/>
  <c r="S300" i="1"/>
  <c r="O300" i="1"/>
  <c r="K300" i="1"/>
  <c r="J300" i="1"/>
  <c r="P300" i="1" s="1"/>
  <c r="S299" i="1"/>
  <c r="O299" i="1"/>
  <c r="J299" i="1"/>
  <c r="P299" i="1" s="1"/>
  <c r="S298" i="1"/>
  <c r="O298" i="1"/>
  <c r="K298" i="1"/>
  <c r="J298" i="1"/>
  <c r="P298" i="1" s="1"/>
  <c r="S297" i="1"/>
  <c r="O297" i="1"/>
  <c r="K297" i="1"/>
  <c r="J297" i="1"/>
  <c r="P297" i="1" s="1"/>
  <c r="S296" i="1"/>
  <c r="O296" i="1"/>
  <c r="K296" i="1"/>
  <c r="J296" i="1"/>
  <c r="P296" i="1" s="1"/>
  <c r="S295" i="1"/>
  <c r="O295" i="1"/>
  <c r="K295" i="1"/>
  <c r="J295" i="1"/>
  <c r="P295" i="1" s="1"/>
  <c r="S294" i="1"/>
  <c r="O294" i="1"/>
  <c r="K294" i="1"/>
  <c r="J294" i="1"/>
  <c r="P294" i="1" s="1"/>
  <c r="S293" i="1"/>
  <c r="O293" i="1"/>
  <c r="K293" i="1"/>
  <c r="J293" i="1"/>
  <c r="P293" i="1" s="1"/>
  <c r="S292" i="1"/>
  <c r="O292" i="1"/>
  <c r="K292" i="1"/>
  <c r="J292" i="1"/>
  <c r="P292" i="1" s="1"/>
  <c r="S291" i="1"/>
  <c r="O291" i="1"/>
  <c r="K291" i="1"/>
  <c r="J291" i="1"/>
  <c r="P291" i="1" s="1"/>
  <c r="S290" i="1"/>
  <c r="O290" i="1"/>
  <c r="K290" i="1"/>
  <c r="J290" i="1"/>
  <c r="P290" i="1" s="1"/>
  <c r="S289" i="1"/>
  <c r="O289" i="1"/>
  <c r="K289" i="1"/>
  <c r="J289" i="1"/>
  <c r="P289" i="1" s="1"/>
  <c r="S288" i="1"/>
  <c r="O288" i="1"/>
  <c r="K288" i="1"/>
  <c r="J288" i="1"/>
  <c r="P288" i="1" s="1"/>
  <c r="S287" i="1"/>
  <c r="O287" i="1"/>
  <c r="K287" i="1"/>
  <c r="J287" i="1"/>
  <c r="P287" i="1" s="1"/>
  <c r="S286" i="1"/>
  <c r="O286" i="1"/>
  <c r="K286" i="1"/>
  <c r="J286" i="1"/>
  <c r="P286" i="1" s="1"/>
  <c r="S285" i="1"/>
  <c r="O285" i="1"/>
  <c r="K285" i="1"/>
  <c r="J285" i="1"/>
  <c r="P285" i="1" s="1"/>
  <c r="S284" i="1"/>
  <c r="O284" i="1"/>
  <c r="K284" i="1"/>
  <c r="J284" i="1"/>
  <c r="P284" i="1" s="1"/>
  <c r="S283" i="1"/>
  <c r="O283" i="1"/>
  <c r="K283" i="1"/>
  <c r="J283" i="1"/>
  <c r="P283" i="1" s="1"/>
  <c r="S282" i="1"/>
  <c r="O282" i="1"/>
  <c r="K282" i="1"/>
  <c r="J282" i="1"/>
  <c r="P282" i="1" s="1"/>
  <c r="S281" i="1"/>
  <c r="O281" i="1"/>
  <c r="K281" i="1"/>
  <c r="J281" i="1"/>
  <c r="P281" i="1" s="1"/>
  <c r="S280" i="1"/>
  <c r="O280" i="1"/>
  <c r="K280" i="1"/>
  <c r="J280" i="1"/>
  <c r="P280" i="1" s="1"/>
  <c r="S279" i="1"/>
  <c r="O279" i="1"/>
  <c r="K279" i="1"/>
  <c r="J279" i="1"/>
  <c r="P279" i="1" s="1"/>
  <c r="S278" i="1"/>
  <c r="O278" i="1"/>
  <c r="K278" i="1"/>
  <c r="J278" i="1"/>
  <c r="P278" i="1" s="1"/>
  <c r="S277" i="1"/>
  <c r="O277" i="1"/>
  <c r="K277" i="1"/>
  <c r="J277" i="1"/>
  <c r="P277" i="1" s="1"/>
  <c r="S276" i="1"/>
  <c r="O276" i="1"/>
  <c r="K276" i="1"/>
  <c r="J276" i="1"/>
  <c r="P276" i="1" s="1"/>
  <c r="S275" i="1"/>
  <c r="O275" i="1"/>
  <c r="K275" i="1"/>
  <c r="J275" i="1"/>
  <c r="P275" i="1" s="1"/>
  <c r="S274" i="1"/>
  <c r="O274" i="1"/>
  <c r="K274" i="1"/>
  <c r="J274" i="1"/>
  <c r="P274" i="1" s="1"/>
  <c r="S273" i="1"/>
  <c r="O273" i="1"/>
  <c r="K273" i="1"/>
  <c r="J273" i="1"/>
  <c r="P273" i="1" s="1"/>
  <c r="S272" i="1"/>
  <c r="O272" i="1"/>
  <c r="K272" i="1"/>
  <c r="J272" i="1"/>
  <c r="P272" i="1" s="1"/>
  <c r="S271" i="1"/>
  <c r="O271" i="1"/>
  <c r="K271" i="1"/>
  <c r="J271" i="1"/>
  <c r="P271" i="1" s="1"/>
  <c r="S270" i="1"/>
  <c r="O270" i="1"/>
  <c r="K270" i="1"/>
  <c r="J270" i="1"/>
  <c r="P270" i="1" s="1"/>
  <c r="S269" i="1"/>
  <c r="O269" i="1"/>
  <c r="K269" i="1"/>
  <c r="J269" i="1"/>
  <c r="P269" i="1" s="1"/>
  <c r="S268" i="1"/>
  <c r="O268" i="1"/>
  <c r="K268" i="1"/>
  <c r="J268" i="1"/>
  <c r="P268" i="1" s="1"/>
  <c r="S267" i="1"/>
  <c r="O267" i="1"/>
  <c r="K267" i="1"/>
  <c r="J267" i="1"/>
  <c r="P267" i="1" s="1"/>
  <c r="S266" i="1"/>
  <c r="O266" i="1"/>
  <c r="K266" i="1"/>
  <c r="J266" i="1"/>
  <c r="P266" i="1" s="1"/>
  <c r="S265" i="1"/>
  <c r="O265" i="1"/>
  <c r="K265" i="1"/>
  <c r="J265" i="1"/>
  <c r="P265" i="1" s="1"/>
  <c r="S264" i="1"/>
  <c r="O264" i="1"/>
  <c r="K264" i="1"/>
  <c r="J264" i="1"/>
  <c r="P264" i="1" s="1"/>
  <c r="S263" i="1"/>
  <c r="O263" i="1"/>
  <c r="K263" i="1"/>
  <c r="J263" i="1"/>
  <c r="P263" i="1" s="1"/>
  <c r="S262" i="1"/>
  <c r="O262" i="1"/>
  <c r="K262" i="1"/>
  <c r="J262" i="1"/>
  <c r="P262" i="1" s="1"/>
  <c r="S261" i="1"/>
  <c r="O261" i="1"/>
  <c r="K261" i="1"/>
  <c r="J261" i="1"/>
  <c r="P261" i="1" s="1"/>
  <c r="S260" i="1"/>
  <c r="O260" i="1"/>
  <c r="K260" i="1"/>
  <c r="J260" i="1"/>
  <c r="P260" i="1" s="1"/>
  <c r="S259" i="1"/>
  <c r="O259" i="1"/>
  <c r="K259" i="1"/>
  <c r="J259" i="1"/>
  <c r="P259" i="1" s="1"/>
  <c r="S258" i="1"/>
  <c r="O258" i="1"/>
  <c r="K258" i="1"/>
  <c r="J258" i="1"/>
  <c r="P258" i="1" s="1"/>
  <c r="S257" i="1"/>
  <c r="O257" i="1"/>
  <c r="K257" i="1"/>
  <c r="J257" i="1"/>
  <c r="P257" i="1" s="1"/>
  <c r="S256" i="1"/>
  <c r="O256" i="1"/>
  <c r="K256" i="1"/>
  <c r="J256" i="1"/>
  <c r="P256" i="1" s="1"/>
  <c r="S255" i="1"/>
  <c r="O255" i="1"/>
  <c r="K255" i="1"/>
  <c r="J255" i="1"/>
  <c r="P255" i="1" s="1"/>
  <c r="S254" i="1"/>
  <c r="O254" i="1"/>
  <c r="K254" i="1"/>
  <c r="J254" i="1"/>
  <c r="P254" i="1" s="1"/>
  <c r="S253" i="1"/>
  <c r="O253" i="1"/>
  <c r="K253" i="1"/>
  <c r="J253" i="1"/>
  <c r="P253" i="1" s="1"/>
  <c r="S252" i="1"/>
  <c r="O252" i="1"/>
  <c r="K252" i="1"/>
  <c r="J252" i="1"/>
  <c r="P252" i="1" s="1"/>
  <c r="S251" i="1"/>
  <c r="O251" i="1"/>
  <c r="K251" i="1"/>
  <c r="J251" i="1"/>
  <c r="P251" i="1" s="1"/>
  <c r="S250" i="1"/>
  <c r="O250" i="1"/>
  <c r="K250" i="1"/>
  <c r="J250" i="1"/>
  <c r="P250" i="1" s="1"/>
  <c r="S249" i="1"/>
  <c r="O249" i="1"/>
  <c r="K249" i="1"/>
  <c r="J249" i="1"/>
  <c r="P249" i="1" s="1"/>
  <c r="S248" i="1"/>
  <c r="O248" i="1"/>
  <c r="K248" i="1"/>
  <c r="J248" i="1"/>
  <c r="P248" i="1" s="1"/>
  <c r="S247" i="1"/>
  <c r="O247" i="1"/>
  <c r="K247" i="1"/>
  <c r="J247" i="1"/>
  <c r="P247" i="1" s="1"/>
  <c r="S246" i="1"/>
  <c r="O246" i="1"/>
  <c r="K246" i="1"/>
  <c r="J246" i="1"/>
  <c r="P246" i="1" s="1"/>
  <c r="S245" i="1"/>
  <c r="O245" i="1"/>
  <c r="K245" i="1"/>
  <c r="J245" i="1"/>
  <c r="P245" i="1" s="1"/>
  <c r="S244" i="1"/>
  <c r="O244" i="1"/>
  <c r="K244" i="1"/>
  <c r="J244" i="1"/>
  <c r="P244" i="1" s="1"/>
  <c r="S243" i="1"/>
  <c r="O243" i="1"/>
  <c r="K243" i="1"/>
  <c r="J243" i="1"/>
  <c r="P243" i="1" s="1"/>
  <c r="S242" i="1"/>
  <c r="O242" i="1"/>
  <c r="K242" i="1"/>
  <c r="J242" i="1"/>
  <c r="P242" i="1" s="1"/>
  <c r="S241" i="1"/>
  <c r="O241" i="1"/>
  <c r="K241" i="1"/>
  <c r="J241" i="1"/>
  <c r="P241" i="1" s="1"/>
  <c r="S240" i="1"/>
  <c r="O240" i="1"/>
  <c r="K240" i="1"/>
  <c r="J240" i="1"/>
  <c r="P240" i="1" s="1"/>
  <c r="S239" i="1"/>
  <c r="O239" i="1"/>
  <c r="K239" i="1"/>
  <c r="J239" i="1"/>
  <c r="P239" i="1" s="1"/>
  <c r="S238" i="1"/>
  <c r="O238" i="1"/>
  <c r="K238" i="1"/>
  <c r="J238" i="1"/>
  <c r="P238" i="1" s="1"/>
  <c r="S237" i="1"/>
  <c r="O237" i="1"/>
  <c r="K237" i="1"/>
  <c r="J237" i="1"/>
  <c r="P237" i="1" s="1"/>
  <c r="S236" i="1"/>
  <c r="O236" i="1"/>
  <c r="K236" i="1"/>
  <c r="J236" i="1"/>
  <c r="P236" i="1" s="1"/>
  <c r="S235" i="1"/>
  <c r="O235" i="1"/>
  <c r="K235" i="1"/>
  <c r="J235" i="1"/>
  <c r="P235" i="1" s="1"/>
  <c r="S234" i="1"/>
  <c r="O234" i="1"/>
  <c r="K234" i="1"/>
  <c r="J234" i="1"/>
  <c r="P234" i="1" s="1"/>
  <c r="S233" i="1"/>
  <c r="O233" i="1"/>
  <c r="K233" i="1"/>
  <c r="J233" i="1"/>
  <c r="P233" i="1" s="1"/>
  <c r="S232" i="1"/>
  <c r="O232" i="1"/>
  <c r="K232" i="1"/>
  <c r="J232" i="1"/>
  <c r="P232" i="1" s="1"/>
  <c r="S231" i="1"/>
  <c r="O231" i="1"/>
  <c r="K231" i="1"/>
  <c r="J231" i="1"/>
  <c r="P231" i="1" s="1"/>
  <c r="S230" i="1"/>
  <c r="O230" i="1"/>
  <c r="K230" i="1"/>
  <c r="J230" i="1"/>
  <c r="P230" i="1" s="1"/>
  <c r="S229" i="1"/>
  <c r="O229" i="1"/>
  <c r="K229" i="1"/>
  <c r="J229" i="1"/>
  <c r="P229" i="1" s="1"/>
  <c r="S228" i="1"/>
  <c r="O228" i="1"/>
  <c r="K228" i="1"/>
  <c r="J228" i="1"/>
  <c r="P228" i="1" s="1"/>
  <c r="S227" i="1"/>
  <c r="O227" i="1"/>
  <c r="K227" i="1"/>
  <c r="J227" i="1"/>
  <c r="P227" i="1" s="1"/>
  <c r="S226" i="1"/>
  <c r="O226" i="1"/>
  <c r="K226" i="1"/>
  <c r="J226" i="1"/>
  <c r="P226" i="1" s="1"/>
  <c r="S225" i="1"/>
  <c r="O225" i="1"/>
  <c r="K225" i="1"/>
  <c r="J225" i="1"/>
  <c r="P225" i="1" s="1"/>
  <c r="S224" i="1"/>
  <c r="O224" i="1"/>
  <c r="K224" i="1"/>
  <c r="J224" i="1"/>
  <c r="P224" i="1" s="1"/>
  <c r="S223" i="1"/>
  <c r="O223" i="1"/>
  <c r="K223" i="1"/>
  <c r="J223" i="1"/>
  <c r="P223" i="1" s="1"/>
  <c r="S222" i="1"/>
  <c r="O222" i="1"/>
  <c r="K222" i="1"/>
  <c r="J222" i="1"/>
  <c r="P222" i="1" s="1"/>
  <c r="S221" i="1"/>
  <c r="O221" i="1"/>
  <c r="K221" i="1"/>
  <c r="J221" i="1"/>
  <c r="P221" i="1" s="1"/>
  <c r="S220" i="1"/>
  <c r="O220" i="1"/>
  <c r="K220" i="1"/>
  <c r="J220" i="1"/>
  <c r="P220" i="1" s="1"/>
  <c r="S219" i="1"/>
  <c r="O219" i="1"/>
  <c r="K219" i="1"/>
  <c r="J219" i="1"/>
  <c r="P219" i="1" s="1"/>
  <c r="S218" i="1"/>
  <c r="O218" i="1"/>
  <c r="K218" i="1"/>
  <c r="J218" i="1"/>
  <c r="P218" i="1" s="1"/>
  <c r="S217" i="1"/>
  <c r="O217" i="1"/>
  <c r="K217" i="1"/>
  <c r="J217" i="1"/>
  <c r="P217" i="1" s="1"/>
  <c r="S216" i="1"/>
  <c r="O216" i="1"/>
  <c r="K216" i="1"/>
  <c r="J216" i="1"/>
  <c r="P216" i="1" s="1"/>
  <c r="S215" i="1"/>
  <c r="O215" i="1"/>
  <c r="K215" i="1"/>
  <c r="J215" i="1"/>
  <c r="P215" i="1" s="1"/>
  <c r="S214" i="1"/>
  <c r="O214" i="1"/>
  <c r="K214" i="1"/>
  <c r="J214" i="1"/>
  <c r="P214" i="1" s="1"/>
  <c r="O213" i="1"/>
  <c r="K213" i="1"/>
  <c r="J213" i="1"/>
  <c r="P213" i="1" s="1"/>
  <c r="S212" i="1"/>
  <c r="O212" i="1"/>
  <c r="K212" i="1"/>
  <c r="J212" i="1"/>
  <c r="P212" i="1" s="1"/>
  <c r="S211" i="1"/>
  <c r="O211" i="1"/>
  <c r="K211" i="1"/>
  <c r="J211" i="1"/>
  <c r="P211" i="1" s="1"/>
  <c r="S210" i="1"/>
  <c r="O210" i="1"/>
  <c r="K210" i="1"/>
  <c r="J210" i="1"/>
  <c r="P210" i="1" s="1"/>
  <c r="S209" i="1"/>
  <c r="O209" i="1"/>
  <c r="K209" i="1"/>
  <c r="J209" i="1"/>
  <c r="P209" i="1" s="1"/>
  <c r="S208" i="1"/>
  <c r="O208" i="1"/>
  <c r="K208" i="1"/>
  <c r="J208" i="1"/>
  <c r="P208" i="1" s="1"/>
  <c r="S207" i="1"/>
  <c r="O207" i="1"/>
  <c r="K207" i="1"/>
  <c r="J207" i="1"/>
  <c r="P207" i="1" s="1"/>
  <c r="S206" i="1"/>
  <c r="O206" i="1"/>
  <c r="K206" i="1"/>
  <c r="J206" i="1"/>
  <c r="P206" i="1" s="1"/>
  <c r="S205" i="1"/>
  <c r="O205" i="1"/>
  <c r="K205" i="1"/>
  <c r="J205" i="1"/>
  <c r="P205" i="1" s="1"/>
  <c r="S204" i="1"/>
  <c r="O204" i="1"/>
  <c r="K204" i="1"/>
  <c r="J204" i="1"/>
  <c r="P204" i="1" s="1"/>
  <c r="S203" i="1"/>
  <c r="O203" i="1"/>
  <c r="K203" i="1"/>
  <c r="J203" i="1"/>
  <c r="P203" i="1" s="1"/>
  <c r="S202" i="1"/>
  <c r="O202" i="1"/>
  <c r="K202" i="1"/>
  <c r="J202" i="1"/>
  <c r="P202" i="1" s="1"/>
  <c r="S201" i="1"/>
  <c r="O201" i="1"/>
  <c r="K201" i="1"/>
  <c r="J201" i="1"/>
  <c r="P201" i="1" s="1"/>
  <c r="S200" i="1"/>
  <c r="O200" i="1"/>
  <c r="K200" i="1"/>
  <c r="J200" i="1"/>
  <c r="P200" i="1" s="1"/>
  <c r="S199" i="1"/>
  <c r="O199" i="1"/>
  <c r="K199" i="1"/>
  <c r="J199" i="1"/>
  <c r="P199" i="1" s="1"/>
  <c r="S198" i="1"/>
  <c r="O198" i="1"/>
  <c r="K198" i="1"/>
  <c r="J198" i="1"/>
  <c r="P198" i="1" s="1"/>
  <c r="S197" i="1"/>
  <c r="O197" i="1"/>
  <c r="K197" i="1"/>
  <c r="J197" i="1"/>
  <c r="P197" i="1" s="1"/>
  <c r="S196" i="1"/>
  <c r="O196" i="1"/>
  <c r="K196" i="1"/>
  <c r="J196" i="1"/>
  <c r="P196" i="1" s="1"/>
  <c r="S195" i="1"/>
  <c r="O195" i="1"/>
  <c r="K195" i="1"/>
  <c r="J195" i="1"/>
  <c r="P195" i="1" s="1"/>
  <c r="S194" i="1"/>
  <c r="O194" i="1"/>
  <c r="K194" i="1"/>
  <c r="J194" i="1"/>
  <c r="P194" i="1" s="1"/>
  <c r="S193" i="1"/>
  <c r="O193" i="1"/>
  <c r="K193" i="1"/>
  <c r="J193" i="1"/>
  <c r="P193" i="1" s="1"/>
  <c r="S192" i="1"/>
  <c r="O192" i="1"/>
  <c r="K192" i="1"/>
  <c r="J192" i="1"/>
  <c r="P192" i="1" s="1"/>
  <c r="S191" i="1"/>
  <c r="O191" i="1"/>
  <c r="K191" i="1"/>
  <c r="J191" i="1"/>
  <c r="P191" i="1" s="1"/>
  <c r="S190" i="1"/>
  <c r="O190" i="1"/>
  <c r="K190" i="1"/>
  <c r="J190" i="1"/>
  <c r="P190" i="1" s="1"/>
  <c r="S189" i="1"/>
  <c r="O189" i="1"/>
  <c r="K189" i="1"/>
  <c r="J189" i="1"/>
  <c r="P189" i="1" s="1"/>
  <c r="S188" i="1"/>
  <c r="O188" i="1"/>
  <c r="K188" i="1"/>
  <c r="J188" i="1"/>
  <c r="P188" i="1" s="1"/>
  <c r="S187" i="1"/>
  <c r="O187" i="1"/>
  <c r="K187" i="1"/>
  <c r="J187" i="1"/>
  <c r="P187" i="1" s="1"/>
  <c r="S186" i="1"/>
  <c r="O186" i="1"/>
  <c r="K186" i="1"/>
  <c r="J186" i="1"/>
  <c r="P186" i="1" s="1"/>
  <c r="S185" i="1"/>
  <c r="O185" i="1"/>
  <c r="K185" i="1"/>
  <c r="J185" i="1"/>
  <c r="P185" i="1" s="1"/>
  <c r="S184" i="1"/>
  <c r="O184" i="1"/>
  <c r="K184" i="1"/>
  <c r="J184" i="1"/>
  <c r="P184" i="1" s="1"/>
  <c r="S183" i="1"/>
  <c r="O183" i="1"/>
  <c r="K183" i="1"/>
  <c r="J183" i="1"/>
  <c r="P183" i="1" s="1"/>
  <c r="S182" i="1"/>
  <c r="O182" i="1"/>
  <c r="K182" i="1"/>
  <c r="J182" i="1"/>
  <c r="P182" i="1" s="1"/>
  <c r="S181" i="1"/>
  <c r="O181" i="1"/>
  <c r="K181" i="1"/>
  <c r="J181" i="1"/>
  <c r="P181" i="1" s="1"/>
  <c r="S180" i="1"/>
  <c r="O180" i="1"/>
  <c r="K180" i="1"/>
  <c r="J180" i="1"/>
  <c r="P180" i="1" s="1"/>
  <c r="S179" i="1"/>
  <c r="O179" i="1"/>
  <c r="K179" i="1"/>
  <c r="J179" i="1"/>
  <c r="P179" i="1" s="1"/>
  <c r="S178" i="1"/>
  <c r="O178" i="1"/>
  <c r="K178" i="1"/>
  <c r="J178" i="1"/>
  <c r="P178" i="1" s="1"/>
  <c r="S177" i="1"/>
  <c r="O177" i="1"/>
  <c r="K177" i="1"/>
  <c r="J177" i="1"/>
  <c r="P177" i="1" s="1"/>
  <c r="S176" i="1"/>
  <c r="O176" i="1"/>
  <c r="K176" i="1"/>
  <c r="J176" i="1"/>
  <c r="P176" i="1" s="1"/>
  <c r="S175" i="1"/>
  <c r="O175" i="1"/>
  <c r="K175" i="1"/>
  <c r="J175" i="1"/>
  <c r="P175" i="1" s="1"/>
  <c r="S174" i="1"/>
  <c r="O174" i="1"/>
  <c r="K174" i="1"/>
  <c r="J174" i="1"/>
  <c r="P174" i="1" s="1"/>
  <c r="S173" i="1"/>
  <c r="O173" i="1"/>
  <c r="K173" i="1"/>
  <c r="J173" i="1"/>
  <c r="P173" i="1" s="1"/>
  <c r="S172" i="1"/>
  <c r="O172" i="1"/>
  <c r="K172" i="1"/>
  <c r="J172" i="1"/>
  <c r="P172" i="1" s="1"/>
  <c r="S171" i="1"/>
  <c r="O171" i="1"/>
  <c r="K171" i="1"/>
  <c r="J171" i="1"/>
  <c r="P171" i="1" s="1"/>
  <c r="S170" i="1"/>
  <c r="O170" i="1"/>
  <c r="K170" i="1"/>
  <c r="J170" i="1"/>
  <c r="P170" i="1" s="1"/>
  <c r="S169" i="1"/>
  <c r="O169" i="1"/>
  <c r="K169" i="1"/>
  <c r="J169" i="1"/>
  <c r="P169" i="1" s="1"/>
  <c r="S168" i="1"/>
  <c r="O168" i="1"/>
  <c r="K168" i="1"/>
  <c r="J168" i="1"/>
  <c r="P168" i="1" s="1"/>
  <c r="S167" i="1"/>
  <c r="O167" i="1"/>
  <c r="K167" i="1"/>
  <c r="J167" i="1"/>
  <c r="P167" i="1" s="1"/>
  <c r="S166" i="1"/>
  <c r="O166" i="1"/>
  <c r="K166" i="1"/>
  <c r="J166" i="1"/>
  <c r="P166" i="1" s="1"/>
  <c r="S165" i="1"/>
  <c r="O165" i="1"/>
  <c r="K165" i="1"/>
  <c r="J165" i="1"/>
  <c r="P165" i="1" s="1"/>
  <c r="S164" i="1"/>
  <c r="O164" i="1"/>
  <c r="K164" i="1"/>
  <c r="J164" i="1"/>
  <c r="P164" i="1" s="1"/>
  <c r="S163" i="1"/>
  <c r="O163" i="1"/>
  <c r="K163" i="1"/>
  <c r="J163" i="1"/>
  <c r="P163" i="1" s="1"/>
  <c r="S162" i="1"/>
  <c r="O162" i="1"/>
  <c r="K162" i="1"/>
  <c r="J162" i="1"/>
  <c r="P162" i="1" s="1"/>
  <c r="S161" i="1"/>
  <c r="O161" i="1"/>
  <c r="K161" i="1"/>
  <c r="J161" i="1"/>
  <c r="P161" i="1" s="1"/>
  <c r="S160" i="1"/>
  <c r="O160" i="1"/>
  <c r="K160" i="1"/>
  <c r="J160" i="1"/>
  <c r="P160" i="1" s="1"/>
  <c r="S159" i="1"/>
  <c r="O159" i="1"/>
  <c r="K159" i="1"/>
  <c r="J159" i="1"/>
  <c r="P159" i="1" s="1"/>
  <c r="S158" i="1"/>
  <c r="O158" i="1"/>
  <c r="K158" i="1"/>
  <c r="J158" i="1"/>
  <c r="P158" i="1" s="1"/>
  <c r="S157" i="1"/>
  <c r="O157" i="1"/>
  <c r="K157" i="1"/>
  <c r="J157" i="1"/>
  <c r="P157" i="1" s="1"/>
  <c r="S156" i="1"/>
  <c r="O156" i="1"/>
  <c r="K156" i="1"/>
  <c r="J156" i="1"/>
  <c r="P156" i="1" s="1"/>
  <c r="S155" i="1"/>
  <c r="O155" i="1"/>
  <c r="K155" i="1"/>
  <c r="J155" i="1"/>
  <c r="P155" i="1" s="1"/>
  <c r="S154" i="1"/>
  <c r="O154" i="1"/>
  <c r="K154" i="1"/>
  <c r="J154" i="1"/>
  <c r="P154" i="1" s="1"/>
  <c r="S153" i="1"/>
  <c r="O153" i="1"/>
  <c r="K153" i="1"/>
  <c r="J153" i="1"/>
  <c r="P153" i="1" s="1"/>
  <c r="S152" i="1"/>
  <c r="O152" i="1"/>
  <c r="K152" i="1"/>
  <c r="J152" i="1"/>
  <c r="P152" i="1" s="1"/>
  <c r="S151" i="1"/>
  <c r="O151" i="1"/>
  <c r="K151" i="1"/>
  <c r="J151" i="1"/>
  <c r="P151" i="1" s="1"/>
  <c r="S150" i="1"/>
  <c r="O150" i="1"/>
  <c r="K150" i="1"/>
  <c r="J150" i="1"/>
  <c r="P150" i="1" s="1"/>
  <c r="S149" i="1"/>
  <c r="O149" i="1"/>
  <c r="K149" i="1"/>
  <c r="J149" i="1"/>
  <c r="P149" i="1" s="1"/>
  <c r="S148" i="1"/>
  <c r="O148" i="1"/>
  <c r="K148" i="1"/>
  <c r="J148" i="1"/>
  <c r="P148" i="1" s="1"/>
  <c r="S147" i="1"/>
  <c r="O147" i="1"/>
  <c r="K147" i="1"/>
  <c r="J147" i="1"/>
  <c r="P147" i="1" s="1"/>
  <c r="S146" i="1"/>
  <c r="O146" i="1"/>
  <c r="K146" i="1"/>
  <c r="J146" i="1"/>
  <c r="P146" i="1" s="1"/>
  <c r="S145" i="1"/>
  <c r="O145" i="1"/>
  <c r="K145" i="1"/>
  <c r="J145" i="1"/>
  <c r="P145" i="1" s="1"/>
  <c r="S144" i="1"/>
  <c r="O144" i="1"/>
  <c r="K144" i="1"/>
  <c r="J144" i="1"/>
  <c r="P144" i="1" s="1"/>
  <c r="S143" i="1"/>
  <c r="O143" i="1"/>
  <c r="K143" i="1"/>
  <c r="J143" i="1"/>
  <c r="P143" i="1" s="1"/>
  <c r="S142" i="1"/>
  <c r="O142" i="1"/>
  <c r="K142" i="1"/>
  <c r="J142" i="1"/>
  <c r="P142" i="1" s="1"/>
  <c r="S141" i="1"/>
  <c r="O141" i="1"/>
  <c r="K141" i="1"/>
  <c r="J141" i="1"/>
  <c r="P141" i="1" s="1"/>
  <c r="S140" i="1"/>
  <c r="O140" i="1"/>
  <c r="K140" i="1"/>
  <c r="J140" i="1"/>
  <c r="P140" i="1" s="1"/>
  <c r="S139" i="1"/>
  <c r="O139" i="1"/>
  <c r="K139" i="1"/>
  <c r="J139" i="1"/>
  <c r="P139" i="1" s="1"/>
  <c r="S138" i="1"/>
  <c r="O138" i="1"/>
  <c r="K138" i="1"/>
  <c r="J138" i="1"/>
  <c r="P138" i="1" s="1"/>
  <c r="S137" i="1"/>
  <c r="O137" i="1"/>
  <c r="K137" i="1"/>
  <c r="J137" i="1"/>
  <c r="P137" i="1" s="1"/>
  <c r="S136" i="1"/>
  <c r="O136" i="1"/>
  <c r="K136" i="1"/>
  <c r="J136" i="1"/>
  <c r="P136" i="1" s="1"/>
  <c r="S135" i="1"/>
  <c r="O135" i="1"/>
  <c r="K135" i="1"/>
  <c r="J135" i="1"/>
  <c r="P135" i="1" s="1"/>
  <c r="S134" i="1"/>
  <c r="O134" i="1"/>
  <c r="K134" i="1"/>
  <c r="J134" i="1"/>
  <c r="P134" i="1" s="1"/>
  <c r="S133" i="1"/>
  <c r="O133" i="1"/>
  <c r="K133" i="1"/>
  <c r="J133" i="1"/>
  <c r="P133" i="1" s="1"/>
  <c r="S132" i="1"/>
  <c r="O132" i="1"/>
  <c r="K132" i="1"/>
  <c r="J132" i="1"/>
  <c r="P132" i="1" s="1"/>
  <c r="S131" i="1"/>
  <c r="O131" i="1"/>
  <c r="K131" i="1"/>
  <c r="J131" i="1"/>
  <c r="P131" i="1" s="1"/>
  <c r="S130" i="1"/>
  <c r="O130" i="1"/>
  <c r="K130" i="1"/>
  <c r="J130" i="1"/>
  <c r="P130" i="1" s="1"/>
  <c r="S129" i="1"/>
  <c r="O129" i="1"/>
  <c r="K129" i="1"/>
  <c r="J129" i="1"/>
  <c r="P129" i="1" s="1"/>
  <c r="S128" i="1"/>
  <c r="O128" i="1"/>
  <c r="K128" i="1"/>
  <c r="J128" i="1"/>
  <c r="P128" i="1" s="1"/>
  <c r="S127" i="1"/>
  <c r="O127" i="1"/>
  <c r="K127" i="1"/>
  <c r="J127" i="1"/>
  <c r="P127" i="1" s="1"/>
  <c r="S126" i="1"/>
  <c r="O126" i="1"/>
  <c r="K126" i="1"/>
  <c r="J126" i="1"/>
  <c r="P126" i="1" s="1"/>
  <c r="S125" i="1"/>
  <c r="O125" i="1"/>
  <c r="K125" i="1"/>
  <c r="J125" i="1"/>
  <c r="P125" i="1" s="1"/>
  <c r="S124" i="1"/>
  <c r="O124" i="1"/>
  <c r="K124" i="1"/>
  <c r="J124" i="1"/>
  <c r="P124" i="1" s="1"/>
  <c r="S123" i="1"/>
  <c r="O123" i="1"/>
  <c r="K123" i="1"/>
  <c r="J123" i="1"/>
  <c r="P123" i="1" s="1"/>
  <c r="S122" i="1"/>
  <c r="O122" i="1"/>
  <c r="K122" i="1"/>
  <c r="J122" i="1"/>
  <c r="P122" i="1" s="1"/>
  <c r="S121" i="1"/>
  <c r="O121" i="1"/>
  <c r="K121" i="1"/>
  <c r="J121" i="1"/>
  <c r="P121" i="1" s="1"/>
  <c r="S120" i="1"/>
  <c r="O120" i="1"/>
  <c r="K120" i="1"/>
  <c r="J120" i="1"/>
  <c r="P120" i="1" s="1"/>
  <c r="S119" i="1"/>
  <c r="O119" i="1"/>
  <c r="K119" i="1"/>
  <c r="J119" i="1"/>
  <c r="P119" i="1" s="1"/>
  <c r="S118" i="1"/>
  <c r="O118" i="1"/>
  <c r="K118" i="1"/>
  <c r="J118" i="1"/>
  <c r="P118" i="1" s="1"/>
  <c r="S117" i="1"/>
  <c r="O117" i="1"/>
  <c r="K117" i="1"/>
  <c r="J117" i="1"/>
  <c r="P117" i="1" s="1"/>
  <c r="S116" i="1"/>
  <c r="O116" i="1"/>
  <c r="K116" i="1"/>
  <c r="J116" i="1"/>
  <c r="P116" i="1" s="1"/>
  <c r="S115" i="1"/>
  <c r="O115" i="1"/>
  <c r="K115" i="1"/>
  <c r="J115" i="1"/>
  <c r="P115" i="1" s="1"/>
  <c r="S114" i="1"/>
  <c r="O114" i="1"/>
  <c r="K114" i="1"/>
  <c r="J114" i="1"/>
  <c r="P114" i="1" s="1"/>
  <c r="S113" i="1"/>
  <c r="O113" i="1"/>
  <c r="K113" i="1"/>
  <c r="J113" i="1"/>
  <c r="P113" i="1" s="1"/>
  <c r="S112" i="1"/>
  <c r="O112" i="1"/>
  <c r="K112" i="1"/>
  <c r="J112" i="1"/>
  <c r="P112" i="1" s="1"/>
  <c r="S111" i="1"/>
  <c r="O111" i="1"/>
  <c r="K111" i="1"/>
  <c r="J111" i="1"/>
  <c r="P111" i="1" s="1"/>
  <c r="S110" i="1"/>
  <c r="O110" i="1"/>
  <c r="K110" i="1"/>
  <c r="J110" i="1"/>
  <c r="P110" i="1" s="1"/>
  <c r="S109" i="1"/>
  <c r="O109" i="1"/>
  <c r="K109" i="1"/>
  <c r="J109" i="1"/>
  <c r="P109" i="1" s="1"/>
  <c r="S108" i="1"/>
  <c r="O108" i="1"/>
  <c r="K108" i="1"/>
  <c r="J108" i="1"/>
  <c r="P108" i="1" s="1"/>
  <c r="S107" i="1"/>
  <c r="O107" i="1"/>
  <c r="K107" i="1"/>
  <c r="J107" i="1"/>
  <c r="P107" i="1" s="1"/>
  <c r="S106" i="1"/>
  <c r="O106" i="1"/>
  <c r="K106" i="1"/>
  <c r="J106" i="1"/>
  <c r="P106" i="1" s="1"/>
  <c r="S105" i="1"/>
  <c r="O105" i="1"/>
  <c r="K105" i="1"/>
  <c r="J105" i="1"/>
  <c r="P105" i="1" s="1"/>
  <c r="S104" i="1"/>
  <c r="O104" i="1"/>
  <c r="K104" i="1"/>
  <c r="J104" i="1"/>
  <c r="P104" i="1" s="1"/>
  <c r="S103" i="1"/>
  <c r="O103" i="1"/>
  <c r="K103" i="1"/>
  <c r="J103" i="1"/>
  <c r="P103" i="1" s="1"/>
  <c r="S102" i="1"/>
  <c r="O102" i="1"/>
  <c r="K102" i="1"/>
  <c r="J102" i="1"/>
  <c r="P102" i="1" s="1"/>
  <c r="S101" i="1"/>
  <c r="O101" i="1"/>
  <c r="K101" i="1"/>
  <c r="J101" i="1"/>
  <c r="P101" i="1" s="1"/>
  <c r="S100" i="1"/>
  <c r="O100" i="1"/>
  <c r="K100" i="1"/>
  <c r="J100" i="1"/>
  <c r="P100" i="1" s="1"/>
  <c r="S99" i="1"/>
  <c r="O99" i="1"/>
  <c r="K99" i="1"/>
  <c r="J99" i="1"/>
  <c r="P99" i="1" s="1"/>
  <c r="S98" i="1"/>
  <c r="O98" i="1"/>
  <c r="K98" i="1"/>
  <c r="J98" i="1"/>
  <c r="P98" i="1" s="1"/>
  <c r="S97" i="1"/>
  <c r="O97" i="1"/>
  <c r="K97" i="1"/>
  <c r="J97" i="1"/>
  <c r="P97" i="1" s="1"/>
  <c r="S96" i="1"/>
  <c r="O96" i="1"/>
  <c r="K96" i="1"/>
  <c r="J96" i="1"/>
  <c r="P96" i="1" s="1"/>
  <c r="S95" i="1"/>
  <c r="O95" i="1"/>
  <c r="K95" i="1"/>
  <c r="J95" i="1"/>
  <c r="P95" i="1" s="1"/>
  <c r="S94" i="1"/>
  <c r="O94" i="1"/>
  <c r="K94" i="1"/>
  <c r="J94" i="1"/>
  <c r="P94" i="1" s="1"/>
  <c r="S93" i="1"/>
  <c r="O93" i="1"/>
  <c r="K93" i="1"/>
  <c r="J93" i="1"/>
  <c r="P93" i="1" s="1"/>
  <c r="S92" i="1"/>
  <c r="O92" i="1"/>
  <c r="K92" i="1"/>
  <c r="J92" i="1"/>
  <c r="P92" i="1" s="1"/>
  <c r="S91" i="1"/>
  <c r="O91" i="1"/>
  <c r="K91" i="1"/>
  <c r="J91" i="1"/>
  <c r="P91" i="1" s="1"/>
  <c r="S90" i="1"/>
  <c r="O90" i="1"/>
  <c r="K90" i="1"/>
  <c r="J90" i="1"/>
  <c r="P90" i="1" s="1"/>
  <c r="S89" i="1"/>
  <c r="O89" i="1"/>
  <c r="K89" i="1"/>
  <c r="J89" i="1"/>
  <c r="P89" i="1" s="1"/>
  <c r="S88" i="1"/>
  <c r="O88" i="1"/>
  <c r="K88" i="1"/>
  <c r="J88" i="1"/>
  <c r="P88" i="1" s="1"/>
  <c r="S87" i="1"/>
  <c r="O87" i="1"/>
  <c r="K87" i="1"/>
  <c r="J87" i="1"/>
  <c r="P87" i="1" s="1"/>
  <c r="S86" i="1"/>
  <c r="O86" i="1"/>
  <c r="K86" i="1"/>
  <c r="J86" i="1"/>
  <c r="P86" i="1" s="1"/>
  <c r="S85" i="1"/>
  <c r="O85" i="1"/>
  <c r="K85" i="1"/>
  <c r="J85" i="1"/>
  <c r="P85" i="1" s="1"/>
  <c r="S84" i="1"/>
  <c r="O84" i="1"/>
  <c r="K84" i="1"/>
  <c r="J84" i="1"/>
  <c r="P84" i="1" s="1"/>
  <c r="S83" i="1"/>
  <c r="O83" i="1"/>
  <c r="K83" i="1"/>
  <c r="J83" i="1"/>
  <c r="P83" i="1" s="1"/>
  <c r="S82" i="1"/>
  <c r="O82" i="1"/>
  <c r="K82" i="1"/>
  <c r="J82" i="1"/>
  <c r="P82" i="1" s="1"/>
  <c r="S81" i="1"/>
  <c r="O81" i="1"/>
  <c r="K81" i="1"/>
  <c r="J81" i="1"/>
  <c r="P81" i="1" s="1"/>
  <c r="S80" i="1"/>
  <c r="O80" i="1"/>
  <c r="K80" i="1"/>
  <c r="J80" i="1"/>
  <c r="P80" i="1" s="1"/>
  <c r="S79" i="1"/>
  <c r="O79" i="1"/>
  <c r="K79" i="1"/>
  <c r="J79" i="1"/>
  <c r="P79" i="1" s="1"/>
  <c r="S78" i="1"/>
  <c r="O78" i="1"/>
  <c r="K78" i="1"/>
  <c r="J78" i="1"/>
  <c r="P78" i="1" s="1"/>
  <c r="S77" i="1"/>
  <c r="O77" i="1"/>
  <c r="K77" i="1"/>
  <c r="J77" i="1"/>
  <c r="P77" i="1" s="1"/>
  <c r="S76" i="1"/>
  <c r="O76" i="1"/>
  <c r="K76" i="1"/>
  <c r="J76" i="1"/>
  <c r="P76" i="1" s="1"/>
  <c r="S75" i="1"/>
  <c r="O75" i="1"/>
  <c r="K75" i="1"/>
  <c r="J75" i="1"/>
  <c r="P75" i="1" s="1"/>
  <c r="S74" i="1"/>
  <c r="O74" i="1"/>
  <c r="K74" i="1"/>
  <c r="J74" i="1"/>
  <c r="P74" i="1" s="1"/>
  <c r="S73" i="1"/>
  <c r="O73" i="1"/>
  <c r="K73" i="1"/>
  <c r="J73" i="1"/>
  <c r="P73" i="1" s="1"/>
  <c r="S72" i="1"/>
  <c r="O72" i="1"/>
  <c r="K72" i="1"/>
  <c r="J72" i="1"/>
  <c r="P72" i="1" s="1"/>
  <c r="S71" i="1"/>
  <c r="O71" i="1"/>
  <c r="K71" i="1"/>
  <c r="J71" i="1"/>
  <c r="P71" i="1" s="1"/>
  <c r="S70" i="1"/>
  <c r="O70" i="1"/>
  <c r="K70" i="1"/>
  <c r="J70" i="1"/>
  <c r="P70" i="1" s="1"/>
  <c r="S69" i="1"/>
  <c r="O69" i="1"/>
  <c r="K69" i="1"/>
  <c r="J69" i="1"/>
  <c r="P69" i="1" s="1"/>
  <c r="S68" i="1"/>
  <c r="O68" i="1"/>
  <c r="K68" i="1"/>
  <c r="J68" i="1"/>
  <c r="P68" i="1" s="1"/>
  <c r="S67" i="1"/>
  <c r="O67" i="1"/>
  <c r="K67" i="1"/>
  <c r="J67" i="1"/>
  <c r="P67" i="1" s="1"/>
  <c r="S66" i="1"/>
  <c r="O66" i="1"/>
  <c r="K66" i="1"/>
  <c r="J66" i="1"/>
  <c r="P66" i="1" s="1"/>
  <c r="S65" i="1"/>
  <c r="O65" i="1"/>
  <c r="K65" i="1"/>
  <c r="J65" i="1"/>
  <c r="P65" i="1" s="1"/>
  <c r="S64" i="1"/>
  <c r="O64" i="1"/>
  <c r="K64" i="1"/>
  <c r="J64" i="1"/>
  <c r="P64" i="1" s="1"/>
  <c r="S63" i="1"/>
  <c r="O63" i="1"/>
  <c r="K63" i="1"/>
  <c r="J63" i="1"/>
  <c r="P63" i="1" s="1"/>
  <c r="S62" i="1"/>
  <c r="O62" i="1"/>
  <c r="K62" i="1"/>
  <c r="J62" i="1"/>
  <c r="P62" i="1" s="1"/>
  <c r="S61" i="1"/>
  <c r="O61" i="1"/>
  <c r="K61" i="1"/>
  <c r="J61" i="1"/>
  <c r="P61" i="1" s="1"/>
  <c r="S60" i="1"/>
  <c r="O60" i="1"/>
  <c r="K60" i="1"/>
  <c r="J60" i="1"/>
  <c r="P60" i="1" s="1"/>
  <c r="S59" i="1"/>
  <c r="O59" i="1"/>
  <c r="K59" i="1"/>
  <c r="J59" i="1"/>
  <c r="P59" i="1" s="1"/>
  <c r="S58" i="1"/>
  <c r="O58" i="1"/>
  <c r="K58" i="1"/>
  <c r="J58" i="1"/>
  <c r="P58" i="1" s="1"/>
  <c r="S57" i="1"/>
  <c r="O57" i="1"/>
  <c r="K57" i="1"/>
  <c r="J57" i="1"/>
  <c r="P57" i="1" s="1"/>
  <c r="S56" i="1"/>
  <c r="O56" i="1"/>
  <c r="K56" i="1"/>
  <c r="J56" i="1"/>
  <c r="P56" i="1" s="1"/>
  <c r="S55" i="1"/>
  <c r="O55" i="1"/>
  <c r="K55" i="1"/>
  <c r="J55" i="1"/>
  <c r="P55" i="1" s="1"/>
  <c r="S54" i="1"/>
  <c r="O54" i="1"/>
  <c r="K54" i="1"/>
  <c r="J54" i="1"/>
  <c r="P54" i="1" s="1"/>
  <c r="S53" i="1"/>
  <c r="O53" i="1"/>
  <c r="K53" i="1"/>
  <c r="J53" i="1"/>
  <c r="P53" i="1" s="1"/>
  <c r="S52" i="1"/>
  <c r="O52" i="1"/>
  <c r="K52" i="1"/>
  <c r="J52" i="1"/>
  <c r="P52" i="1" s="1"/>
  <c r="S51" i="1"/>
  <c r="O51" i="1"/>
  <c r="K51" i="1"/>
  <c r="J51" i="1"/>
  <c r="P51" i="1" s="1"/>
  <c r="S50" i="1"/>
  <c r="O50" i="1"/>
  <c r="K50" i="1"/>
  <c r="J50" i="1"/>
  <c r="P50" i="1" s="1"/>
  <c r="S48" i="1"/>
  <c r="O48" i="1"/>
  <c r="K48" i="1"/>
  <c r="J48" i="1"/>
  <c r="P48" i="1" s="1"/>
  <c r="S47" i="1"/>
  <c r="O47" i="1"/>
  <c r="K47" i="1"/>
  <c r="J47" i="1"/>
  <c r="P47" i="1" s="1"/>
  <c r="S46" i="1"/>
  <c r="O46" i="1"/>
  <c r="K46" i="1"/>
  <c r="J46" i="1"/>
  <c r="P46" i="1" s="1"/>
  <c r="S45" i="1"/>
  <c r="O45" i="1"/>
  <c r="K45" i="1"/>
  <c r="J45" i="1"/>
  <c r="P45" i="1" s="1"/>
  <c r="S44" i="1"/>
  <c r="O44" i="1"/>
  <c r="K44" i="1"/>
  <c r="J44" i="1"/>
  <c r="P44" i="1" s="1"/>
  <c r="S43" i="1"/>
  <c r="O43" i="1"/>
  <c r="K43" i="1"/>
  <c r="J43" i="1"/>
  <c r="P43" i="1" s="1"/>
  <c r="S42" i="1"/>
  <c r="O42" i="1"/>
  <c r="K42" i="1"/>
  <c r="J42" i="1"/>
  <c r="P42" i="1" s="1"/>
  <c r="S41" i="1"/>
  <c r="O41" i="1"/>
  <c r="K41" i="1"/>
  <c r="J41" i="1"/>
  <c r="P41" i="1" s="1"/>
  <c r="S40" i="1"/>
  <c r="O40" i="1"/>
  <c r="K40" i="1"/>
  <c r="J40" i="1"/>
  <c r="P40" i="1" s="1"/>
  <c r="S39" i="1"/>
  <c r="O39" i="1"/>
  <c r="K39" i="1"/>
  <c r="J39" i="1"/>
  <c r="P39" i="1" s="1"/>
  <c r="S38" i="1"/>
  <c r="O38" i="1"/>
  <c r="K38" i="1"/>
  <c r="J38" i="1"/>
  <c r="P38" i="1" s="1"/>
  <c r="S37" i="1"/>
  <c r="O37" i="1"/>
  <c r="K37" i="1"/>
  <c r="J37" i="1"/>
  <c r="P37" i="1" s="1"/>
  <c r="S36" i="1"/>
  <c r="O36" i="1"/>
  <c r="K36" i="1"/>
  <c r="J36" i="1"/>
  <c r="P36" i="1" s="1"/>
  <c r="S35" i="1"/>
  <c r="O35" i="1"/>
  <c r="K35" i="1"/>
  <c r="J35" i="1"/>
  <c r="P35" i="1" s="1"/>
  <c r="S34" i="1"/>
  <c r="O34" i="1"/>
  <c r="K34" i="1"/>
  <c r="J34" i="1"/>
  <c r="P34" i="1" s="1"/>
  <c r="S33" i="1"/>
  <c r="O33" i="1"/>
  <c r="K33" i="1"/>
  <c r="J33" i="1"/>
  <c r="P33" i="1" s="1"/>
  <c r="S32" i="1"/>
  <c r="O32" i="1"/>
  <c r="K32" i="1"/>
  <c r="J32" i="1"/>
  <c r="P32" i="1" s="1"/>
  <c r="S31" i="1"/>
  <c r="O31" i="1"/>
  <c r="K31" i="1"/>
  <c r="J31" i="1"/>
  <c r="P31" i="1" s="1"/>
  <c r="S30" i="1"/>
  <c r="O30" i="1"/>
  <c r="K30" i="1"/>
  <c r="J30" i="1"/>
  <c r="P30" i="1" s="1"/>
  <c r="S29" i="1"/>
  <c r="O29" i="1"/>
  <c r="K29" i="1"/>
  <c r="J29" i="1"/>
  <c r="P29" i="1" s="1"/>
  <c r="S28" i="1"/>
  <c r="O28" i="1"/>
  <c r="K28" i="1"/>
  <c r="J28" i="1"/>
  <c r="P28" i="1" s="1"/>
  <c r="S27" i="1"/>
  <c r="O27" i="1"/>
  <c r="K27" i="1"/>
  <c r="J27" i="1"/>
  <c r="P27" i="1" s="1"/>
  <c r="S26" i="1"/>
  <c r="O26" i="1"/>
  <c r="K26" i="1"/>
  <c r="J26" i="1"/>
  <c r="P26" i="1" s="1"/>
  <c r="S25" i="1"/>
  <c r="O25" i="1"/>
  <c r="K25" i="1"/>
  <c r="J25" i="1"/>
  <c r="P25" i="1" s="1"/>
  <c r="S24" i="1"/>
  <c r="O24" i="1"/>
  <c r="K24" i="1"/>
  <c r="J24" i="1"/>
  <c r="P24" i="1" s="1"/>
  <c r="S23" i="1"/>
  <c r="O23" i="1"/>
  <c r="K23" i="1"/>
  <c r="J23" i="1"/>
  <c r="P23" i="1" s="1"/>
  <c r="S22" i="1"/>
  <c r="O22" i="1"/>
  <c r="K22" i="1"/>
  <c r="J22" i="1"/>
  <c r="P22" i="1" s="1"/>
  <c r="S21" i="1"/>
  <c r="O21" i="1"/>
  <c r="K21" i="1"/>
  <c r="J21" i="1"/>
  <c r="P21" i="1" s="1"/>
  <c r="S20" i="1"/>
  <c r="O20" i="1"/>
  <c r="K20" i="1"/>
  <c r="J20" i="1"/>
  <c r="P20" i="1" s="1"/>
  <c r="S19" i="1"/>
  <c r="O19" i="1"/>
  <c r="K19" i="1"/>
  <c r="J19" i="1"/>
  <c r="P19" i="1" s="1"/>
  <c r="S18" i="1"/>
  <c r="O18" i="1"/>
  <c r="K18" i="1"/>
  <c r="J18" i="1"/>
  <c r="P18" i="1" s="1"/>
  <c r="S17" i="1"/>
  <c r="O17" i="1"/>
  <c r="K17" i="1"/>
  <c r="J17" i="1"/>
  <c r="P17" i="1" s="1"/>
  <c r="S16" i="1"/>
  <c r="O16" i="1"/>
  <c r="K16" i="1"/>
  <c r="J16" i="1"/>
  <c r="P16" i="1" s="1"/>
  <c r="S15" i="1"/>
  <c r="O15" i="1"/>
  <c r="K15" i="1"/>
  <c r="J15" i="1"/>
  <c r="P15" i="1" s="1"/>
  <c r="S14" i="1"/>
  <c r="O14" i="1"/>
  <c r="K14" i="1"/>
  <c r="J14" i="1"/>
  <c r="P14" i="1" s="1"/>
  <c r="S13" i="1"/>
  <c r="O13" i="1"/>
  <c r="K13" i="1"/>
  <c r="J13" i="1"/>
  <c r="P13" i="1" s="1"/>
  <c r="S12" i="1"/>
  <c r="O12" i="1"/>
  <c r="K12" i="1"/>
  <c r="J12" i="1"/>
  <c r="P12" i="1" s="1"/>
  <c r="S11" i="1"/>
  <c r="O11" i="1"/>
  <c r="K11" i="1"/>
  <c r="J11" i="1"/>
  <c r="P11" i="1" s="1"/>
  <c r="S10" i="1"/>
  <c r="O10" i="1"/>
  <c r="K10" i="1"/>
  <c r="J10" i="1"/>
  <c r="P10" i="1" s="1"/>
  <c r="S9" i="1"/>
  <c r="O9" i="1"/>
  <c r="K9" i="1"/>
  <c r="J9" i="1"/>
  <c r="P9" i="1" s="1"/>
  <c r="S8" i="1"/>
  <c r="O8" i="1"/>
  <c r="K8" i="1"/>
  <c r="J8" i="1"/>
  <c r="P8" i="1" s="1"/>
  <c r="S7" i="1"/>
  <c r="O7" i="1"/>
  <c r="K7" i="1"/>
  <c r="J7" i="1"/>
  <c r="P7" i="1" s="1"/>
  <c r="S6" i="1"/>
  <c r="O6" i="1"/>
  <c r="K6" i="1"/>
  <c r="J6" i="1"/>
  <c r="P6" i="1" s="1"/>
  <c r="S5" i="1"/>
  <c r="O5" i="1"/>
  <c r="K5" i="1"/>
  <c r="J5" i="1"/>
  <c r="P5" i="1" s="1"/>
  <c r="S4" i="1"/>
  <c r="O4" i="1"/>
  <c r="K4" i="1"/>
  <c r="J4" i="1"/>
  <c r="P4" i="1" s="1"/>
  <c r="S3" i="1"/>
  <c r="O3" i="1"/>
  <c r="J3" i="1"/>
  <c r="S1175" i="1" l="1"/>
  <c r="I1175" i="1"/>
  <c r="J1175" i="1"/>
  <c r="P1158" i="1"/>
  <c r="K3" i="2" s="1"/>
  <c r="K2" i="2"/>
  <c r="O1175" i="1"/>
  <c r="K1175" i="1"/>
  <c r="E3" i="2"/>
  <c r="P3" i="1"/>
  <c r="P1175" i="1" l="1"/>
  <c r="U1176" i="1" s="1"/>
</calcChain>
</file>

<file path=xl/sharedStrings.xml><?xml version="1.0" encoding="utf-8"?>
<sst xmlns="http://schemas.openxmlformats.org/spreadsheetml/2006/main" count="2726" uniqueCount="2361">
  <si>
    <t>Anbieter</t>
  </si>
  <si>
    <t>123energie - Eine Marke der Pfalzwerke AG</t>
  </si>
  <si>
    <t>17er Oberlandenergie GmbH</t>
  </si>
  <si>
    <t>24/7 Energie und Kommunikation GmbH</t>
  </si>
  <si>
    <t>4hundred GmbH</t>
  </si>
  <si>
    <t>Abens-Donau Energie GmbH</t>
  </si>
  <si>
    <t>Abita Energie Otterberg GmbH</t>
  </si>
  <si>
    <t>AggerEnergie GmbH</t>
  </si>
  <si>
    <t>Ahrtal-Werke GmbH</t>
  </si>
  <si>
    <t>Albstadtwerke GmbH</t>
  </si>
  <si>
    <t>Albwerk GmbH &amp; Co. KG</t>
  </si>
  <si>
    <t>Allgäuer Kraftwerke GmbH</t>
  </si>
  <si>
    <t>Allgäuer Überlandwerk GmbH</t>
  </si>
  <si>
    <t>Ammer-Loisach Energie GmbH</t>
  </si>
  <si>
    <t>Aschaffenburger Versorgungs-GmbH</t>
  </si>
  <si>
    <t>Audax Energie GmbH</t>
  </si>
  <si>
    <t>AVU Aktiengesellschaft für Versorgungs-Unternehmen</t>
  </si>
  <si>
    <t>backnangstrom GmbH &amp; Co. KG</t>
  </si>
  <si>
    <t>Bad Honnef AG</t>
  </si>
  <si>
    <t>Bad Lauterberg Energie GmbH</t>
  </si>
  <si>
    <t>badenova AG &amp; Co. KG</t>
  </si>
  <si>
    <t>BarMalGas GmbH</t>
  </si>
  <si>
    <t>Bauer Elektrounternehmen GmbH &amp; Co.KG</t>
  </si>
  <si>
    <t>BayWa Ökoenergie GmbH</t>
  </si>
  <si>
    <t>BELKAW Bergische Licht-, Kraft- und Wasserwerke GmbH</t>
  </si>
  <si>
    <t>Benergie-Service GmbH</t>
  </si>
  <si>
    <t>BERGMANN - Elektrizität &amp; Gas - eine Marke der LSW Energie GmbH &amp; Co. KG</t>
  </si>
  <si>
    <t>Berliner Stadtwerke GmbH</t>
  </si>
  <si>
    <t>BeSte Stadtwerke GmbH</t>
  </si>
  <si>
    <t>BEV Bayerische Energieversorgungsgesellschaft mbH</t>
  </si>
  <si>
    <t>BEW Bergische Energie- und Wasser-GmbH</t>
  </si>
  <si>
    <t>BIGGE ENERGIE GmbH &amp; Co. KG</t>
  </si>
  <si>
    <t>Billig? Will ich! - eine Marke der Stadtwerke Augsburg Energie GmbH</t>
  </si>
  <si>
    <t>Blomberger Versorgungsbetriebe GmbH</t>
  </si>
  <si>
    <t>Bocholter Energie- und Wasserversorgung GmbH</t>
  </si>
  <si>
    <t>Bodensee Energie - eine Marke der Stadtwerk am See GmbH &amp; Co. KG</t>
  </si>
  <si>
    <t>Bonus Strom GmbH</t>
  </si>
  <si>
    <t>Braunschweiger Versorgungs-AG &amp; Co. KG</t>
  </si>
  <si>
    <t>Burgenland Energie GmbH</t>
  </si>
  <si>
    <t>Bürger Energie Genossenschaft Freisinger Land e.G.</t>
  </si>
  <si>
    <t>BürgerEnergie Solingen eG</t>
  </si>
  <si>
    <t>Bürgerwerke eG</t>
  </si>
  <si>
    <t>C. Ensinger GmbH &amp; Co.KG</t>
  </si>
  <si>
    <t>CB Energie GmbH</t>
  </si>
  <si>
    <t>Citiwerke - eine Marke der Thüga Energie GmbH</t>
  </si>
  <si>
    <t>Cramer Mühle KG</t>
  </si>
  <si>
    <t>Crämer Schmäling GmbH</t>
  </si>
  <si>
    <t>Dessauer Stromversorgung GmbH</t>
  </si>
  <si>
    <t>die energievorsorger GmbH</t>
  </si>
  <si>
    <t>Donau-Stadtwerke Dillingen-Lauingen</t>
  </si>
  <si>
    <t>Dortmunder Energie- und Wasserversorgung GmbH</t>
  </si>
  <si>
    <t>Dreipunkt Energie - Eine Marke der AVU Aktiengesellschaft für Versorgungs-Unternehmen</t>
  </si>
  <si>
    <t>Dreischtrom GmbH</t>
  </si>
  <si>
    <t>DREWAG - Stadtwerke Dresden GmbH</t>
  </si>
  <si>
    <t>E WIE EINFACH GmbH</t>
  </si>
  <si>
    <t>E.ON Energie Deutschland GmbH</t>
  </si>
  <si>
    <t>E.VITA GmbH</t>
  </si>
  <si>
    <t>e.wa riss GmbH &amp; Co KG</t>
  </si>
  <si>
    <t>EAM Energie GmbH</t>
  </si>
  <si>
    <t>EBLD Schweiz Strom GmbH</t>
  </si>
  <si>
    <t>Econsum GmbH</t>
  </si>
  <si>
    <t>EGF EnergieGesellschaft Frankenberg mbH</t>
  </si>
  <si>
    <t>EGT Energievertrieb GmbH</t>
  </si>
  <si>
    <t>EHINGER ENERGIE Stromvertrieb GmbH &amp; Co. KG</t>
  </si>
  <si>
    <t>Eichenmüller GmbH &amp; Co. KG</t>
  </si>
  <si>
    <t>Eichsfelder Energie- und Wasserversorgungsgesellschaft mbH</t>
  </si>
  <si>
    <t>Eichsfeldgas GmbH</t>
  </si>
  <si>
    <t>Einhorn Energie GmbH &amp; Co. KG</t>
  </si>
  <si>
    <t>eins energie in sachsen GmbH &amp; Co. KG</t>
  </si>
  <si>
    <t>Eisenacher Versorgungs-Betriebe GmbH</t>
  </si>
  <si>
    <t>Elektra-Genossenschaft Effeltrich eG</t>
  </si>
  <si>
    <t>Elektra-Genossenschaft Pinzberg eG</t>
  </si>
  <si>
    <t>Elektrizitäts- und Wasserversorgungsgenossenschaft Vagen eG</t>
  </si>
  <si>
    <t>Elektrizitäts-Genossenschaft Dirmstein eG</t>
  </si>
  <si>
    <t>Elektrizitätsgenossenschaft Engelsberg e.G.</t>
  </si>
  <si>
    <t>Elektrizitätsgenossenschaft Hasbergen eG</t>
  </si>
  <si>
    <t>Elektrizitätsgenossenschaft Karlstein eG</t>
  </si>
  <si>
    <t>Elektrizitätsgenossenschaft Nordhalben und Umgebung eG</t>
  </si>
  <si>
    <t>Elektrizitätsgenossenschaft Oesterweg eG</t>
  </si>
  <si>
    <t>Elektrizitätsgenossenschaft Ohlstadt eG</t>
  </si>
  <si>
    <t>Elektrizitätsgenossenschaft Rettenberg eG</t>
  </si>
  <si>
    <t>Elektrizitäts-Genossenschaft Röthenbach eG</t>
  </si>
  <si>
    <t>Elektrizitäts-Genossenschaft Schlachters eG</t>
  </si>
  <si>
    <t>Elektrizitäts-Genossenschaft Schonstett eG</t>
  </si>
  <si>
    <t>Elektrizitäts-Genossenschaft Tacherting-Feichten e.G.</t>
  </si>
  <si>
    <t>Elektrizitätsgenossenschaft Unterneukirchen eG</t>
  </si>
  <si>
    <t>Elektrizitäts-Genossenschaft Vogling &amp; Angrenzer eG</t>
  </si>
  <si>
    <t>Elektrizitäts-Genossenschaft Wolkersdorf und Umgebung eG</t>
  </si>
  <si>
    <t>Elektrizitätsgesellschaft Levern eG</t>
  </si>
  <si>
    <t>Elektrizitätsvereinigung Böbing eG</t>
  </si>
  <si>
    <t>Elektrizitätsversorgung (EVU) der Gemeinde Gochsheim</t>
  </si>
  <si>
    <t>Elektrizitätsversorgung Rheinzabern</t>
  </si>
  <si>
    <t>Elektrizitäts-VersorgungGenossenschaft Perlesreut eG</t>
  </si>
  <si>
    <t>Elektrizitätswerk Aach GmbH</t>
  </si>
  <si>
    <t>Elektrizitätswerk des Kantons Schaffhausen AG</t>
  </si>
  <si>
    <t>Elektrizitätswerk Diessen Stadler GmbH</t>
  </si>
  <si>
    <t>Elektrizitätswerk Gemeinde Glattbach</t>
  </si>
  <si>
    <t>Elektrizitätswerk Georg Grandl e.K.</t>
  </si>
  <si>
    <t>Elektrizitätswerk Goldbach-Hösbach GmbH &amp; Co. KG</t>
  </si>
  <si>
    <t>Elektrizitätswerk Haimmerer</t>
  </si>
  <si>
    <t>Elektrizitätswerk Hammermühle Versorgungsgesellschaft mbH</t>
  </si>
  <si>
    <t>Elektrizitätswerk Hauenstein</t>
  </si>
  <si>
    <t>Elektrizitätswerk Heinrich Schirmer</t>
  </si>
  <si>
    <t>Elektrizitätswerk Hindelang eG</t>
  </si>
  <si>
    <t>Elektrizitätswerk Kappelrodeck Gustav Ziegler KG</t>
  </si>
  <si>
    <t>Elektrizitätswerk Karl Stengle GmbH &amp; Co KG</t>
  </si>
  <si>
    <t>Elektrizitätswerk Landsberg GmbH</t>
  </si>
  <si>
    <t>Elektrizitätswerk Leitlein GmbH &amp; Co. KG</t>
  </si>
  <si>
    <t>Elektrizitäts-Werk Mainbernheim GmbH</t>
  </si>
  <si>
    <t>Elektrizitätswerk Markt Obernzell</t>
  </si>
  <si>
    <t>Elektrizitätswerk Max Peißker</t>
  </si>
  <si>
    <t>Elektrizitätswerk Mittelbaden AG &amp; Co. KG</t>
  </si>
  <si>
    <t>Elektrizitätswerk Müller Tauberrettersheim</t>
  </si>
  <si>
    <t>Elektrizitätswerk Oberwössen eG</t>
  </si>
  <si>
    <t>Elektrizitätswerk Ottenhöfen Moser GmbH &amp; Co. KG</t>
  </si>
  <si>
    <t>Elektrizitäts-Werk Ottersberg</t>
  </si>
  <si>
    <t>Elektrizitätswerk Rieger GmbH &amp; Co. KG</t>
  </si>
  <si>
    <t>Elektrizitätswerk Rohmund GmbH</t>
  </si>
  <si>
    <t>Elektrizitätswerk Rosenmühle e.K.</t>
  </si>
  <si>
    <t>Elektrizitätswerk Schweiger GmbH</t>
  </si>
  <si>
    <t>Elektrizitätswerk Tegernsee Vertriebs- und Service-KG</t>
  </si>
  <si>
    <t>Elektrizitätswerk Wanfried von Scharfenberg KG</t>
  </si>
  <si>
    <t>Elektrizitätswerk Weißenhorn AG</t>
  </si>
  <si>
    <t>Elektrizitätswerk Wennenmühle Schörger KG</t>
  </si>
  <si>
    <t>Elektrizitätswerke Reutte GmbH &amp; Co KG</t>
  </si>
  <si>
    <t>Elektrizitätswerke Schönau Vertriebs GmbH</t>
  </si>
  <si>
    <t>Elektro-Trück GmbH</t>
  </si>
  <si>
    <t>Elogico - Eine Marke der ENSTROGA AG</t>
  </si>
  <si>
    <t>em.serv GmbH</t>
  </si>
  <si>
    <t>EMB - Energieversorgung Miltenberg-Bürgstadt GmbH &amp; Co. KG</t>
  </si>
  <si>
    <t>EMB Energie Mark Brandenburg GmbH</t>
  </si>
  <si>
    <t>Emil Energie GmbH</t>
  </si>
  <si>
    <t>EMMA Energie - eine Marke von TWL Energie Deutschland GmbH</t>
  </si>
  <si>
    <t>Emscher Lippe Energie GmbH</t>
  </si>
  <si>
    <t>EnBW Energie Baden-Württemberg AG</t>
  </si>
  <si>
    <t>EnBW Ostwürttemberg DonauRies Aktiengesellschaft ODR</t>
  </si>
  <si>
    <t>ener.my GmbH</t>
  </si>
  <si>
    <t>enercity AG</t>
  </si>
  <si>
    <t>eneREGIO GmbH</t>
  </si>
  <si>
    <t>Energie Aktiengesellschaft Iserlohn</t>
  </si>
  <si>
    <t>Energie Calw GmbH</t>
  </si>
  <si>
    <t>Energie Rellingen - eine Marke der Stadtwerke Elmshorn</t>
  </si>
  <si>
    <t>Energie Rhein-Sieg GmbH</t>
  </si>
  <si>
    <t>Energie SaarLorLux AG</t>
  </si>
  <si>
    <t>Energie Sachsenheim GmbH &amp; Co. KG</t>
  </si>
  <si>
    <t>Energie Südbayern GmbH</t>
  </si>
  <si>
    <t>Energie- und Medienversorgung Schwarza GmbH</t>
  </si>
  <si>
    <t>Energie und Versorgung Butzbach GmbH</t>
  </si>
  <si>
    <t>Energie und Wasser Potsdam GmbH</t>
  </si>
  <si>
    <t>Energie und Wasser Wahlstedt/Bad Segeberg GmbH &amp; Co KG</t>
  </si>
  <si>
    <t>Energie und Wasser Waldbröl GmbH</t>
  </si>
  <si>
    <t>Energie und Wasserversorgung Aktiengesellschaft Kamenz</t>
  </si>
  <si>
    <t>Energie- und Wasserversorgung Altenburg GmbH</t>
  </si>
  <si>
    <t>Energie- und Wasserversorgung Bitz GmbH</t>
  </si>
  <si>
    <t>Energie- und Wasserversorgung Bruchsal GmbH</t>
  </si>
  <si>
    <t>Energie- und Wasserversorgung Bünde GmbH</t>
  </si>
  <si>
    <t>Energie- und Wasserversorgung Kirchzarten GmbH</t>
  </si>
  <si>
    <t>Energie- und Wasserversorgung Rheine GmbH</t>
  </si>
  <si>
    <t>Energie- und Wasserwerke Bautzen GmbH</t>
  </si>
  <si>
    <t>Energie von nebenan - eine Marke der Stadtwerke Herne AG</t>
  </si>
  <si>
    <t>Energie Vorpommern GmbH</t>
  </si>
  <si>
    <t>Energie Waldeck-Frankenberg GmbH</t>
  </si>
  <si>
    <t>Energie wie wir - eine Marke der swb Vertrieb Bremen GmbH</t>
  </si>
  <si>
    <t>Energiedienst AG</t>
  </si>
  <si>
    <t>Energiegenossenschaft für Wittmund eG</t>
  </si>
  <si>
    <t>Energie-Gesellschaft Unterkirnach mbH</t>
  </si>
  <si>
    <t>energieGUT GmbH</t>
  </si>
  <si>
    <t>energiehoch3 GmbH</t>
  </si>
  <si>
    <t>ENERGIERIED GmbH &amp; Co. KG</t>
  </si>
  <si>
    <t>EnergieSüdwest Aktiengesellschaft</t>
  </si>
  <si>
    <t>Energieversorgung Alzenau GmbH</t>
  </si>
  <si>
    <t>Energieversorgung Apolda GmbH</t>
  </si>
  <si>
    <t>Energieversorgung Bad Bentheim GmbH &amp; Co. KG</t>
  </si>
  <si>
    <t>Energieversorgung Bad Boll GmbH</t>
  </si>
  <si>
    <t>Energieversorgung Beckum GmbH &amp; Co. KG</t>
  </si>
  <si>
    <t>Energieversorgung Buching-Trauchgau GmbH</t>
  </si>
  <si>
    <t>Energieversorgung Dahlenburg-Bleckede AG</t>
  </si>
  <si>
    <t>Energieversorgung Filstal GmbH &amp; Co. KG</t>
  </si>
  <si>
    <t>Energieversorgung Gaildorf OHG</t>
  </si>
  <si>
    <t>Energieversorgung Gemünden GmbH</t>
  </si>
  <si>
    <t>Energieversorgung Gera GmbH</t>
  </si>
  <si>
    <t>Energieversorgung Greiz GmbH</t>
  </si>
  <si>
    <t>Energieversorgung Guben GmbH</t>
  </si>
  <si>
    <t>Energieversorgung Inselsberg GmbH</t>
  </si>
  <si>
    <t>Energieversorgung Klettgau-Rheintal GmbH &amp; Co. KG</t>
  </si>
  <si>
    <t>Energieversorgung Kranenburg GmbH</t>
  </si>
  <si>
    <t>Energieversorgung Lenningen GmbH</t>
  </si>
  <si>
    <t>Energieversorgung Leverkusen GmbH &amp; Co. KG</t>
  </si>
  <si>
    <t>Energieversorgung Limburg GmbH</t>
  </si>
  <si>
    <t>Energieversorgung Lohr-Karlstadt und Umgebung GmbH</t>
  </si>
  <si>
    <t>Energieversorgung Mainhardt Wüstenrot GmbH &amp; Co. KG</t>
  </si>
  <si>
    <t>Energieversorgung Main-Spessart GmbH</t>
  </si>
  <si>
    <t>Energieversorgung Marienberg GmbH</t>
  </si>
  <si>
    <t>Energieversorgung Michelfeld GmbH</t>
  </si>
  <si>
    <t>Energieversorgung Mittelrhein AG</t>
  </si>
  <si>
    <t>Energieversorgung Münchberg-Schwarzenbach/Saale GmbH &amp; Co.KG</t>
  </si>
  <si>
    <t>Energieversorgung Nordhausen GmbH</t>
  </si>
  <si>
    <t>Energieversorgung Oberes Wiesental GmbH</t>
  </si>
  <si>
    <t>Energieversorgung Oberhausen AG</t>
  </si>
  <si>
    <t>Energieversorgung Oberstdorf GmbH</t>
  </si>
  <si>
    <t>Energieversorgung Offenbach AG</t>
  </si>
  <si>
    <t>Energieversorgung Ottobrunn GmbH</t>
  </si>
  <si>
    <t>Energieversorgung Oy-Kressen e.G.</t>
  </si>
  <si>
    <t>Energieversorgung Pirna GmbH</t>
  </si>
  <si>
    <t>Energieversorgung Rodau GmbH</t>
  </si>
  <si>
    <t>Energieversorgung Rudolstadt GmbH</t>
  </si>
  <si>
    <t>Energieversorgung Rupert Heider &amp; Co. KG</t>
  </si>
  <si>
    <t>Energieversorgung Rüsselsheim GmbH</t>
  </si>
  <si>
    <t>Energieversorgung Schmid</t>
  </si>
  <si>
    <t>Energieversorgung Sehnde GmbH</t>
  </si>
  <si>
    <t>Energieversorgung Selb-Marktredwitz GmbH</t>
  </si>
  <si>
    <t>Energieversorgung Südbaar GmbH &amp; Co.KG</t>
  </si>
  <si>
    <t>Energieversorgung Sylt GmbH</t>
  </si>
  <si>
    <t>Energieversorgung Titisee-Neustadt GmbH</t>
  </si>
  <si>
    <t>Energieversorgung Trossingen GmbH</t>
  </si>
  <si>
    <t>energieversprechen.de - eine Marke der Stadtwerke Troisdorf</t>
  </si>
  <si>
    <t>Energiewerk Meckenheim</t>
  </si>
  <si>
    <t>Energiewerk Ortenau Energiegesellschaft GmbH &amp; Co. KG</t>
  </si>
  <si>
    <t>Energiewerke Isernhagen GmbH</t>
  </si>
  <si>
    <t>Energiewerke Zeulenroda GmbH</t>
  </si>
  <si>
    <t>energis GmbH</t>
  </si>
  <si>
    <t>energy4u GmbH &amp; Co. KG</t>
  </si>
  <si>
    <t>enerSwitch - eine Marke der EWV Energie- und Wasser-Versorgung GmbH Stolberg</t>
  </si>
  <si>
    <t>enewa GmbH Energie + Wasser Wachtberg</t>
  </si>
  <si>
    <t>ENNI Energie &amp; Umwelt Niederrhein GmbH</t>
  </si>
  <si>
    <t>enno energie GmbH</t>
  </si>
  <si>
    <t>ENPURE - eine Marke der Vattenfall Real Estate Energy Sales GmbH</t>
  </si>
  <si>
    <t>enQu GmbH</t>
  </si>
  <si>
    <t>ENRW Energieversorgung Rottweil GmbH &amp; Co. KG</t>
  </si>
  <si>
    <t>ENSO Energie Sachsen Ost AG</t>
  </si>
  <si>
    <t>Enspire Energie - eine Marke der Stadtwerke Konstanz GmbH</t>
  </si>
  <si>
    <t>ENSTROGA AG</t>
  </si>
  <si>
    <t>ENTEGA Energie GmbH</t>
  </si>
  <si>
    <t>envia Mitteldeutsche Energie AG</t>
  </si>
  <si>
    <t>envitra - eine Marke der DEG Deutsche Energie GmbH</t>
  </si>
  <si>
    <t>enwag energie- und wassergesellschaft mbH</t>
  </si>
  <si>
    <t>enwor - energie &amp; wasser vor ort GmbH</t>
  </si>
  <si>
    <t>eprimo GmbH</t>
  </si>
  <si>
    <t>Erdgas Mittelsachsen GmbH</t>
  </si>
  <si>
    <t>Erdgas Schwaben GmbH</t>
  </si>
  <si>
    <t>Erdgas Südwest GmbH</t>
  </si>
  <si>
    <t>e-regio GmbH &amp; Co. KG</t>
  </si>
  <si>
    <t>Erhard Bürk-Kauffmann GmbH</t>
  </si>
  <si>
    <t>Erlanger Stadtwerke AG</t>
  </si>
  <si>
    <t>ErmstalEnergie Dettingen an der Erms GmbH &amp; CO. KG</t>
  </si>
  <si>
    <t>e-rp GmbH</t>
  </si>
  <si>
    <t>ESWE Versorgungs AG</t>
  </si>
  <si>
    <t>EUROGATE Technical Services GmbH</t>
  </si>
  <si>
    <t>evd energieversorgung Dormagen GmbH</t>
  </si>
  <si>
    <t>EVE EnergieVersorgung Elbtalaue GmbH</t>
  </si>
  <si>
    <t>EVH GmbH</t>
  </si>
  <si>
    <t>EVI Energieversorgung Hildesheim GmbH &amp; Co. KG</t>
  </si>
  <si>
    <t>EVI Energieversorgung Ihmert GmbH &amp; Co KG</t>
  </si>
  <si>
    <t>evon Energie - Eine Marke der EVO Vertrieb GmbH</t>
  </si>
  <si>
    <t>EVS Energieversorgung Schmalkalden GmbH</t>
  </si>
  <si>
    <t>EVU Langenpreising</t>
  </si>
  <si>
    <t>EVU Markt Kipfenberg</t>
  </si>
  <si>
    <t>EVU Späth e.K</t>
  </si>
  <si>
    <t>EW Geiger GmbH</t>
  </si>
  <si>
    <t>EWE VERTRIEB GmbH</t>
  </si>
  <si>
    <t>E-Werk Gerolsheim</t>
  </si>
  <si>
    <t>e-werk Sachsenwald GmbH</t>
  </si>
  <si>
    <t>E-Werk Satrup, Heinrich N. Clausen GmbH &amp; Co.KG</t>
  </si>
  <si>
    <t>E-Werke Haniel Haimhausen OHG</t>
  </si>
  <si>
    <t>EWG Elektrizitätsversorgung Werther GmbH</t>
  </si>
  <si>
    <t>EWR AG</t>
  </si>
  <si>
    <t>EWR GmbH - Energie und Wasser für Remscheid</t>
  </si>
  <si>
    <t>ew-schmid gmbh</t>
  </si>
  <si>
    <t>EWV Energie- und Wasser-Versorgung GmbH Stolberg</t>
  </si>
  <si>
    <t>ExtraEnergie GmbH</t>
  </si>
  <si>
    <t>EZV Energie- und Service GmbH &amp; Co. KG Untermain</t>
  </si>
  <si>
    <t>Fair Trade Power Deutschland GmbH</t>
  </si>
  <si>
    <t>FairEnergie GmbH</t>
  </si>
  <si>
    <t>FaNergie - eine Marke der Stadtwerke Freiberg am Neckar Vertriebs-GmbH</t>
  </si>
  <si>
    <t>Feuchter Gemeindewerke GmbH</t>
  </si>
  <si>
    <t>Filderstadtwerke</t>
  </si>
  <si>
    <t>First Utility GmbH</t>
  </si>
  <si>
    <t>Fischereihafen-Betriebsgesellschaft mbH</t>
  </si>
  <si>
    <t>FischerStrom KG</t>
  </si>
  <si>
    <t>Fohlenstrom - eine Marke der NEW Niederrhein Energie und Wasser GmbH</t>
  </si>
  <si>
    <t>Freiberger Stromversorgung GmbH</t>
  </si>
  <si>
    <t>Freisinger Stadtwerke Versorgungs-GmbH</t>
  </si>
  <si>
    <t>FREITALER STROM+GAS GMBH</t>
  </si>
  <si>
    <t>friesenenergie GmbH</t>
  </si>
  <si>
    <t>Fulda-Eder Energie GmbH &amp; Co. KG - Eine Marke der Städtische Werke Kassel AG</t>
  </si>
  <si>
    <t>fünfwerke GmbH &amp; Co. KG</t>
  </si>
  <si>
    <t>Fürstlich Fugger v. Glött'sche E-Werks GmbH &amp; Co. KG</t>
  </si>
  <si>
    <t>Fuxx-Die Sparenergie GmbH</t>
  </si>
  <si>
    <t>Gammertinger Energie- und Wasserversorgung GmbH</t>
  </si>
  <si>
    <t>GAS IN GmbH</t>
  </si>
  <si>
    <t>Gas- und Energiegenossenschaft Ost- und Mitteldeutschland eG</t>
  </si>
  <si>
    <t>Gas- und Wärmedienst Börnsen GmbH</t>
  </si>
  <si>
    <t>Gas- und Wasserversorgung Höxter GmbH</t>
  </si>
  <si>
    <t>GASAG AG</t>
  </si>
  <si>
    <t>GASPAR - eine Marke der rhenag Rheinische Energie AG</t>
  </si>
  <si>
    <t>Gasversorgungsgesellschaft mbH Rhein-Erft (GVG)</t>
  </si>
  <si>
    <t>Gebrüder Eirich GmbH &amp; Co KG Elektrizitätswerk</t>
  </si>
  <si>
    <t>Gebrüder Heinzelmann Elektrizitätswerk GmbH &amp; Co. KG</t>
  </si>
  <si>
    <t>Gebrüder Miller KG Elektrizitätsversorgung</t>
  </si>
  <si>
    <t>GELSENWASSER AG</t>
  </si>
  <si>
    <t>Gemeinde Heroldsbach Stromversorgung</t>
  </si>
  <si>
    <t>Gemeinde-Elektrizitäts- und Wasserwerk-Werk Burtenbach</t>
  </si>
  <si>
    <t>Gemeindewerk Hördt</t>
  </si>
  <si>
    <t>Gemeindewerk Kaufungen GmbH &amp; Co. KG - Eine Marke der Städtische Werke AG Kassel</t>
  </si>
  <si>
    <t>Gemeindewerke Ammerbuch GmbH</t>
  </si>
  <si>
    <t>Gemeindewerke Bad Sassendorf GmbH &amp; Co. KG</t>
  </si>
  <si>
    <t>Gemeindewerke Baiersbronn</t>
  </si>
  <si>
    <t>Gemeindewerke Bayerisch Gmain</t>
  </si>
  <si>
    <t>Gemeindewerke Bobenheim-Roxheim</t>
  </si>
  <si>
    <t>Gemeindewerke Brüggen GmbH</t>
  </si>
  <si>
    <t>Gemeindewerke Budenheim AöR</t>
  </si>
  <si>
    <t>Gemeindewerke Cadolzburg</t>
  </si>
  <si>
    <t>Gemeindewerke Dudenhofen</t>
  </si>
  <si>
    <t>Gemeindewerke Ebersdorf</t>
  </si>
  <si>
    <t>Gemeindewerke Eppelborn GmbH &amp; Co. KG</t>
  </si>
  <si>
    <t>Gemeindewerke Everswinkel GmbH</t>
  </si>
  <si>
    <t>Gemeindewerke Frammersbach</t>
  </si>
  <si>
    <t>Gemeindewerke Gangkofen</t>
  </si>
  <si>
    <t>Gemeindewerke Garmisch-Partenkirchen</t>
  </si>
  <si>
    <t>Gemeindewerke Georgensgmünd</t>
  </si>
  <si>
    <t>Gemeindewerke Grefrath GmbH</t>
  </si>
  <si>
    <t>Gemeindewerke Großkrotzenburg GmbH</t>
  </si>
  <si>
    <t>Gemeindewerke Gundelfingen GmbH</t>
  </si>
  <si>
    <t>Gemeindewerke Halstenbek</t>
  </si>
  <si>
    <t>Gemeindewerke Hardt</t>
  </si>
  <si>
    <t>Gemeindewerke Haßloch GmbH</t>
  </si>
  <si>
    <t>Gemeindewerke Heikendorf GmbH</t>
  </si>
  <si>
    <t>Gemeindewerke Hermaringen</t>
  </si>
  <si>
    <t>Gemeindewerke Herxheim</t>
  </si>
  <si>
    <t>Gemeindewerke Heusweiler GmbH</t>
  </si>
  <si>
    <t>Gemeindewerke Hohenwestedt GmbH</t>
  </si>
  <si>
    <t>Gemeindewerke Holzkirchen GmbH</t>
  </si>
  <si>
    <t>Gemeindewerke Hünxe GmbH</t>
  </si>
  <si>
    <t>Gemeindewerke Hütschenhausen c/o Stadtwerke Ramstein-Miesenbach</t>
  </si>
  <si>
    <t>Gemeindewerke Kahl Versorgungsgesellschaft mbH</t>
  </si>
  <si>
    <t>Gemeindewerke Kiefersfelden</t>
  </si>
  <si>
    <t>Gemeindewerke Kirkel GmbH</t>
  </si>
  <si>
    <t>Gemeindewerke Kleinblittersdorf GmbH &amp; Co. KG</t>
  </si>
  <si>
    <t>Gemeindewerke Krauchenwies</t>
  </si>
  <si>
    <t>Gemeindewerke Krickenbach c/o Stadtwerke Kaiserslautern Versorgungs-AG</t>
  </si>
  <si>
    <t>Gemeindewerke Lam</t>
  </si>
  <si>
    <t>Gemeindewerke Leck GmbH</t>
  </si>
  <si>
    <t>Gemeindewerke Markt Lichtenau</t>
  </si>
  <si>
    <t>Gemeindewerke Markt Stockstadt am Main</t>
  </si>
  <si>
    <t>Gemeindewerke Münchweiler AöR</t>
  </si>
  <si>
    <t>Gemeindewerke Neuendettelsau</t>
  </si>
  <si>
    <t>Gemeindewerke Niefern-Öschelbronn</t>
  </si>
  <si>
    <t>Gemeindewerke Nüdlingen</t>
  </si>
  <si>
    <t>Gemeindewerke Nümbrecht GmbH</t>
  </si>
  <si>
    <t>Gemeindewerke Oberaudorf Elektrizitäts- und Wasserwerk</t>
  </si>
  <si>
    <t>Gemeindewerke Oberhaching GmbH</t>
  </si>
  <si>
    <t>Gemeindewerke Partenstein</t>
  </si>
  <si>
    <t>Gemeindewerke Peiner Land GmbH &amp; Co.KG</t>
  </si>
  <si>
    <t>Gemeindewerke Peißenberg KU</t>
  </si>
  <si>
    <t>Gemeindewerke Pleinfeld</t>
  </si>
  <si>
    <t>Gemeindewerke Rückersdorf</t>
  </si>
  <si>
    <t>Gemeindewerke Ruppichteroth</t>
  </si>
  <si>
    <t>Gemeindewerke Schönkirchen GmbH</t>
  </si>
  <si>
    <t>Gemeindewerke Schutterwald</t>
  </si>
  <si>
    <t>Gemeindewerke Schwarzenbruck GmbH</t>
  </si>
  <si>
    <t>Gemeindewerke Sinzheim</t>
  </si>
  <si>
    <t>Gemeindewerke St. Michel-Energie GmbH</t>
  </si>
  <si>
    <t>Gemeindewerke Stammbach</t>
  </si>
  <si>
    <t>Gemeindewerke Steinhagen GmbH</t>
  </si>
  <si>
    <t>Gemeindewerke Steißlingen</t>
  </si>
  <si>
    <t>Gemeindewerke Stelzenberg c/o Stadtwerke Kaiserslautern Versorgungs-AG</t>
  </si>
  <si>
    <t>Gemeindewerke Stockelsdorf GmbH</t>
  </si>
  <si>
    <t>Gemeindewerke Taufkirchen (Vils) GmbH &amp; Co. KG</t>
  </si>
  <si>
    <t>Gemeindewerke Thüngen</t>
  </si>
  <si>
    <t>Gemeindewerke Umkirch GmbH</t>
  </si>
  <si>
    <t>Gemeindewerke Waging</t>
  </si>
  <si>
    <t>Gemeindewerke Waldfischbach-Burgalben</t>
  </si>
  <si>
    <t>Gemeindewerke Weidenthal</t>
  </si>
  <si>
    <t>Gemeindewerke Wendelstein</t>
  </si>
  <si>
    <t>Gemeindewerke Wickede (Ruhr) GmbH</t>
  </si>
  <si>
    <t>Gemeindewerke Wildeck Obersuhl</t>
  </si>
  <si>
    <t>Gemeindewerke Wilhermsdorf</t>
  </si>
  <si>
    <t>Gemeindewerken Bovenden GmbH &amp; Co. KG</t>
  </si>
  <si>
    <t>Gemeindl. Werke Hengersberg</t>
  </si>
  <si>
    <t>Gemeindliche Stromversorgung Röttenbach</t>
  </si>
  <si>
    <t>gemeinsames Kommunalunternehmen Oberes Egertal</t>
  </si>
  <si>
    <t>GEO Gesellschaft für Energieversorgung Ostalb mbH</t>
  </si>
  <si>
    <t>Georg Oest Mineralölwerk GmbH &amp; Co KG</t>
  </si>
  <si>
    <t>Getreidemühle Zwiefalten e.G.</t>
  </si>
  <si>
    <t>GEW Wilhelmshaven GmbH</t>
  </si>
  <si>
    <t>Gewerbepark Nürnberg-Feucht Versorgungs- und Abwasserentsorgungs GmbH</t>
  </si>
  <si>
    <t>GGEW Gruppen-Gas- und Elektrizitätswerk Bergstraße AG</t>
  </si>
  <si>
    <t>goldgas GmbH</t>
  </si>
  <si>
    <t>Greenline - alternative energien GmbH</t>
  </si>
  <si>
    <t>Greenpeace Energy eG</t>
  </si>
  <si>
    <t>gridX GmbH</t>
  </si>
  <si>
    <t>grün.power GmbH</t>
  </si>
  <si>
    <t>Grüner Funke - eine Marke der Fuxx-Die Sparenergie GmbH</t>
  </si>
  <si>
    <t>grünES GmbH</t>
  </si>
  <si>
    <t>Grünstromwerk Vertriebs GmbH</t>
  </si>
  <si>
    <t>Grünwelt - eine Marke der Stromio GmbH</t>
  </si>
  <si>
    <t>Grünwelt Wärmestrom GmbH</t>
  </si>
  <si>
    <t>GSW Gemeinschaftsstadtwerke GmbH Kamen - Bönen - Bergkamen</t>
  </si>
  <si>
    <t>GWG Grevenbroich GmbH</t>
  </si>
  <si>
    <t>GWS Stadtwerke Hameln GmbH</t>
  </si>
  <si>
    <t>Halberstadtwerke GmbH</t>
  </si>
  <si>
    <t>HAMBURG ENERGIE GmbH</t>
  </si>
  <si>
    <t>Harz Energie GmbH &amp; Co. KG</t>
  </si>
  <si>
    <t>Havelstrom Zehdenick GmbH</t>
  </si>
  <si>
    <t>Heinrich Klöcker GmbH &amp; Co.KG</t>
  </si>
  <si>
    <t>Hellweg Energie GmbH - eine Marke der Stadtwerke Lippstadt GmbH</t>
  </si>
  <si>
    <t>Hermann Geuder Elektrizitätswerk</t>
  </si>
  <si>
    <t>Hertener Stadtwerke GmbH</t>
  </si>
  <si>
    <t>Herzo Werke GmbH</t>
  </si>
  <si>
    <t>hev Hohenloher Energie Versorgung GmbH</t>
  </si>
  <si>
    <t>HEW HofEnergie+Wasser GmbH</t>
  </si>
  <si>
    <t>HEWA GmbH</t>
  </si>
  <si>
    <t>HochsauerlandEnergie GmbH</t>
  </si>
  <si>
    <t>Hoyer Strom und Erdgas GmbH</t>
  </si>
  <si>
    <t>idealenergie - eine Marke der 365 AG</t>
  </si>
  <si>
    <t>Ideo Energie GmbH</t>
  </si>
  <si>
    <t>ILZHÖFERS Nachf. Inh. Walch KG</t>
  </si>
  <si>
    <t>immergrün! Energie - Eine Marke der 365 AG</t>
  </si>
  <si>
    <t>In(n) Energie GmbH</t>
  </si>
  <si>
    <t>infra fürth gmbh</t>
  </si>
  <si>
    <t>INNergie - eine Marke der Stadtwerke Rosenheim Versorgungs GmbH</t>
  </si>
  <si>
    <t>INNERSTE ENERGIE - Eine Marke der WEVG Salzgitter GmbH &amp; Co. KG</t>
  </si>
  <si>
    <t>innogy SE</t>
  </si>
  <si>
    <t>Jura Strom - eine Marke der Jura Power GmbH &amp; Co.KG</t>
  </si>
  <si>
    <t>Just Energy Deutschland GmbH</t>
  </si>
  <si>
    <t>KBG KraftstromBezugsgenossenschaft Homberg eG</t>
  </si>
  <si>
    <t>KEEP - Kommunale Eisenberger Energiepartner GmbH</t>
  </si>
  <si>
    <t>KESLAR GmbH</t>
  </si>
  <si>
    <t>KEV Energie GmbH (Energie Nordeifel)</t>
  </si>
  <si>
    <t>KEW Karwendel Energie &amp; Wasser GmbH</t>
  </si>
  <si>
    <t>KEW Kommunale Energie- und Wasserversorgung AG</t>
  </si>
  <si>
    <t>Kiss me green - eine Marke der e:veen Energie eG</t>
  </si>
  <si>
    <t>KlickEnergie GmbH &amp; Co. KG</t>
  </si>
  <si>
    <t>Knauber Strom - eine Marke der Knauber Erdgas GmbH</t>
  </si>
  <si>
    <t>KommEnergie GmbH</t>
  </si>
  <si>
    <t>Köthen Energie GmbH</t>
  </si>
  <si>
    <t>Kraftwerk Farchant A. Poettinger &amp; Co KG</t>
  </si>
  <si>
    <t>Kraftwerk Köhlgartenwiese GmbH</t>
  </si>
  <si>
    <t>Kraftwerke Haag GmbH</t>
  </si>
  <si>
    <t>Kreiswerke Main-Kinzig GmbH</t>
  </si>
  <si>
    <t>Kristal Enerji - eine Marke der Stadtwerke Pforzheim GmbH &amp; Co. KG</t>
  </si>
  <si>
    <t>Lechwerke AG</t>
  </si>
  <si>
    <t>lekker Energie GmbH</t>
  </si>
  <si>
    <t>Leu Energie GmbH &amp; Co. KG</t>
  </si>
  <si>
    <t>Licht- und Kraftwerke Helmbrechts GmbH</t>
  </si>
  <si>
    <t>Licht- und Kraftwerke Sonneberg GmbH</t>
  </si>
  <si>
    <t>Licht-, Kraft- und Wasserwerke Kitzingen GmbH</t>
  </si>
  <si>
    <t>LichtBlick SE</t>
  </si>
  <si>
    <t>Lidl-Strom von E.ON Energie</t>
  </si>
  <si>
    <t>LogoEnergie GmbH</t>
  </si>
  <si>
    <t>LSW Energie GmbH &amp; Co. KG</t>
  </si>
  <si>
    <t>LUDVIKK - eine Marke von TWL Energie Deutschland GmbH</t>
  </si>
  <si>
    <t>LÜNESTROM - eine Marke der FIRSTCON GmbH</t>
  </si>
  <si>
    <t>MAINGAU Energie GmbH</t>
  </si>
  <si>
    <t>Mainova AG</t>
  </si>
  <si>
    <t>Maintal-Werke-GmbH</t>
  </si>
  <si>
    <t>Mainzer Stadtwerke Vertrieb und Service GmbH</t>
  </si>
  <si>
    <t>Manfred Welsch GmbH</t>
  </si>
  <si>
    <t>MANN Naturenergie GmbH &amp; Co. KG</t>
  </si>
  <si>
    <t>Mark-E Aktiengesellschaft</t>
  </si>
  <si>
    <t>medl GmbH</t>
  </si>
  <si>
    <t>MEGA Monheimer Elektrizitäts- und Gasversorgung GmbH</t>
  </si>
  <si>
    <t>meine StadtEnergie - eine Marke der Urbania GmbH</t>
  </si>
  <si>
    <t>meinheizstrom.de - eine Marke der E.VITA GmbH</t>
  </si>
  <si>
    <t>Meißener Stadtwerke GmbH</t>
  </si>
  <si>
    <t>Mindener Stadtwerke GmbH</t>
  </si>
  <si>
    <t>MONTANA Energieversorgung GmbH &amp; Co. KG</t>
  </si>
  <si>
    <t>MVV Energie AG</t>
  </si>
  <si>
    <t>MWEnergy GmbH</t>
  </si>
  <si>
    <t>NaturEnergie+ Deutschland GmbH</t>
  </si>
  <si>
    <t>natürlich grün - eine Marke der Smiling Green Energy GmbH</t>
  </si>
  <si>
    <t>NatürlichEnergie EMH GmbH</t>
  </si>
  <si>
    <t>NaturStromHandel GmbH</t>
  </si>
  <si>
    <t>naturwerke - eine Marke der DEG Deutsche Energie GmbH</t>
  </si>
  <si>
    <t>Neander Energie GmbH</t>
  </si>
  <si>
    <t>Neckermann Strom GmbH</t>
  </si>
  <si>
    <t>N-ERGIE Aktiengesellschaft</t>
  </si>
  <si>
    <t>Neubrandenburger Stadtwerke GmbH</t>
  </si>
  <si>
    <t>NEW AG</t>
  </si>
  <si>
    <t>NEW Niederrhein Energie und Wasser GmbH</t>
  </si>
  <si>
    <t>NEW Tönisvorst GmbH</t>
  </si>
  <si>
    <t>NEW Viersen GmbH</t>
  </si>
  <si>
    <t>NGW GmbH</t>
  </si>
  <si>
    <t>Niedersachsen Ports GmbH &amp; Co.KG Niederlassung Emden</t>
  </si>
  <si>
    <t>Nienburg Energie GmbH</t>
  </si>
  <si>
    <t>NiersEnergie GmbH - eine Marke der Stadtwerke Kevelaer</t>
  </si>
  <si>
    <t>Niestetal Energie - Eine Marke der Städtische Werke Kassel AG</t>
  </si>
  <si>
    <t>Nord Stadtwerke GmbH</t>
  </si>
  <si>
    <t>normenergie - eine Marke der GFM Gesellschaft für Messdienstleistungen mbH</t>
  </si>
  <si>
    <t>nvb Nordhorner Versorgungsbetriebe GmbH</t>
  </si>
  <si>
    <t>Ohra Energie GmbH</t>
  </si>
  <si>
    <t>OIE AG</t>
  </si>
  <si>
    <t>ORIGINAL ENERGIE - eine Marke der Stadtwerke Oranienburg GmbH</t>
  </si>
  <si>
    <t>OrtenauEnergie - eine Marke des E-Werk Mittelbaden</t>
  </si>
  <si>
    <t>Osterholzer Stadtwerke GmbH &amp; Co. KG</t>
  </si>
  <si>
    <t>Osterland Energie - eine Marke der Energie- und Wasserversorgung Altenburg GmbH</t>
  </si>
  <si>
    <t>Otto Fricke &amp; Co. GmbH</t>
  </si>
  <si>
    <t>ourPOWER - eine Marke der infra fürth gmbh</t>
  </si>
  <si>
    <t>ovag Energie AG</t>
  </si>
  <si>
    <t>P &amp; M Rothmoser GmbH &amp; Co KG Elektrizitätswerk</t>
  </si>
  <si>
    <t>PaderEnergy - eine Marke der LSW Energie GmbH &amp; Co. KG</t>
  </si>
  <si>
    <t>Pfalzwerke AG</t>
  </si>
  <si>
    <t>Polarstern GmbH</t>
  </si>
  <si>
    <t>primastrom GmbH</t>
  </si>
  <si>
    <t>priostrom - eine Marke der ExtraEnergie GmbH</t>
  </si>
  <si>
    <t>PRO vitaenergie - eine Marke der KEW Kommunale Energie- und Wasserversorgung AG</t>
  </si>
  <si>
    <t>proefa GmbH</t>
  </si>
  <si>
    <t>PROKON Regenerative Energien eG</t>
  </si>
  <si>
    <t>Propan Rheingas GmbH &amp; Co. KG</t>
  </si>
  <si>
    <t>PVU Prignitzer Energie- und Wasserversorgungsunternehmen GmbH</t>
  </si>
  <si>
    <t>Queichtal Energie Offenbach GmbH &amp; Co. KG</t>
  </si>
  <si>
    <t>R(H)EINPOWER - eine Marke der Stadtwerke Duisburg AG</t>
  </si>
  <si>
    <t>Regionale EnergieWerke GmbH</t>
  </si>
  <si>
    <t>Regionalwerk Bodensee GmbH &amp; Co. KG</t>
  </si>
  <si>
    <t>Regionalwerk Würmtal GmbH &amp; Co. KG</t>
  </si>
  <si>
    <t>RELAX-STROM - eine Marke der optimization engineers GmbH</t>
  </si>
  <si>
    <t>Remstalwerk GmbH &amp; Co. KG</t>
  </si>
  <si>
    <t>Renergiewerke Buttenwiesen GmbH</t>
  </si>
  <si>
    <t>RevierKraft - eine Marke der Energieversorgung Oberhausen AG</t>
  </si>
  <si>
    <t>REWAG Regensburger Energie- und Wasserversorgung AG &amp; Co KG</t>
  </si>
  <si>
    <t>RheinEnergie AG</t>
  </si>
  <si>
    <t>Rheinhessen-Energie GmbH c/o VG-Werke Sprendlingen-Gensingen AöR</t>
  </si>
  <si>
    <t>Rheinhessische Energie- und Wasserversorgungs-GmbH</t>
  </si>
  <si>
    <t>rhenag Rheinische Energie AG</t>
  </si>
  <si>
    <t>RhönEnergie Fulda GmbH</t>
  </si>
  <si>
    <t>Richard Westenthanner Elektrizitätsversorgung</t>
  </si>
  <si>
    <t>Rommel Energie GmbH</t>
  </si>
  <si>
    <t>ROTHSTROM - eine Marke der Adolf ROTH GmbH &amp; Co. KG</t>
  </si>
  <si>
    <t>Rupert Buchauer Elektrizitätswerk Frasdorf-Oberprienmühle</t>
  </si>
  <si>
    <t>Saergas GmbH &amp; Co. KG</t>
  </si>
  <si>
    <t>Schleswiger Stadtwerke GmbH</t>
  </si>
  <si>
    <t>Schöpper &amp; Knoll - Taubertal GmbH</t>
  </si>
  <si>
    <t>Schröder Gas GmbH &amp; Co. KG</t>
  </si>
  <si>
    <t>Schtrom - eine Marke der Elektrizitätswerke Schönau Vertriebs GmbH</t>
  </si>
  <si>
    <t>schwarzwald energy GmbH</t>
  </si>
  <si>
    <t>SE SAUBER ENERGIE GmbH &amp; Co. KG</t>
  </si>
  <si>
    <t>SENEC - eine Marke der Deutsche Energieversorgung GmbH</t>
  </si>
  <si>
    <t>SEW Stromversorgungs-GmbH</t>
  </si>
  <si>
    <t>Siegener Versorgungsbetriebe GmbH</t>
  </si>
  <si>
    <t>SimplyGreen - eine Marke der ENTEGA Energie GmbH</t>
  </si>
  <si>
    <t>Solargenossenschaft Rosenheim eG</t>
  </si>
  <si>
    <t>Sömmerdaer Energieversorgung GmbH</t>
  </si>
  <si>
    <t>Spätzle Strom - ein Marke der EHINGER ENERGIE Stromvertrieb GmbH &amp; Co. KG</t>
  </si>
  <si>
    <t>SpreeGas Gesellschaft für Gasversorgung und Energiedienstleistung mbH</t>
  </si>
  <si>
    <t>SSW - Stadtwerke St. Wendel GmbH &amp; Co. KG</t>
  </si>
  <si>
    <t>Stadt- und Überlandwerke GmbH Lübben</t>
  </si>
  <si>
    <t>Stadt- und Überlandwerke GmbH Luckau-Lübbenau</t>
  </si>
  <si>
    <t>Städtische Betriebswerke Luckenwalde GmbH</t>
  </si>
  <si>
    <t>Städtische Werke AG Kassel</t>
  </si>
  <si>
    <t>Städtische Werke Borna GmbH</t>
  </si>
  <si>
    <t>Städtische Werke Magdeburg GmbH &amp; Co. KG</t>
  </si>
  <si>
    <t>Städtische Werke Spremberg (Lausitz) GmbH</t>
  </si>
  <si>
    <t>Städtisches Kommunalunternehmen Baiersdorf</t>
  </si>
  <si>
    <t>Stadtwerk am See GmbH &amp; Co. KG</t>
  </si>
  <si>
    <t>Stadtwerk Haßfurt GmbH</t>
  </si>
  <si>
    <t>Stadtwerk Külsheim GmbH</t>
  </si>
  <si>
    <t>Stadtwerk Rheda-Wiedenbrück GmbH &amp; Co. KG</t>
  </si>
  <si>
    <t>Stadtwerk Tauberfranken GmbH</t>
  </si>
  <si>
    <t>Stadtwerk Verl GmbH</t>
  </si>
  <si>
    <t>Stadtwerke - Strom Plauen GmbH &amp; Co. KG</t>
  </si>
  <si>
    <t>Stadtwerke Aalen GmbH</t>
  </si>
  <si>
    <t>Stadtwerke Achim AG</t>
  </si>
  <si>
    <t>Stadtwerke Ahaus GmbH</t>
  </si>
  <si>
    <t>Stadtwerke Ahlen GmbH</t>
  </si>
  <si>
    <t>Stadtwerke Ahrensburg GmbH</t>
  </si>
  <si>
    <t>Stadtwerke Altdorf GmbH</t>
  </si>
  <si>
    <t>Stadtwerke Altensteig</t>
  </si>
  <si>
    <t>Stadtwerke Amberg Versorgungs GmbH</t>
  </si>
  <si>
    <t>Stadtwerke Andernach Energie GmbH</t>
  </si>
  <si>
    <t>Stadtwerke Annaberg-Buchholz Energie AG</t>
  </si>
  <si>
    <t>Stadtwerke Annweiler</t>
  </si>
  <si>
    <t>Stadtwerke Ansbach GmbH</t>
  </si>
  <si>
    <t>Stadtwerke Arnsberg Vertriebs und Energiedienstleistungs GmbH</t>
  </si>
  <si>
    <t>Stadtwerke Arnstadt GmbH</t>
  </si>
  <si>
    <t>Stadtwerke Aschersleben GmbH</t>
  </si>
  <si>
    <t>Stadtwerke Aue GmbH</t>
  </si>
  <si>
    <t>Stadtwerke Augsburg Energie GmbH</t>
  </si>
  <si>
    <t>Stadtwerke Aurich GmbH</t>
  </si>
  <si>
    <t>Stadtwerke Bad Aibling</t>
  </si>
  <si>
    <t>Stadtwerke Bad Belzig GmbH</t>
  </si>
  <si>
    <t>Stadtwerke Bad Bergzabern GmbH</t>
  </si>
  <si>
    <t>Stadtwerke Bad Bramstedt GmbH</t>
  </si>
  <si>
    <t>Stadtwerke Bad Brückenau GmbH</t>
  </si>
  <si>
    <t>Stadtwerke Bad Dürkheim GmbH</t>
  </si>
  <si>
    <t>Stadtwerke Bad Friedrichshall</t>
  </si>
  <si>
    <t>Stadtwerke Bad Harzburg GmbH</t>
  </si>
  <si>
    <t>Stadtwerke Bad Herrenalb GmbH</t>
  </si>
  <si>
    <t>Stadtwerke Bad Hersfeld GmbH</t>
  </si>
  <si>
    <t>Stadtwerke Bad Kissingen GmbH</t>
  </si>
  <si>
    <t>Stadtwerke Bad Langensalza GmbH</t>
  </si>
  <si>
    <t>Stadtwerke Bad Nauheim GmbH</t>
  </si>
  <si>
    <t>Stadtwerke Bad Neustadt a.d. Saale</t>
  </si>
  <si>
    <t>Stadtwerke Bad Pyrmont Energie &amp; Verkehrs GmbH</t>
  </si>
  <si>
    <t>Stadtwerke Bad Reichenhall KU</t>
  </si>
  <si>
    <t>Stadtwerke Bad Rodach</t>
  </si>
  <si>
    <t>Stadtwerke Bad Sachsa GmbH</t>
  </si>
  <si>
    <t>Stadtwerke Bad Säckingen GmbH</t>
  </si>
  <si>
    <t>Stadtwerke Bad Salzuflen GmbH</t>
  </si>
  <si>
    <t>Stadtwerke Bad Saulgau</t>
  </si>
  <si>
    <t>Stadtwerke Bad Sooden-Allendorf</t>
  </si>
  <si>
    <t>Stadtwerke Bad Tölz GmbH</t>
  </si>
  <si>
    <t>Stadtwerke Bad Vilbel GmbH</t>
  </si>
  <si>
    <t>Stadtwerke Bad Wildbad GmbH &amp; Co. KG</t>
  </si>
  <si>
    <t>Stadtwerke Bad Windsheim</t>
  </si>
  <si>
    <t>Stadtwerke Bad Wörishofen</t>
  </si>
  <si>
    <t>Stadtwerke Baden-Baden</t>
  </si>
  <si>
    <t>Stadtwerke Balingen</t>
  </si>
  <si>
    <t>Stadtwerke Bamberg Energie- und Wasserversorgungs GmbH</t>
  </si>
  <si>
    <t>Stadtwerke Barmstedt</t>
  </si>
  <si>
    <t>Stadtwerke Barmstedt Xtra GmbH</t>
  </si>
  <si>
    <t>Stadtwerke Barsinghausen GmbH</t>
  </si>
  <si>
    <t>Stadtwerke Barth GmbH</t>
  </si>
  <si>
    <t>Stadtwerke Bayreuth Energie und Wasser GmbH</t>
  </si>
  <si>
    <t>Stadtwerke Bebra GmbH</t>
  </si>
  <si>
    <t>Stadtwerke Bernau GmbH</t>
  </si>
  <si>
    <t>Stadtwerke Bernburg GmbH</t>
  </si>
  <si>
    <t>Stadtwerke Bexbach GmbH</t>
  </si>
  <si>
    <t>Stadtwerke Bielefeld GmbH</t>
  </si>
  <si>
    <t>Stadtwerke Bietigheim-Bissingen GmbH</t>
  </si>
  <si>
    <t>Stadtwerke Bitterfeld-Wolfen GmbH</t>
  </si>
  <si>
    <t>Stadtwerke Blankenburg GmbH</t>
  </si>
  <si>
    <t>Stadtwerke Bliestal GmbH</t>
  </si>
  <si>
    <t>Stadtwerke Böblingen GmbH &amp; Co. KG</t>
  </si>
  <si>
    <t>Stadtwerke Bochum GmbH</t>
  </si>
  <si>
    <t>Stadtwerke Bogen GmbH</t>
  </si>
  <si>
    <t>Stadtwerke Böhmetal GmbH</t>
  </si>
  <si>
    <t>Stadtwerke Borken/Westfalen GmbH</t>
  </si>
  <si>
    <t>Stadtwerke Bramsche GmbH</t>
  </si>
  <si>
    <t>Stadtwerke Brandenburg an der Havel GmbH &amp; Co. KG</t>
  </si>
  <si>
    <t>Stadtwerke Bredstedt GmbH</t>
  </si>
  <si>
    <t>Stadtwerke Bretten GmbH</t>
  </si>
  <si>
    <t>Stadtwerke Brilon Energie GmbH</t>
  </si>
  <si>
    <t>Stadtwerke Brühl GmbH</t>
  </si>
  <si>
    <t>Stadtwerke Brunsbüttel GmbH</t>
  </si>
  <si>
    <t>Stadtwerke Buchen GmbH &amp; Co KG</t>
  </si>
  <si>
    <t>Stadtwerke Buchholz in der Nordheide GmbH</t>
  </si>
  <si>
    <t>Stadtwerke Bühl GmbH</t>
  </si>
  <si>
    <t>Stadtwerke Burg GmbH</t>
  </si>
  <si>
    <t>Stadtwerke Burgbernheim</t>
  </si>
  <si>
    <t>Stadtwerke Burgdorf GmbH</t>
  </si>
  <si>
    <t>Stadtwerke Buxtehude GmbH</t>
  </si>
  <si>
    <t>Stadtwerke Castrop-Rauxel GmbH</t>
  </si>
  <si>
    <t>Stadtwerke Celle GmbH</t>
  </si>
  <si>
    <t>Stadtwerke Cham GmbH</t>
  </si>
  <si>
    <t>Stadtwerke Clausthal-Zellerfeld GmbH</t>
  </si>
  <si>
    <t>Stadtwerke Coesfeld GmbH</t>
  </si>
  <si>
    <t>Stadtwerke Cottbus GmbH</t>
  </si>
  <si>
    <t>Stadtwerke Crailsheim GmbH</t>
  </si>
  <si>
    <t>Stadtwerke Dachau</t>
  </si>
  <si>
    <t>Stadtwerke Deggendorf GmbH</t>
  </si>
  <si>
    <t>Stadtwerke Deidesheim GmbH</t>
  </si>
  <si>
    <t>Stadtwerke Delitzsch GmbH</t>
  </si>
  <si>
    <t>Stadtwerke Delmenhorst GmbH</t>
  </si>
  <si>
    <t>Stadtwerke Detmold GmbH</t>
  </si>
  <si>
    <t>Stadtwerke Dettelbach</t>
  </si>
  <si>
    <t>Stadtwerke Diez GmbH</t>
  </si>
  <si>
    <t>Stadtwerke Dillingen/Saar GmbH</t>
  </si>
  <si>
    <t>Stadtwerke Dingolfing GmbH</t>
  </si>
  <si>
    <t>Stadtwerke Dinkelsbühl</t>
  </si>
  <si>
    <t>Stadtwerke Dinslaken GmbH</t>
  </si>
  <si>
    <t>Stadtwerke Ditzingen GmbH &amp; Co. KG</t>
  </si>
  <si>
    <t>Stadtwerke Döbeln GmbH</t>
  </si>
  <si>
    <t>Stadtwerke Dorfen GmbH</t>
  </si>
  <si>
    <t>Stadtwerke Dreieich GmbH</t>
  </si>
  <si>
    <t>Stadtwerke Duisburg AG</t>
  </si>
  <si>
    <t>Stadtwerke Dülmen GmbH</t>
  </si>
  <si>
    <t>Stadtwerke Düren GmbH</t>
  </si>
  <si>
    <t>Stadtwerke Düsseldorf AG</t>
  </si>
  <si>
    <t>Stadtwerke Eberbach</t>
  </si>
  <si>
    <t>Stadtwerke Ebermannstadt Versorgungsbetriebe GmbH</t>
  </si>
  <si>
    <t>Stadtwerke Eckernförde GmbH</t>
  </si>
  <si>
    <t>Stadtwerke Eichstätt Versorgungs-GmbH</t>
  </si>
  <si>
    <t>Stadtwerke Eilenburg GmbH</t>
  </si>
  <si>
    <t>Stadtwerke Einbeck GmbH</t>
  </si>
  <si>
    <t>Stadtwerke Eisenberg Energie GmbH</t>
  </si>
  <si>
    <t>Stadtwerke Eisenhüttenstadt GmbH</t>
  </si>
  <si>
    <t>Stadtwerke Elbtal GmbH</t>
  </si>
  <si>
    <t>Stadtwerke Elm-Lappwald GmbH</t>
  </si>
  <si>
    <t>Stadtwerke Elmshorn</t>
  </si>
  <si>
    <t>Stadtwerke Elzach Versorgungs- und Kurbetriebe</t>
  </si>
  <si>
    <t>Stadtwerke Emden GmbH</t>
  </si>
  <si>
    <t>Stadtwerke Emmendingen GmbH</t>
  </si>
  <si>
    <t>Stadtwerke Emmerich GmbH</t>
  </si>
  <si>
    <t>Stadtwerke Emsdetten GmbH</t>
  </si>
  <si>
    <t>Stadtwerke Energie Jena-Pößneck GmbH</t>
  </si>
  <si>
    <t>Stadtwerke Engen GmbH</t>
  </si>
  <si>
    <t>Stadtwerke Eppingen GmbH &amp; Co. KG</t>
  </si>
  <si>
    <t>Stadtwerke Erkrath GmbH</t>
  </si>
  <si>
    <t>Stadtwerke Eschwege GmbH</t>
  </si>
  <si>
    <t>Stadtwerke Essen AG</t>
  </si>
  <si>
    <t>Stadtwerke Ettlingen GmbH</t>
  </si>
  <si>
    <t>Stadtwerke Eutin GmbH</t>
  </si>
  <si>
    <t>Stadtwerke EVB Huntetal GmbH</t>
  </si>
  <si>
    <t>Stadtwerke Fellbach GmbH</t>
  </si>
  <si>
    <t>Stadtwerke Feuchtwangen</t>
  </si>
  <si>
    <t>Stadtwerke Finsterwalde GmbH</t>
  </si>
  <si>
    <t>Stadtwerke Flensburg GmbH</t>
  </si>
  <si>
    <t>Stadtwerke Forchheim GmbH</t>
  </si>
  <si>
    <t>Stadtwerke Forst GmbH</t>
  </si>
  <si>
    <t>Stadtwerke Frankenthal GmbH</t>
  </si>
  <si>
    <t>Stadtwerke Frankfurt (Oder) GmbH</t>
  </si>
  <si>
    <t>Stadtwerke Freudenberg GmbH &amp; Co. KG</t>
  </si>
  <si>
    <t>Stadtwerke Freudenstadt GmbH &amp; Co. KG</t>
  </si>
  <si>
    <t>Stadtwerke Friedrichsthal GmbH &amp; Co. KG</t>
  </si>
  <si>
    <t>Stadtwerke Fröndenberg GmbH</t>
  </si>
  <si>
    <t>Stadtwerke Fürstenfeldbruck GmbH</t>
  </si>
  <si>
    <t>Stadtwerke Furth im Wald GmbH &amp; Co. KG</t>
  </si>
  <si>
    <t>Stadtwerke Gaggenau</t>
  </si>
  <si>
    <t>Stadtwerke Garbsen GmbH</t>
  </si>
  <si>
    <t>Stadtwerke Geesthacht GmbH</t>
  </si>
  <si>
    <t>Stadtwerke Geldern GmbH</t>
  </si>
  <si>
    <t>Stadtwerke Gelnhausen GmbH</t>
  </si>
  <si>
    <t>Stadtwerke Gengenbach</t>
  </si>
  <si>
    <t>Stadtwerke Georgsmarienhütte GmbH</t>
  </si>
  <si>
    <t>Stadtwerke Germersheim GmbH</t>
  </si>
  <si>
    <t>Stadtwerke Gescher GmbH</t>
  </si>
  <si>
    <t>Stadtwerke Gießen AG</t>
  </si>
  <si>
    <t>Stadtwerke Gifhorn GmbH</t>
  </si>
  <si>
    <t>Stadtwerke Glauchau Dienstleistungsgesellschaft mbH</t>
  </si>
  <si>
    <t>Stadtwerke Glückstadt GmbH</t>
  </si>
  <si>
    <t>Stadtwerke GmbH Bad Kreuznach</t>
  </si>
  <si>
    <t>Stadtwerke Goch GmbH</t>
  </si>
  <si>
    <t>Stadtwerke Görlitz AG</t>
  </si>
  <si>
    <t>Stadtwerke Gotha GmbH</t>
  </si>
  <si>
    <t>Stadtwerke Göttingen AG</t>
  </si>
  <si>
    <t>Stadtwerke Greven GmbH</t>
  </si>
  <si>
    <t>Stadtwerke Grevesmühlen GmbH</t>
  </si>
  <si>
    <t>Stadtwerke Grimma GmbH</t>
  </si>
  <si>
    <t>Stadtwerke Gronau GmbH</t>
  </si>
  <si>
    <t>Stadtwerke Großalmerode GmbH &amp; Co. KG - Eine Marke der Städtische Werke AG Kassel</t>
  </si>
  <si>
    <t>Stadtwerke Groß-Gerau Versorgungs GmbH</t>
  </si>
  <si>
    <t>Stadtwerke Grünstadt GmbH</t>
  </si>
  <si>
    <t>Stadtwerke Gunzenhausen GmbH</t>
  </si>
  <si>
    <t>Stadtwerke Güstrow GmbH</t>
  </si>
  <si>
    <t>Stadtwerke Gütersloh GmbH</t>
  </si>
  <si>
    <t>Stadtwerke Haan GmbH</t>
  </si>
  <si>
    <t>Stadtwerke Hagenow GmbH</t>
  </si>
  <si>
    <t>Stadtwerke Haiger</t>
  </si>
  <si>
    <t>Stadtwerke Haldensleben GmbH</t>
  </si>
  <si>
    <t>Stadtwerke Haltern am See GmbH</t>
  </si>
  <si>
    <t>Stadtwerke Hamm GmbH</t>
  </si>
  <si>
    <t>Stadtwerke Hammelburg GmbH</t>
  </si>
  <si>
    <t>Stadtwerke Hanau GmbH</t>
  </si>
  <si>
    <t>Stadtwerke Harsewinkel GmbH</t>
  </si>
  <si>
    <t>Stadtwerke Haslach</t>
  </si>
  <si>
    <t>Stadtwerke Hattingen GmbH</t>
  </si>
  <si>
    <t>Stadtwerke Havelberg GmbH</t>
  </si>
  <si>
    <t>Stadtwerke Hechingen</t>
  </si>
  <si>
    <t>Stadtwerke Heide GmbH</t>
  </si>
  <si>
    <t>Stadtwerke Heidelberg Energie GmbH</t>
  </si>
  <si>
    <t>Stadtwerke Heidenheim AG</t>
  </si>
  <si>
    <t>Stadtwerke Heilbad Heiligenstadt GmbH</t>
  </si>
  <si>
    <t>Stadtwerke Heiligenhafen</t>
  </si>
  <si>
    <t>Stadtwerke Heilsbronn</t>
  </si>
  <si>
    <t>Stadtwerke Hemau</t>
  </si>
  <si>
    <t>Stadtwerke Herborn GmbH</t>
  </si>
  <si>
    <t>Stadtwerke Herford GmbH</t>
  </si>
  <si>
    <t>Stadtwerke Herne AG</t>
  </si>
  <si>
    <t>Stadtwerke Herrenberg</t>
  </si>
  <si>
    <t>Stadtwerke Hettstedt GmbH</t>
  </si>
  <si>
    <t>Stadtwerke Hilden GmbH</t>
  </si>
  <si>
    <t>Stadtwerke Hockenheim</t>
  </si>
  <si>
    <t>Stadtwerke Hollfeld</t>
  </si>
  <si>
    <t>Stadtwerke Holzminden GmbH</t>
  </si>
  <si>
    <t>Stadtwerke Homburg GmbH</t>
  </si>
  <si>
    <t>Stadtwerke Horb am Neckar</t>
  </si>
  <si>
    <t>Stadtwerke Hünfeld GmbH</t>
  </si>
  <si>
    <t>Stadtwerke Husum GmbH</t>
  </si>
  <si>
    <t>Stadtwerke Ilmenau GmbH</t>
  </si>
  <si>
    <t>Stadtwerke Ingolstadt Energie GmbH</t>
  </si>
  <si>
    <t>Stadtwerke Iserlohn GmbH</t>
  </si>
  <si>
    <t>Stadtwerke Itzehoe GmbH</t>
  </si>
  <si>
    <t>Stadtwerke Jülich GmbH</t>
  </si>
  <si>
    <t>Stadtwerke Kaarst GmbH</t>
  </si>
  <si>
    <t>Stadtwerke Kalkar GmbH &amp; Co. KG</t>
  </si>
  <si>
    <t>Stadtwerke Kaltenkirchen GmbH</t>
  </si>
  <si>
    <t>Stadtwerke Kamp-Lintfort GmbH</t>
  </si>
  <si>
    <t>Stadtwerke Karlsruhe GmbH</t>
  </si>
  <si>
    <t>Stadtwerke Kelheim GmbH &amp; Co. KG</t>
  </si>
  <si>
    <t>Stadtwerke Kempen GmbH</t>
  </si>
  <si>
    <t>Stadtwerke Kiel AG</t>
  </si>
  <si>
    <t>Stadtwerke Kirn GmbH</t>
  </si>
  <si>
    <t>Stadtwerke Kleve GmbH</t>
  </si>
  <si>
    <t>Stadtwerke Klingenberg Kommunalunternehmen (AöR)</t>
  </si>
  <si>
    <t>Stadtwerke Konstanz GmbH</t>
  </si>
  <si>
    <t>Stadtwerke Kulmbach</t>
  </si>
  <si>
    <t>Stadtwerke Kusel GmbH</t>
  </si>
  <si>
    <t>Stadtwerke Laage GmbH</t>
  </si>
  <si>
    <t>Stadtwerke Lage GmbH</t>
  </si>
  <si>
    <t>Stadtwerke Lambrecht (Pfalz) GmbH</t>
  </si>
  <si>
    <t>Stadtwerke Landau a.d. Isar</t>
  </si>
  <si>
    <t>Stadtwerke Landsberg KU</t>
  </si>
  <si>
    <t>Stadtwerke Landshut</t>
  </si>
  <si>
    <t>Stadtwerke Langen GmbH</t>
  </si>
  <si>
    <t>Stadtwerke Langenfeld GmbH</t>
  </si>
  <si>
    <t>Stadtwerke Langenzenn</t>
  </si>
  <si>
    <t>Stadtwerke Laufenburg</t>
  </si>
  <si>
    <t>Stadtwerke Lauterbach GmbH</t>
  </si>
  <si>
    <t>Stadtwerke Lebach GmbH &amp; Co. KG</t>
  </si>
  <si>
    <t>Stadtwerke Lehrte GmbH</t>
  </si>
  <si>
    <t>Stadtwerke Leine - Solling GmbH</t>
  </si>
  <si>
    <t>Stadtwerke Leinefelde-Worbis GmbH</t>
  </si>
  <si>
    <t>Stadtwerke Leinfelden-Echterdingen</t>
  </si>
  <si>
    <t>Stadtwerke Leipzig GmbH</t>
  </si>
  <si>
    <t>Stadtwerke Lemgo GmbH</t>
  </si>
  <si>
    <t>Stadtwerke Lengerich GmbH</t>
  </si>
  <si>
    <t>Stadtwerke Leutershausen</t>
  </si>
  <si>
    <t>Stadtwerke Lichtenfels</t>
  </si>
  <si>
    <t>Stadtwerke Lindau (B) GmbH &amp; Co. KG</t>
  </si>
  <si>
    <t>Stadtwerke Lingen GmbH</t>
  </si>
  <si>
    <t>Stadtwerke Lippstadt GmbH</t>
  </si>
  <si>
    <t>Stadtwerke Löbau GmbH</t>
  </si>
  <si>
    <t>Stadtwerke Löffingen</t>
  </si>
  <si>
    <t>Stadtwerke Lohmar GmbH &amp; Co. KG</t>
  </si>
  <si>
    <t>Stadtwerke Loitz GmbH</t>
  </si>
  <si>
    <t>Stadtwerke Lübbecke GmbH</t>
  </si>
  <si>
    <t>Stadtwerke Lübeck GmbH</t>
  </si>
  <si>
    <t>Stadtwerke Lübz GmbH</t>
  </si>
  <si>
    <t>Stadtwerke Lüdenscheid GmbH</t>
  </si>
  <si>
    <t>Stadtwerke Ludwigsburg-Kornwestheim GmbH</t>
  </si>
  <si>
    <t>Stadtwerke Ludwigsfelde GmbH</t>
  </si>
  <si>
    <t>Stadtwerke Ludwigslust-Grabow GmbH</t>
  </si>
  <si>
    <t>Stadtwerke Lünen GmbH</t>
  </si>
  <si>
    <t>Stadtwerke Lutherstadt Eisleben GmbH</t>
  </si>
  <si>
    <t>Stadtwerke Lutherstadt Wittenberg GmbH</t>
  </si>
  <si>
    <t>Stadtwerke Malchow</t>
  </si>
  <si>
    <t>Stadtwerke Marburg GmbH</t>
  </si>
  <si>
    <t>Stadtwerke Meerane GmbH</t>
  </si>
  <si>
    <t>Stadtwerke Meiningen GmbH</t>
  </si>
  <si>
    <t>Stadtwerke Menden GmbH</t>
  </si>
  <si>
    <t>Stadtwerke Mengen</t>
  </si>
  <si>
    <t>Stadtwerke Merseburg GmbH</t>
  </si>
  <si>
    <t>Stadtwerke Merzig GmbH</t>
  </si>
  <si>
    <t>Stadtwerke Metzingen</t>
  </si>
  <si>
    <t>Stadtwerke Mosbach GmbH</t>
  </si>
  <si>
    <t>Stadtwerke Mössingen</t>
  </si>
  <si>
    <t>Stadtwerke Mühlacker GmbH</t>
  </si>
  <si>
    <t>Stadtwerke Mühldorf a. Inn GmbH &amp; Co.KG</t>
  </si>
  <si>
    <t>Stadtwerke Mühlhausen GmbH</t>
  </si>
  <si>
    <t>Stadtwerke Mühlheim am Main GmbH</t>
  </si>
  <si>
    <t>Stadtwerke MüllheimStaufen GmbH</t>
  </si>
  <si>
    <t>Stadtwerke Münster GmbH</t>
  </si>
  <si>
    <t>Stadtwerke Munster-Bispingen GmbH</t>
  </si>
  <si>
    <t>Stadtwerke Nettetal GmbH</t>
  </si>
  <si>
    <t>Stadtwerke Neuburg a. d. Donau</t>
  </si>
  <si>
    <t>Stadtwerke Neuenhaus GmbH</t>
  </si>
  <si>
    <t>Stadtwerke Neuffen AG</t>
  </si>
  <si>
    <t>Stadtwerke Neu-Isenburg GmbH</t>
  </si>
  <si>
    <t>Stadtwerke Neumarkt in der Oberpfalz</t>
  </si>
  <si>
    <t>Stadtwerke Neunburg vorm Wald Strom GmbH</t>
  </si>
  <si>
    <t>Stadtwerke Neuruppin GmbH</t>
  </si>
  <si>
    <t>Stadtwerke Neuss Energie und Wasser GmbH</t>
  </si>
  <si>
    <t>Stadtwerke Neustadt am Rübenberge GmbH &amp; Co. KG</t>
  </si>
  <si>
    <t>Stadtwerke Neustadt an der Aisch GmbH</t>
  </si>
  <si>
    <t>Stadtwerke Neustadt an der Donau</t>
  </si>
  <si>
    <t>Stadtwerke Neustadt an der Orla GmbH</t>
  </si>
  <si>
    <t>Stadtwerke Neustadt an der Weinstraße GmbH</t>
  </si>
  <si>
    <t>Stadtwerke Neustadt in Holstein</t>
  </si>
  <si>
    <t>Stadtwerke Neustrelitz GmbH</t>
  </si>
  <si>
    <t>Stadtwerke Neuwied GmbH</t>
  </si>
  <si>
    <t>Stadtwerke Niebüll GmbH</t>
  </si>
  <si>
    <t>Stadtwerke Niederrhein - eine Marke der Stadtwerke Goch GmbH</t>
  </si>
  <si>
    <t>Stadtwerke Niesky GmbH</t>
  </si>
  <si>
    <t>Stadtwerke Norden</t>
  </si>
  <si>
    <t>Stadtwerke Norderney GmbH</t>
  </si>
  <si>
    <t>Stadtwerke Norderstedt</t>
  </si>
  <si>
    <t>Stadtwerke Nortorf AöR</t>
  </si>
  <si>
    <t>Stadtwerke Nürtingen GmbH</t>
  </si>
  <si>
    <t>Stadtwerke Oberkirch GmbH</t>
  </si>
  <si>
    <t>Stadtwerke Oberriexingen GmbH</t>
  </si>
  <si>
    <t>Stadtwerke Oberursel (Taunus) GmbH</t>
  </si>
  <si>
    <t>Stadtwerke Ochtrup</t>
  </si>
  <si>
    <t>Stadtwerke OELSNITZ/V. GmbH</t>
  </si>
  <si>
    <t>Stadtwerke Oerlinghausen GmbH</t>
  </si>
  <si>
    <t>Stadtwerke Olbernhau GmbH</t>
  </si>
  <si>
    <t>Stadtwerke Olching GmbH</t>
  </si>
  <si>
    <t>Stadtwerke Oldenburg in Holstein GmbH</t>
  </si>
  <si>
    <t>Stadtwerke Oranienburg GmbH</t>
  </si>
  <si>
    <t>Stadtwerke Osnabrück AG</t>
  </si>
  <si>
    <t>Stadtwerke Ostmünsterland GmbH &amp; Co. KG</t>
  </si>
  <si>
    <t>Stadtwerke Paderborn GmbH</t>
  </si>
  <si>
    <t>Stadtwerke Pappenheim</t>
  </si>
  <si>
    <t>Stadtwerke Parchim GmbH</t>
  </si>
  <si>
    <t>Stadtwerke Pasewalk GmbH</t>
  </si>
  <si>
    <t>Stadtwerke Passau GmbH</t>
  </si>
  <si>
    <t>Stadtwerke Peine GmbH</t>
  </si>
  <si>
    <t>Stadtwerke Pfaffenhofen a. d. Ilm</t>
  </si>
  <si>
    <t>Stadtwerke Pfarrkirchen</t>
  </si>
  <si>
    <t>Stadtwerke Pfullendorf GmbH</t>
  </si>
  <si>
    <t>Stadtwerke Pinneberg GmbH</t>
  </si>
  <si>
    <t>Stadtwerke Pirmasens Versorgungs GmbH</t>
  </si>
  <si>
    <t>Stadtwerke Plattling</t>
  </si>
  <si>
    <t>Stadtwerke Plön Versorgung GmbH</t>
  </si>
  <si>
    <t>Stadtwerke Porta Westfalica GmbH</t>
  </si>
  <si>
    <t>Stadtwerke Prenzlau GmbH</t>
  </si>
  <si>
    <t>Stadtwerke Pritzwalk GmbH</t>
  </si>
  <si>
    <t>Stadtwerke Pulheim GmbH</t>
  </si>
  <si>
    <t>Stadtwerke Quedlinburg GmbH</t>
  </si>
  <si>
    <t>Stadtwerke Quickborn GmbH</t>
  </si>
  <si>
    <t>Stadtwerke Radevormwald GmbH</t>
  </si>
  <si>
    <t>Stadtwerke Radolfzell GmbH</t>
  </si>
  <si>
    <t>Stadtwerke Ramstein-Miesenbach GmbH</t>
  </si>
  <si>
    <t>Stadtwerke Rastatt GmbH</t>
  </si>
  <si>
    <t>Stadtwerke Ratingen GmbH</t>
  </si>
  <si>
    <t>Stadtwerke Rees GmbH</t>
  </si>
  <si>
    <t>Stadtwerke Reichenbach/Vogtland GmbH</t>
  </si>
  <si>
    <t>Stadtwerke Rendsburg GmbH</t>
  </si>
  <si>
    <t>Stadtwerke Rhede GmbH</t>
  </si>
  <si>
    <t>Stadtwerke Riesa GmbH</t>
  </si>
  <si>
    <t>Stadtwerke Rietberg-Langenberg GmbH</t>
  </si>
  <si>
    <t>Stadtwerke Rinteln GmbH</t>
  </si>
  <si>
    <t>Stadtwerke Rosenheim Versorgungs GmbH</t>
  </si>
  <si>
    <t>StadtWerke Rösrath - Energie GmbH</t>
  </si>
  <si>
    <t>Stadtwerke Rostock AG</t>
  </si>
  <si>
    <t>Stadtwerke Rotenburg (Wümme) GmbH</t>
  </si>
  <si>
    <t>Stadtwerke Roth</t>
  </si>
  <si>
    <t>Stadtwerke Röthenbach a. d. Pegnitz GmbH</t>
  </si>
  <si>
    <t>Stadtwerke Rothenburg o.d.T. GmbH</t>
  </si>
  <si>
    <t>Stadtwerke Rottenburg am Neckar GmbH</t>
  </si>
  <si>
    <t>Stadtwerke Saalfeld GmbH</t>
  </si>
  <si>
    <t>Stadtwerke Saarlouis GmbH</t>
  </si>
  <si>
    <t>Stadtwerke Sangerhausen GmbH</t>
  </si>
  <si>
    <t>Stadtwerke Schaumburg-Lippe GmbH</t>
  </si>
  <si>
    <t>Stadtwerke Scheinfeld</t>
  </si>
  <si>
    <t>Stadtwerke Schifferstadt</t>
  </si>
  <si>
    <t>Stadtwerke Schkeuditz GmbH</t>
  </si>
  <si>
    <t>Stadtwerke Schlitz</t>
  </si>
  <si>
    <t>Stadtwerke Schloß Holte-Stukenbrock</t>
  </si>
  <si>
    <t>Stadtwerke Schneeberg GmbH</t>
  </si>
  <si>
    <t>Stadtwerke Schneverdingen-Neuenkirchen GmbH</t>
  </si>
  <si>
    <t>Stadtwerke Schönebeck GmbH</t>
  </si>
  <si>
    <t>Stadtwerke Schorndorf GmbH</t>
  </si>
  <si>
    <t>Stadtwerke Schramberg GmbH &amp; Co. KG</t>
  </si>
  <si>
    <t>Stadtwerke Schüttorf-Emsbüren GmbH</t>
  </si>
  <si>
    <t>Stadtwerke Schwabach GmbH</t>
  </si>
  <si>
    <t>Stadtwerke Schwäbisch Gmünd GmbH</t>
  </si>
  <si>
    <t>Stadtwerke Schwäbisch Hall GmbH</t>
  </si>
  <si>
    <t>Stadtwerke Schwarzenberg GmbH</t>
  </si>
  <si>
    <t>Stadtwerke Schwedt GmbH</t>
  </si>
  <si>
    <t>Stadtwerke Schweinfurt GmbH</t>
  </si>
  <si>
    <t>Stadtwerke Schwentinental GmbH</t>
  </si>
  <si>
    <t>Stadtwerke Schwerin GmbH (SWS)</t>
  </si>
  <si>
    <t>Stadtwerke Schwerte GmbH</t>
  </si>
  <si>
    <t>Stadtwerke Schwetzingen GmbH &amp; Co. KG</t>
  </si>
  <si>
    <t>Stadtwerke Senftenberg GmbH</t>
  </si>
  <si>
    <t>Stadtwerke Sigmaringen</t>
  </si>
  <si>
    <t>Stadtwerke Sindelfingen GmbH</t>
  </si>
  <si>
    <t>Stadtwerke Soest GmbH</t>
  </si>
  <si>
    <t>Stadtwerke Solingen GmbH</t>
  </si>
  <si>
    <t>Stadtwerke Soltau GmbH &amp; Co. KG</t>
  </si>
  <si>
    <t>Stadtwerke Sondershausen GmbH</t>
  </si>
  <si>
    <t>Stadtwerke Speyer GmbH</t>
  </si>
  <si>
    <t>Stadtwerke Springe GmbH</t>
  </si>
  <si>
    <t>Stadtwerke St. Ingbert GmbH</t>
  </si>
  <si>
    <t>Stadtwerke Stade GmbH</t>
  </si>
  <si>
    <t>Stadtwerke Stadtoldendorf GmbH</t>
  </si>
  <si>
    <t>Stadtwerke Stadtroda GmbH</t>
  </si>
  <si>
    <t>Stadtwerke Staßfurt GmbH</t>
  </si>
  <si>
    <t>Stadtwerke Stein GmbH &amp; Co. KG</t>
  </si>
  <si>
    <t>Stadtwerke Steinfurt GmbH</t>
  </si>
  <si>
    <t>Stadtwerke Stendal GmbH</t>
  </si>
  <si>
    <t>Stadtwerke Stockach GmbH</t>
  </si>
  <si>
    <t>Stadtwerke Straubing Strom und Gas GmbH</t>
  </si>
  <si>
    <t>Stadtwerke Strausberg GmbH</t>
  </si>
  <si>
    <t>Stadtwerke Suhl/Zella-Mehlis GmbH</t>
  </si>
  <si>
    <t>Stadtwerke Sulzbach/Saar GmbH</t>
  </si>
  <si>
    <t>Stadtwerke Tecklenburger Land Energie GmbH</t>
  </si>
  <si>
    <t>Stadtwerke Teterow GmbH</t>
  </si>
  <si>
    <t>Stadtwerke Thale GmbH</t>
  </si>
  <si>
    <t>Stadtwerke Tirschenreuth</t>
  </si>
  <si>
    <t>Stadtwerke Torgau GmbH</t>
  </si>
  <si>
    <t>Stadtwerke Tornesch GmbH</t>
  </si>
  <si>
    <t>Stadtwerke Traunstein GmbH &amp; Co. KG</t>
  </si>
  <si>
    <t>Stadtwerke Treuchtlingen</t>
  </si>
  <si>
    <t>Stadtwerke Troisdorf GmbH</t>
  </si>
  <si>
    <t>Stadtwerke Trostberg Stromversorgung GmbH</t>
  </si>
  <si>
    <t>Stadtwerke Tübingen GmbH</t>
  </si>
  <si>
    <t>Stadtwerke Tuttlingen GmbH</t>
  </si>
  <si>
    <t>Stadtwerke Uelzen GmbH</t>
  </si>
  <si>
    <t>Stadtwerke Uetersen GmbH</t>
  </si>
  <si>
    <t>Stadtwerke Uffenheim</t>
  </si>
  <si>
    <t>Stadtwerke Unna GmbH</t>
  </si>
  <si>
    <t>Stadtwerke Uslar GmbH</t>
  </si>
  <si>
    <t>Stadtwerke Velbert GmbH</t>
  </si>
  <si>
    <t>Stadtwerke Velten GmbH</t>
  </si>
  <si>
    <t>Stadtwerke Verden GmbH</t>
  </si>
  <si>
    <t>Stadtwerke Viernheim GmbH</t>
  </si>
  <si>
    <t>Stadtwerke Villingen-Schwenningen GmbH</t>
  </si>
  <si>
    <t>Stadtwerke Vilsbiburg</t>
  </si>
  <si>
    <t>Stadtwerke Vilshofen GmbH</t>
  </si>
  <si>
    <t>Stadtwerke Vlotho GmbH</t>
  </si>
  <si>
    <t>Stadtwerke Voerde GmbH</t>
  </si>
  <si>
    <t>Stadtwerke Völklingen Vertrieb GmbH</t>
  </si>
  <si>
    <t>Stadtwerke Wachenheim</t>
  </si>
  <si>
    <t>Stadtwerke Wadern GmbH</t>
  </si>
  <si>
    <t>Stadtwerke Waiblingen GmbH</t>
  </si>
  <si>
    <t>Stadtwerke Waldkirch GmbH</t>
  </si>
  <si>
    <t>Stadtwerke Waldkirchen</t>
  </si>
  <si>
    <t>Stadtwerke Waldkraiburg GmbH</t>
  </si>
  <si>
    <t>Stadtwerke Waldmünchen</t>
  </si>
  <si>
    <t>Stadtwerke Waldshut-Tiengen GmbH</t>
  </si>
  <si>
    <t>Stadtwerke Walldorf GmbH &amp; Co. KG</t>
  </si>
  <si>
    <t>Stadtwerke Walldürn GmbH</t>
  </si>
  <si>
    <t>Stadtwerke Waltrop GmbH &amp; Co. KG</t>
  </si>
  <si>
    <t>Stadtwerke Waren GmbH</t>
  </si>
  <si>
    <t>Stadtwerke Wasserburg a. Inn</t>
  </si>
  <si>
    <t>Stadtwerke Wedel GmbH</t>
  </si>
  <si>
    <t>Stadtwerke Weiden i.d.OPf.</t>
  </si>
  <si>
    <t>Stadtwerke Weilburg GmbH</t>
  </si>
  <si>
    <t>Stadtwerke Weilheim i.OB</t>
  </si>
  <si>
    <t>Stadtwerke Weimar Stadtversorgungs-GmbH</t>
  </si>
  <si>
    <t>Stadtwerke Weinheim GmbH</t>
  </si>
  <si>
    <t>Stadtwerke Weinstadt</t>
  </si>
  <si>
    <t>Stadtwerke Weißenburg GmbH</t>
  </si>
  <si>
    <t>Stadtwerke Weißenfels GmbH</t>
  </si>
  <si>
    <t>Stadtwerke Weißwasser GmbH</t>
  </si>
  <si>
    <t>Stadtwerke Werdau GmbH</t>
  </si>
  <si>
    <t>Stadtwerke Werl GmbH</t>
  </si>
  <si>
    <t>Stadtwerke Wernigerode GmbH</t>
  </si>
  <si>
    <t>Stadtwerke Wertheim GmbH</t>
  </si>
  <si>
    <t>Stadtwerke Wesel GmbH</t>
  </si>
  <si>
    <t>Stadtwerke Weserbergland GmbH</t>
  </si>
  <si>
    <t>Stadtwerke Willich GmbH</t>
  </si>
  <si>
    <t>Stadtwerke Wilster</t>
  </si>
  <si>
    <t>Stadtwerke Windsbach</t>
  </si>
  <si>
    <t>Stadtwerke Winnenden GmbH</t>
  </si>
  <si>
    <t>Stadtwerke Winsen (Luhe) GmbH</t>
  </si>
  <si>
    <t>Stadtwerke Wismar GmbH</t>
  </si>
  <si>
    <t>Stadtwerke Wissen GmbH</t>
  </si>
  <si>
    <t>Stadtwerke Witten GmbH</t>
  </si>
  <si>
    <t>Stadtwerke Wittenberge GmbH</t>
  </si>
  <si>
    <t>Stadtwerke Wolfenbüttel GmbH</t>
  </si>
  <si>
    <t>Stadtwerke Wolfhagen GmbH</t>
  </si>
  <si>
    <t>Stadtwerke Wolmirstedt GmbH</t>
  </si>
  <si>
    <t>Stadtwerke Wunstorf GmbH &amp; Co. KG</t>
  </si>
  <si>
    <t>Stadtwerke Würzburg AG</t>
  </si>
  <si>
    <t>Stadtwerke Zeil am Main</t>
  </si>
  <si>
    <t>Stadtwerke Zeitz GmbH</t>
  </si>
  <si>
    <t>Stadtwerke Zeven GmbH</t>
  </si>
  <si>
    <t>Stadtwerke Zirndorf GmbH</t>
  </si>
  <si>
    <t>Stadtwerke Zittau GmbH</t>
  </si>
  <si>
    <t>Stadtwerke Zweibrücken GmbH</t>
  </si>
  <si>
    <t>Stadtwerke Zwiesel</t>
  </si>
  <si>
    <t>Stadtwerkenergie Ostwestfalen-Lippe GmbH</t>
  </si>
  <si>
    <t>STAWAG Stadtwerke Aachen Aktiengesellschaft</t>
  </si>
  <si>
    <t>Steingass Mineralöle GmbH</t>
  </si>
  <si>
    <t>Stern Strom GmbH</t>
  </si>
  <si>
    <t>STIEBEL ELTRON UmweltStromPlus - in Kooperation mit der Digital Energy Solutions GmbH &amp; Co. KG</t>
  </si>
  <si>
    <t>stm Stadtwerke Meerbusch GmbH</t>
  </si>
  <si>
    <t>strasserauf - eine Marke der Energieversorgung Oberhausen AG</t>
  </si>
  <si>
    <t>STROGON GmbH</t>
  </si>
  <si>
    <t>Strom Germering GmbH</t>
  </si>
  <si>
    <t>Strom- und Gasversorgung Versmold GmbH</t>
  </si>
  <si>
    <t>Strom von Föhr Vertriebs-GmbH</t>
  </si>
  <si>
    <t>Strom.Manufaktur - eine Marke der DREWAG - Stadtwerke Dresden GmbH</t>
  </si>
  <si>
    <t>Stromio GmbH</t>
  </si>
  <si>
    <t>Stromversorgung Angermünde GmbH</t>
  </si>
  <si>
    <t>Stromversorgung der Gemeinde Hemhofen</t>
  </si>
  <si>
    <t>Stromversorgung Greding eG</t>
  </si>
  <si>
    <t>Stromversorgung Greifswald GmbH</t>
  </si>
  <si>
    <t>Stromversorgung Inzell eG</t>
  </si>
  <si>
    <t>Stromversorgung Markt Egloffstein</t>
  </si>
  <si>
    <t>Stromversorgung Neunkirchen GmbH</t>
  </si>
  <si>
    <t>Stromversorgung Ruhpolding GmbH</t>
  </si>
  <si>
    <t>Stromversorgung Schierling eG</t>
  </si>
  <si>
    <t>Stromversorgung Seebruck eG</t>
  </si>
  <si>
    <t>Stromversorgung Sulz GmbH</t>
  </si>
  <si>
    <t>Stromversorgung Unterwössen Döllerer &amp; Greimel GmbH</t>
  </si>
  <si>
    <t>Stromversorgung Zerbst GmbH &amp; Co. KG</t>
  </si>
  <si>
    <t>strotög GmbH Strom für Töging</t>
  </si>
  <si>
    <t>stuttgartENERGIE - Eine Marke der Stadtwerke Stuttgart Vertriebsgesellschaft mbH</t>
  </si>
  <si>
    <t>StWL Städtische Werke Lauf a.d. Pegnitz GmbH</t>
  </si>
  <si>
    <t>SÜC Energie und H2O GmbH</t>
  </si>
  <si>
    <t>SUEnergie GmbH &amp; Co. KG</t>
  </si>
  <si>
    <t>susiEnergie GmbH</t>
  </si>
  <si>
    <t>Süwag Vertrieb AG &amp; Co. KG</t>
  </si>
  <si>
    <t>SVH Stromversorgung Haar GmbH</t>
  </si>
  <si>
    <t>SVI - Stromversorgung Ismaning GmbH</t>
  </si>
  <si>
    <t>SVO Vertrieb GmbH</t>
  </si>
  <si>
    <t>SVS-Versorgungsbetriebe GmbH</t>
  </si>
  <si>
    <t>SWB Energie- und Wasserversorgung Bonn/Rhein-Sieg GmbH</t>
  </si>
  <si>
    <t>SWB Stadtwerke Biedenkopf GmbH</t>
  </si>
  <si>
    <t>swb Vertrieb Bremen GmbH</t>
  </si>
  <si>
    <t>swb Vertrieb Bremerhaven GmbH &amp; Co. KG</t>
  </si>
  <si>
    <t>SWE Energie GmbH</t>
  </si>
  <si>
    <t>switch green - in Kooperation mit der LichtBlick SE</t>
  </si>
  <si>
    <t>SWK Energie GmbH</t>
  </si>
  <si>
    <t>SWK Stadtwerke Kaiserslautern Versorgungs AG</t>
  </si>
  <si>
    <t>SWM Versorgungs GmbH</t>
  </si>
  <si>
    <t>SWN Stadtwerke Neumünster GmbH</t>
  </si>
  <si>
    <t>SWN Stadtwerke Neustadt GmbH</t>
  </si>
  <si>
    <t>SWN Stadtwerke Northeim GmbH</t>
  </si>
  <si>
    <t>SWP Stadtwerke Pforzheim GmbH &amp; Co. KG</t>
  </si>
  <si>
    <t>SWR Energie GmbH &amp; Co. KG</t>
  </si>
  <si>
    <t>SWS Stadtwerke Stralsund GmbH</t>
  </si>
  <si>
    <t>SWT Stadtwerke Trier Versorgungs-GmbH</t>
  </si>
  <si>
    <t>SWU Energie GmbH</t>
  </si>
  <si>
    <t>SWV Regional GmbH</t>
  </si>
  <si>
    <t>SWW Wunsiedel GmbH</t>
  </si>
  <si>
    <t>TauberEnergie Kuhn</t>
  </si>
  <si>
    <t>team energie GmbH &amp; Co. KG</t>
  </si>
  <si>
    <t>Technische Werke der Gemeinde Losheim GmbH</t>
  </si>
  <si>
    <t>Technische Werke Ludwigshafen AG</t>
  </si>
  <si>
    <t>Technische Werke Naumburg GmbH</t>
  </si>
  <si>
    <t>Technische Werke Osning GmbH</t>
  </si>
  <si>
    <t>Technische Werke Schussental GmbH &amp; Co. KG</t>
  </si>
  <si>
    <t>Teckwerke Bürgerenergie eG</t>
  </si>
  <si>
    <t>Teutoburger Energie Netzwerk eG</t>
  </si>
  <si>
    <t>Thüga Energie GmbH</t>
  </si>
  <si>
    <t>Thüringer Energie AG</t>
  </si>
  <si>
    <t>TOTAL Energie Gas GmbH</t>
  </si>
  <si>
    <t>Turbine - eine Marke der Städtischen Werke Magdeburg GmbH &amp; Co. KG</t>
  </si>
  <si>
    <t>TWH - Technische Werke Herbrechtingen GmbH</t>
  </si>
  <si>
    <t>TWS Technische Werke der Gemeinde Saarwellingen GmbH</t>
  </si>
  <si>
    <t>Überlandwerk Eppler GmbH</t>
  </si>
  <si>
    <t>Überlandwerk Erding GmbH &amp; Co. KG</t>
  </si>
  <si>
    <t>Überlandwerk Krumbach GmbH</t>
  </si>
  <si>
    <t>Überlandwerk Leinetal GmbH</t>
  </si>
  <si>
    <t>Überlandwerk Rhön GmbH</t>
  </si>
  <si>
    <t>Überlandwerk Schäftersheim GmbH &amp; Co. KG</t>
  </si>
  <si>
    <t>ubitricity Gesellschaft für verteilte Energiesysteme mbH</t>
  </si>
  <si>
    <t>Unterfränkische Überlandzentrale Lülsfeld eG</t>
  </si>
  <si>
    <t>ÜZW Energie AG</t>
  </si>
  <si>
    <t>Vattenfall Europe Sales GmbH</t>
  </si>
  <si>
    <t>Ver- und Entsorgungsgesellschaft mbH Sersheim</t>
  </si>
  <si>
    <t>Verbands- und Gemeindewerke Rülzheim</t>
  </si>
  <si>
    <t>Verbandsgemeinde Weilerbach Elektrizitätsversorgung</t>
  </si>
  <si>
    <t>Verbandsgemeindewerk Bruchmühlbach-Miesau</t>
  </si>
  <si>
    <t>Verbandsgemeindewerk Dannstadt-Schauernheim</t>
  </si>
  <si>
    <t>Verbandsgemeindewerke Dahner Felsenland</t>
  </si>
  <si>
    <t>Verbandsgemeindewerke Enkenbach-Alsenborn</t>
  </si>
  <si>
    <t>Vereinigte Gas- und Wasserversorgung GmbH</t>
  </si>
  <si>
    <t>Vereinigte Stadtwerke GmbH</t>
  </si>
  <si>
    <t>Vereinigte Wertach-Elektrizitätswerke GmbH</t>
  </si>
  <si>
    <t>Versorgungsbetrieb Waldbüttelbrunn GmbH</t>
  </si>
  <si>
    <t>Versorgungsbetriebe Bordesholm GmbH</t>
  </si>
  <si>
    <t>Versorgungsbetriebe Elbe GmbH</t>
  </si>
  <si>
    <t>Versorgungsbetriebe Hann. Münden GmbH</t>
  </si>
  <si>
    <t>Versorgungsbetriebe Hoyerswerda GmbH</t>
  </si>
  <si>
    <t>Versorgungsbetriebe Kronshagen GmbH</t>
  </si>
  <si>
    <t>Versorgungsbetriebe Röttingen</t>
  </si>
  <si>
    <t>Versorgungsbetriebe Zellingen</t>
  </si>
  <si>
    <t>ViShare - in Kooperation mit der Digital Energy Solutions GmbH &amp; Co. KG</t>
  </si>
  <si>
    <t>vivi-power GmbH</t>
  </si>
  <si>
    <t>voltera - eine Marke der Energy2day GmbH</t>
  </si>
  <si>
    <t>Vorarlberger Kraftwerke AG</t>
  </si>
  <si>
    <t>VWS Verbundwerke Südwestsachsen GmbH</t>
  </si>
  <si>
    <t>Wadersloh Energie GmbH</t>
  </si>
  <si>
    <t>Warendorfer Energieversorgung GmbH (WEV)</t>
  </si>
  <si>
    <t>Warsteiner Verbundgesellschaft mbH</t>
  </si>
  <si>
    <t>Weißachtal-Kraftwerke eG</t>
  </si>
  <si>
    <t>WEMAG AG</t>
  </si>
  <si>
    <t>Wendelsteinbahn GmbH</t>
  </si>
  <si>
    <t>WEP Wärme-, Energie- und Prozesstechnik GmbH</t>
  </si>
  <si>
    <t>Werraenergie GmbH</t>
  </si>
  <si>
    <t>Werra-Strom GmbH</t>
  </si>
  <si>
    <t>WestEnergie GmbH</t>
  </si>
  <si>
    <t>Westfalen AG</t>
  </si>
  <si>
    <t>WestfalenWIND Strom GmbH</t>
  </si>
  <si>
    <t>Westfalica GmbH</t>
  </si>
  <si>
    <t>WEVG Salzgitter GmbH &amp; Co. KG</t>
  </si>
  <si>
    <t>WIND LINE</t>
  </si>
  <si>
    <t>Windströöm - eine Marke der Windkraftmining GmbH</t>
  </si>
  <si>
    <t>Wir Energie - eine Marke der Energiehaus Dresden eG</t>
  </si>
  <si>
    <t>Wirtschaftsbetriebe der Stadt NSHB Borkum GmbH</t>
  </si>
  <si>
    <t>WSE Energiedienstleistungen GmbH</t>
  </si>
  <si>
    <t>WSW Energie &amp; Wasser AG</t>
  </si>
  <si>
    <t>Wunderwerk AG</t>
  </si>
  <si>
    <t>Yello Strom GmbH</t>
  </si>
  <si>
    <t>ZEAG Energie AG</t>
  </si>
  <si>
    <t>Zwickauer Energieversorgung GmbH</t>
  </si>
  <si>
    <t>Link</t>
  </si>
  <si>
    <t>Atom</t>
  </si>
  <si>
    <t>Kohle</t>
  </si>
  <si>
    <t>Erdgas</t>
  </si>
  <si>
    <t>sonst. Fossil</t>
  </si>
  <si>
    <t>Kohle und sonst. Fossile Energieträger</t>
  </si>
  <si>
    <t>EEG Strom</t>
  </si>
  <si>
    <t>Erneuerbare Energien</t>
  </si>
  <si>
    <t>Stromkennzeichnung</t>
  </si>
  <si>
    <t>Stromeinkauf (ohne EEG)</t>
  </si>
  <si>
    <t>Check</t>
  </si>
  <si>
    <t>CO2 Emmision (g/KWh)</t>
  </si>
  <si>
    <t>Atommüll (g/kWh)</t>
  </si>
  <si>
    <t>Tatsächlicher CO2-Ausstoß (Stromeinkauf) ohne EEG</t>
  </si>
  <si>
    <t>https://www.stadtwerke-kiel.de/swk/de/produkte/privatkunden/strom/fragen_zum_strom/kieler_strommix/kieler_strommix.jsp</t>
  </si>
  <si>
    <t>https://www.innogy.com/web/cms/de/3109676/fuer-unternehmen/energie-beschaffen/rechtliche-informationen/stromkennzeichnung/</t>
  </si>
  <si>
    <t>https://www.suewag.de/privatkunden/rechtliches/stromkennzeichnung  https://produktwelt.suewag.de/
77,6 % der Anteile werden von Innogy SE gehalten; der Rest des Kapitals ist in der Hand von 15 kommunalen Eigentümern sowie freien Aktionären.</t>
  </si>
  <si>
    <t>https://www.enviam.de/privatkunden/StromfuerdenHaushalt/kundeninformationen/stromkennzeichnung#</t>
  </si>
  <si>
    <t>https://www.bs-energy.de/fileadmin/BS_ENERGY/privatkunden/produkte/strom/Infoletter_Stromherkunft_BSEnergy_2018.pdf</t>
  </si>
  <si>
    <t>https://www.rewag.de/privatkunden/strom.html</t>
  </si>
  <si>
    <t>https://www.stadtwerke-duisburg.de/fileadmin/user_upload/Tarifdaten/Strom/Stromkennzeichnung_2018_November.pdf</t>
  </si>
  <si>
    <t>https://re-fd.de/kontakt-und-hilfe/pflichtangaben</t>
  </si>
  <si>
    <t>https://www.n-ergie.de/public/remotemedien/media/n_ergie/pdfs/Energiemix_PK.pdf</t>
  </si>
  <si>
    <t>https://www.ewe.de/unternehmen/energie/strom-rahmenbedingungen/stromkennzeichnung</t>
  </si>
  <si>
    <t>https://www.vattenfall.de/de/strom-easy24.htm?consumption=4000&amp;zip=21129&amp;city=Hamburg&amp;street=&amp;hno=</t>
  </si>
  <si>
    <t>https://www.thueringerenergie.de/Ueber_uns/Mediathek/Veroeffentlichungspflichten/Stromkennzeichnung</t>
  </si>
  <si>
    <t>https://www.stadtwerke-erfurt.de/pb/swe/produkte+_+leistungen/energie+_+wasser/stromkennzeichnung</t>
  </si>
  <si>
    <t>https://www.stadtwerke-merseburg.de/fileadmin/user_upload/pdf-dokumente/Privatkunden/Strom/SW_Merseburg_Stromkennzeichnung.pdf</t>
  </si>
  <si>
    <t>https://www.stadtwerke-flensburg.de/fileadmin/user_upload/pdf/strom/Strommix/Strommix-SWFL-2017.pdf</t>
  </si>
  <si>
    <t>https://www.stadtwerke-bochum.de/privatkunden/produkte/strom/agb_strominfos/stromkennzeichnung.html</t>
  </si>
  <si>
    <t>https://www.drewag.de/wps/portal/drewag/cms/menu_main/geschaeftskunden/produkte/strom/jahresverbrauch-ab-100.000-kwh/dresdner-strom-natur</t>
  </si>
  <si>
    <t>https://sw-weimar.de/fileadmin/user_upload/sww/Inhalte/Unternehmen/Stromkennzeichnung_2018_Basis_2017_Internet_farbig.pdf</t>
  </si>
  <si>
    <t>https://www.swd-ag.de/medien/dokumente/vertragsbestaetigungen/stromkennzeichnung.pdf</t>
  </si>
  <si>
    <t>https://www.mvv.de/energie/pk/strom/start/Stromkennzeichnung.pdf?_ga=2.263525647.245440482.1542009700-545037087.1541423305</t>
  </si>
  <si>
    <t>https://www.enercity.de/infothek/downloads/pflichtveroeffentlichungen/skz-oekostrom-pk-gk-11-18.pdf</t>
  </si>
  <si>
    <t>https://www.swb.de/-/media/files/strom/stromkennzeichnung-hb.pdf</t>
  </si>
  <si>
    <t>https://www.rheinenergie.com/de/geschaeftskunden/service_und_informationen/stromkennzeichnung/stromkennzeichnung.html</t>
  </si>
  <si>
    <t>https://www.eon.de/de/pk/service/rechtliches-veroeffentlichungspflichten/stromkennzeichnung.html</t>
  </si>
  <si>
    <t>https://blog.sw-i.de/blogdetail/news/strommix-das-steckt-in-ihrem-strom/?tx_news_pi1%5Baction%5D=detail&amp;tx_news_pi1%5Bcontroller%5D=News&amp;cHash=baaaaab8229404cee0a5e477c2368ac3</t>
  </si>
  <si>
    <t>https://www.stadtwerke-muenster.de/fileadmin/unternehmen/energie/dokumente/Stromkennzeichnung_2017.pdf</t>
  </si>
  <si>
    <t>https://www.l.de/stadtwerke/extras/rechtliches</t>
  </si>
  <si>
    <t>https://www.evm.de/evm/Homepage/Privatkunden/Strom/</t>
  </si>
  <si>
    <t>https://www.e-wie-einfach.de/files/e-wie-einfach.de/rechtliches/stromkennzeichnung.pdf</t>
  </si>
  <si>
    <t>D</t>
  </si>
  <si>
    <t>DB Energie</t>
  </si>
  <si>
    <t>https://www.dbenergie.de/resource/blob/1345644/c5707c725a0831df0c3719356788ff33/allgemeines_stromkennzeichnung-data.pdf</t>
  </si>
  <si>
    <t>https://www.mainova.de/html/stromkennzeichnung.html</t>
  </si>
  <si>
    <t>https://www.stadtwerke-schwerin.de/home/pk/strom/mehr_infos_zu_strom/,swsr_inhalt_id,41,swsr_id,45.html</t>
  </si>
  <si>
    <t>https://www.wvv.de/de/media/img/bilder/energie-_-wasser/wissenswertes/emix_2016_web.pdf</t>
  </si>
  <si>
    <t>https://www.enbw.com/service/enbw-strommix</t>
  </si>
  <si>
    <t>https://www.stadtwerke-bielefeld.de/privatkunden/tarife/strom/enerbest-strom-in-nrw.html</t>
  </si>
  <si>
    <t>https://www.swm.de/dam/swm/dokumente/m-strom/stromkennzeichnung.pdf</t>
  </si>
  <si>
    <t>https://www.entega.de/stromkennzeichnung/?type=1</t>
  </si>
  <si>
    <t>https://vertrieb.dew21.de/grossunternehmen/stromkennzeichnung/</t>
  </si>
  <si>
    <t>https://www.lichtblick.de/geschaeftskunden/gewerbestrom/stromkennzeichnung/</t>
  </si>
  <si>
    <t>Anmerkungen</t>
  </si>
  <si>
    <t>nicht aktuell</t>
  </si>
  <si>
    <t>https://www.4hundred.com/stromkennzeichnung/</t>
  </si>
  <si>
    <t>https://www.123energie.de/service/462.php</t>
  </si>
  <si>
    <t>https://www.aggerenergie.de/_Resources/Persistent/b4b78ce18fabca63b979877f74ee3edc6653efa8/Kennzeichnung%20der%20Stromlieferungen%202017.pdf</t>
  </si>
  <si>
    <t>https://ahrtal-werke.de/service/rechtliches/stromkennzeichnung/</t>
  </si>
  <si>
    <t>https://www.albstadtwerke.de/fileadmin/media/unserangebot/Strom/ASW_Stromkennzeichnung_2017_quer_291018.pdf</t>
  </si>
  <si>
    <t>https://www.albwerk.de/service/allgemeine-informationen/stromkennzeichnung/</t>
  </si>
  <si>
    <t>https://www.allgaeukraft.de/stromkennzeichnung.html</t>
  </si>
  <si>
    <t>https://www.auew.de/privatkunden/kontakt-service/gesetzgebung/stromkennzeichnung/</t>
  </si>
  <si>
    <t>https://www.ammer-loisach-energie.de/unser-strom/strom-fuer-privatkunden/</t>
  </si>
  <si>
    <t>http://www.stwab.de/Energie-Wasser/Strom/Stromkennzeichnung/</t>
  </si>
  <si>
    <t>nicht vorhanden</t>
  </si>
  <si>
    <t>https://www.avu.de/downloads/veroeffentlichungspflichten/energietraegermix-2017.pdf</t>
  </si>
  <si>
    <t>https://www.bhag.de/stromkennzeichnung</t>
  </si>
  <si>
    <t>https://www.backnangstrom.de/privatkunden/startseite/</t>
  </si>
  <si>
    <t>https://www.badenova.de/web/Privatkunden/%C3%96kostrom/Informationen-und-Rechtliches/index.jsp</t>
  </si>
  <si>
    <t>https://www.bauer-stromkunden.de/kennzeichnung-der-stromlieferung.html</t>
  </si>
  <si>
    <t>(Ineon) nicht aktuell</t>
  </si>
  <si>
    <t>https://www.baywa-oekoenergie.de/fileadmin/media/global/strommix/Strommix_2017_BayWa_Oekoenergie_Stand_Oktober_2018.jpg</t>
  </si>
  <si>
    <t>https://www.belkaw.de/de/privatkundenportal/tarife/rechtliches/stromkennzeichnung/index.php</t>
  </si>
  <si>
    <t>https://www.benergie.de/privatkunden/oekostrom</t>
  </si>
  <si>
    <t>https://einfach-bergmann.de/downloads/LSW_Stromkennzeichnung_2018-11.pdf</t>
  </si>
  <si>
    <t>https://berlinerstadtwerke.de/okostrom/strommix/</t>
  </si>
  <si>
    <t>https://www.beste-stadtwerke.de/Produkte/Strom/</t>
  </si>
  <si>
    <t>https://www.bev-energie.com/stromkennzeichnung/</t>
  </si>
  <si>
    <t>https://www.bew-bocholt.de/privatkunden/strom/stromkennzeichnung.html</t>
  </si>
  <si>
    <t>https://www.bodensee-energie.de/pdf/stromkennzeichnung.pdf</t>
  </si>
  <si>
    <t>https://www.bonusstrom.de/tipps-fragen/unser-energiemix/</t>
  </si>
  <si>
    <t>http://www.burgenland-energie.de/unternehmen/veroeffentlichungspflichten</t>
  </si>
  <si>
    <t>http://beg-fs.de/stromkennzeichnung-gemas-energiewirtschaftsgesetz/</t>
  </si>
  <si>
    <t>https://buergerwerke.de/strom-beziehen/unser-strom/oekostrom-aus-buergerhand/</t>
  </si>
  <si>
    <t>http://www.c-ensinger.de/files/8.EWO_Stromkennzeichnung.pdf</t>
  </si>
  <si>
    <t>https://cbenergie.de/stromkenng/</t>
  </si>
  <si>
    <t>https://citiwerke.com/fileadmin/dokumente/citistrom_kennzeichnung.pdf</t>
  </si>
  <si>
    <t>http://www.cramermuehle.de/index.html</t>
  </si>
  <si>
    <t>https://www.avia-lippstadt.de/privatkunden/avia-strom.html#c2748</t>
  </si>
  <si>
    <t>https://www.dvv-dessau.de/fileadmin/user_upload/Privatkunden/Strom/Docs/Strommix_2017__grafik.pdf</t>
  </si>
  <si>
    <t>https://www.die-energievorsorger.de/strom/</t>
  </si>
  <si>
    <t>https://www.dreipunktenergie.de/quantum_cms/_media/2e93b1df072d87e0.energietraegermix-2017-210x99_.pdf</t>
  </si>
  <si>
    <t>https://www.dreischtrom.de/files/pdf/Download/Energiemix_2017.pdf</t>
  </si>
  <si>
    <t>https://www.evita-energie.de/gewerbekunden/service/marktinformationen/strompreis/</t>
  </si>
  <si>
    <t>https://www.eam.de/fileadmin/public/0.downloads/1.kunden/strom/EAM_Produktblatt_Strom_011118.pdf</t>
  </si>
  <si>
    <t>https://www.econsum.com/service/stromkennzeichnung</t>
  </si>
  <si>
    <t>https://www.egf-frankenberg.de/de/Strom/Stromkennzeichnung/Stromkennzeichnung/2017-Stromkennzeichnung-der-EGF.pdf</t>
  </si>
  <si>
    <t>https://www.egt.de/fileadmin/egt/Dokumente/Privat_Gewerbe/Strom/EGT_Tarifuebersicht_Strom_Web_01.pdf</t>
  </si>
  <si>
    <t>https://www.ehinger-energie.de/wp-content/uploads/2018/10/Stromkennzeichnung_2018.pdf</t>
  </si>
  <si>
    <t>http://www.vertrieb.ew-eichenmueller.de/Infos/infos.html</t>
  </si>
  <si>
    <t>https://www.ewb-duderstadt.de/de/Strom/Ausgezeichnet/Energiemix-2017.pdf</t>
  </si>
  <si>
    <t>https://www.eichsfeldwerke.de/energie/strom/stromzusammensetzung/</t>
  </si>
  <si>
    <t>https://www.einhorn-energie.de/site/assets/files/1862/ee_stromkennzeichnung_2017.pdf</t>
  </si>
  <si>
    <t>https://www.eins.de/files/eins/content/dokumente/Privatkunden/Strom/eins_Stromkennzeichnung_2017.jpg</t>
  </si>
  <si>
    <t>https://www.evb-energy.de/documents/68334/195505/evb_Stromkennzeichnung_2018.pdf/d364e5af-7057-f5bb-3762-efe635cc72bf</t>
  </si>
  <si>
    <t>https://elektra-effeltrich.de/endverbraucher/unser-strom/</t>
  </si>
  <si>
    <t>http://www.elektra-pinzberg.de/</t>
  </si>
  <si>
    <t>FEHLER Website wird neu erstellt</t>
  </si>
  <si>
    <t>https://www.egdirmstein.de/_Resources/Persistent/39bd247468188b2ee1b22bdad1f05bd684014aba/2017_Stromkennzeichnung_EGD.pdf</t>
  </si>
  <si>
    <t>https://www.eg-engelsberg.de/stromkennzeichnung</t>
  </si>
  <si>
    <t>https://www.eg-hasbergen.de/media/download/veroeffentlichungen/Stromkennzeichnung_2017.pdf</t>
  </si>
  <si>
    <t>http://www.eg-karlstein.de/Veroffentlichungen/stromkennzeichnung2017.pdf</t>
  </si>
  <si>
    <t>http://www.eg-nordhalben.de/downloads/Strommix.pdf</t>
  </si>
  <si>
    <t>http://www.eg-oesterweg.de/pdf/Stromkennzeichnung_2017.pdf</t>
  </si>
  <si>
    <t>http://ego-ohlstadt.de/Stromvertrieb/Stromkennzeichnung/stromkennzeichnung.html</t>
  </si>
  <si>
    <t>http://www.eg-rettenberg.de/wp-content/uploads/2018/10/Stromkennzeichnung_EGR_Basisjahr_2017_.pdf</t>
  </si>
  <si>
    <t>http://www.eg-roethenbach.de/</t>
  </si>
  <si>
    <t>https://www.eg-schlachters.de/images/Dok71.pdf</t>
  </si>
  <si>
    <t>http://www.eg-schonstett.de/index.php/content/view/19/34/</t>
  </si>
  <si>
    <t>https://egtf.de/strom/vertrieb.html</t>
  </si>
  <si>
    <t>https://www.eg-unterneukirchen.de/index.php?id=26</t>
  </si>
  <si>
    <t>https://www.eva-siegsdorf.de/wordpress/?page_id=131</t>
  </si>
  <si>
    <t>http://www.eg-levern.de/desktopdefault.aspx/tabid-597.html</t>
  </si>
  <si>
    <t>https://ev-boebing.de//htmls/stromkennzeichnung.htm</t>
  </si>
  <si>
    <t>https://evu.gochsheim.de/cms/front_content.php?idcat=44</t>
  </si>
  <si>
    <t>https://www.eks.ch/sites/default/files/2018-11/eks_stromkennzeichnung_2017_DE.pdf</t>
  </si>
  <si>
    <t>http://www.ew-diessen.de/netz/</t>
  </si>
  <si>
    <t>https://www.ew-grandl.de/veroeffentlichungen-nach-enwg-vertrieb/</t>
  </si>
  <si>
    <t>https://www.ew-goldbach-hoesbach.de/downloads/formulare/20181029_EWG_Stromkennzeichnung_2017.pdf</t>
  </si>
  <si>
    <t>https://www.ewh.de/fileadmin/user_upload/PDF/RZ_EHV_Stromkennzeichen_2018_A4_Web.pdf</t>
  </si>
  <si>
    <t>http://www.energie-hauenstein.de/werk/</t>
  </si>
  <si>
    <t>https://www.ewhindelang.de/download/energiemix_basis2017_allg%C3%A4ustrom_partner_ewh_.pdf</t>
  </si>
  <si>
    <t>http://s439195908.website-start.de/strom-vertrieb/stromtarife/stromkennzeichnung/</t>
  </si>
  <si>
    <t>https://www.e-werk-stengle.de/cms/files/user-data/pdfs/Stromkennzeichnug_31102018_HP.pdf</t>
  </si>
  <si>
    <t>https://www.ewlandsberg.de/media/7162/stromkennzeichnung_ewl.pdf</t>
  </si>
  <si>
    <t>http://leitlein.com/w_strom.htm</t>
  </si>
  <si>
    <t>http://www.ewerk-mainbernheim.de/index.php/stromkennzeichnung.html</t>
  </si>
  <si>
    <t>https://www.obernzell.de/index.php/rathaus/gemeindewerke</t>
  </si>
  <si>
    <t>https://webportal.e-werk-mittelbaden.de/csit/action/csShowProducts?fileID=d7e16ce0-a30f-11e5-a8d4-41b4ac1021e0%3Acb3ff16e%3AHBN&amp;formReset.x=true</t>
  </si>
  <si>
    <t>http://www.mueller-muehle.de/html/energietrager-mix.html</t>
  </si>
  <si>
    <t>https://www.ew-oberwoessen.de/app/download/5784545174/Stromkennzeichnung_Oberw%C3%B6ssen_2017.pdf</t>
  </si>
  <si>
    <t>https://www.ew-ottenhoefen.de/stromtarife/</t>
  </si>
  <si>
    <t>http://www.ewr-rieger.de/stromkennzeichnung/</t>
  </si>
  <si>
    <t>https://www.ew-rohmund.de/downloads/stromkennzeichnung-2017-ewr.pdf</t>
  </si>
  <si>
    <t>FEHLER keine Website</t>
  </si>
  <si>
    <t>https://www.ew-schweiger.de/phocadownload/energiemix-website%202017.pdf</t>
  </si>
  <si>
    <t>https://ewerk-tegernsee.de/wp-content/uploads/2018/10/EWS-Strommix-2017-1.pdf</t>
  </si>
  <si>
    <t>https://www.ewwanfried.de/strom/produktinformationen/</t>
  </si>
  <si>
    <t>https://www.ewr-energie.com/service/downloads/#cat-7</t>
  </si>
  <si>
    <t>https://www.ews-schoenau.de/export/sites/ews/ews/energiedienstleistungen/.files/stromkennzeichnung-oekostrom-2017.pdf</t>
  </si>
  <si>
    <t>https://www.elogico.de/unternehmen/stromkennzeichnung/</t>
  </si>
  <si>
    <t>https://we-are-energy.de/strom/kennzeichnung/</t>
  </si>
  <si>
    <t>https://www.emb-gmbh.de/Privatkunden/Strom/Seiten/default.aspx</t>
  </si>
  <si>
    <t>https://www.emil-energie.de/wp-content/uploads/2012/08/Grafiken_Stromherkunft_EmilEnergie_2017_RZ.jpg</t>
  </si>
  <si>
    <t>https://emma-energie.de/informationen/strommix</t>
  </si>
  <si>
    <t>https://www.ele.de/Privatkunden/strom-erdgas/strom-fuer-den-haushalt/stromkennzeichnung.html</t>
  </si>
  <si>
    <t>https://www.odr.de/privatkunden/service-kontakt/downloads/energietraegermix.html</t>
  </si>
  <si>
    <t>https://enermy.de/media/Stromkennzeichnung.pdf</t>
  </si>
  <si>
    <t>https://www.eneregio.com/wp-content/uploads/2018/10/Strommix-f%C3%BCr-das-Bezugsjahr-2017-g%C3%BCltig-ab-01.11.2018.pdf</t>
  </si>
  <si>
    <t>https://www.encw.de/wissenswertes-fuer-privatkunden/</t>
  </si>
  <si>
    <t>http://www.energie-rhein-sieg.de/stromkennzeichnung.html</t>
  </si>
  <si>
    <t>https://energie-sachsenheim.de/privatkunden/strom/</t>
  </si>
  <si>
    <t>https://www.esb.de/geschaeftskunden/stromprodukte/gewerbekunden/</t>
  </si>
  <si>
    <t>https://www.tws-waerme.de/leistungsangebot/stromtarife.html</t>
  </si>
  <si>
    <t>https://www.evb-butzbach.de/de/Energie-Wasser/Strom/Stromkennzeichnung/</t>
  </si>
  <si>
    <t>https://www.swp-potsdam.de/de/energie/strom/ewp-potsdamstrom/</t>
  </si>
  <si>
    <t>https://www.ew-segeberg.de/strom/stromkennzeichnung/</t>
  </si>
  <si>
    <t>https://www.ew-waldbroel.de/service/downloads/</t>
  </si>
  <si>
    <t>https://ewagkamenz.de/strom-news/service/strom-energietraegermix</t>
  </si>
  <si>
    <t>https://www.ewa-altenburg.de/files/157DCD9D7DA/Stromkennzeichnung%202016%20Ewa.pdf</t>
  </si>
  <si>
    <t>https://www.ew-bitz.de/fileadmin/media/_downloads/ewb/downloads/Stromkennzeichnung_EWB_2017_quer_291018.pdf</t>
  </si>
  <si>
    <t>https://www.ewb.aov.de/files/EWB/Download_Bereich_Homepage/Strom_und_Oekostrom/Stromkennzeichnung_2017_web.pdf</t>
  </si>
  <si>
    <t>https://www.ewk-gmbh.de/produkte/strom/</t>
  </si>
  <si>
    <t>https://www.stadtwerke-rheine.de/de/Service/Downloadcenter/</t>
  </si>
  <si>
    <t>https://www.ewbautzen.de/privatkunden/strom/energietraegermix/</t>
  </si>
  <si>
    <t>https://www.energie-von-nebenan.de/oekostrom/stromkennzeichnung.html</t>
  </si>
  <si>
    <t>https://www.energie-vorpommern.de/strom/stromkennzeichnung/</t>
  </si>
  <si>
    <t>https://www.ewf.de/produkte/strom/energiemix/</t>
  </si>
  <si>
    <t>https://www.energie-wie-wir.de/service/haeufige-fragen/strom-wie-wir</t>
  </si>
  <si>
    <t>https://www.naturenergie.de/fileadmin/naturenergie/Strommkennzeichen/ED_Stromkennzeichnungen2019.pdf</t>
  </si>
  <si>
    <t>https://www.eg-wittmund.de/index.php?rex_media_type=download&amp;rex_media_file=/media/stromkennzeichnung_2019.pdf</t>
  </si>
  <si>
    <t>http://www.egu-strom.de/fileadmin/Dateien/EGU_Strom/Dateien/EGU_Stromkennzeichnung_2018.pdf</t>
  </si>
  <si>
    <t>https://www.energiegut.de/stromkennzeichnung/</t>
  </si>
  <si>
    <t>https://www.energiehoch3.de/strom/stromkennzeichnung/</t>
  </si>
  <si>
    <t>https://www.energieried.de/strom/</t>
  </si>
  <si>
    <t>https://www.energie-suedwest.de/wp-content/uploads/2018/10/stromkennzeichnung_esw_ag_10_18_lj-2017.pdf</t>
  </si>
  <si>
    <t>https://www.eva-alzenau.de/_Resources/Persistent/64a5fbeddcfd4ceac911cc707f19c93d77dc596b/Strommix-2017-EVA-Alzenau.pdf</t>
  </si>
  <si>
    <t>https://evapolda.de/energietraegermix.html</t>
  </si>
  <si>
    <t>https://www.bentheim-energie.de/de/strom44/</t>
  </si>
  <si>
    <t>https://www.energie-bollwerk.de/de/privatkunden/stromkennzeichnung.html</t>
  </si>
  <si>
    <t>https://www.evb-beckum.de/strom/stromkennzeichnung#</t>
  </si>
  <si>
    <t>http://www.ebt-halblech.de/content/view/38/49/</t>
  </si>
  <si>
    <t>https://www.evdbag.de/veroeffentlichungen.html?file=files/medien/downloads/veroeffentlichungen/evdb/stromkennzeichnung/EVDB.AG_Stromkennzeichnung%202018.pdf</t>
  </si>
  <si>
    <t>https://www.evf.de/bilder-dateien/energie/strom/stromkennzeichnung-2018/stromkennzeichnung-evf-2017.png</t>
  </si>
  <si>
    <t>https://www.ev-gaildorf.de/fileadmin/images/content/pdf/Strommix/EVG_Stromkennzeichnung_2017.pdf</t>
  </si>
  <si>
    <t>https://www.evg-gemuenden.de/faq/#1470326428034-c7fd9122-c175</t>
  </si>
  <si>
    <t>https://www.energieversorgung-gera.de/privatkunden/strom/stromtarife/stromkennzeichnung.html</t>
  </si>
  <si>
    <t>https://www.evgreiz.de/assets/downloads/Stromkennzeichnung-2018-Homepage.pdf</t>
  </si>
  <si>
    <t>https://www.ev-guben.de/downloads/Stromkennzeichnung_2017_26.10.2018.pdf</t>
  </si>
  <si>
    <t>https://www.evi-energy.de/de/Energiemix.pdf</t>
  </si>
  <si>
    <t>https://www.evkr-gmbh.de/haushaltskunden/energietraegermix/</t>
  </si>
  <si>
    <t>http://www.ev-kranenburg.de/info-service/downloads/</t>
  </si>
  <si>
    <t>https://www.ev-lenningen.de/de/privatkunden/stromkennzeichnung.html</t>
  </si>
  <si>
    <t>https://www.evl-gmbh.de/stromkennzeichnung.aspx</t>
  </si>
  <si>
    <t>https://www.evl.de/strom/stromkennzeichnung/</t>
  </si>
  <si>
    <t>https://www.die-energie.de/produkte/strom/agbs-strominfos/</t>
  </si>
  <si>
    <t>http://www.emw-energie.de/strom.html</t>
  </si>
  <si>
    <t>https://www.energieversorgung-mainspessart.de/privatkunden/stromkennzeichnung/</t>
  </si>
  <si>
    <t>https://www.energie-marienberg.de/stromkennzeichnung.html</t>
  </si>
  <si>
    <t>https://www.ewg-vagen.de/pdf/180924_edg_informationsplficht_2018.pdf</t>
  </si>
  <si>
    <t>http://web80001.web80.serverdienst.net/verantwortung.html</t>
  </si>
  <si>
    <t>https://www.stadtwerke-muenchberg.de/fileadmin/dateien/strom/Stromkennzeichnung_2017.pdf</t>
  </si>
  <si>
    <t>https://www.energie-nordhausen.de/de/Strom/Stromkennzeichnung/</t>
  </si>
  <si>
    <t>http://www.eow-todtnau.de/editor/file/Strom/181107_Stromk.2017.pdf</t>
  </si>
  <si>
    <t>https://www.evo-energie.de/produkte/privatkunden/strom.html</t>
  </si>
  <si>
    <t>https://tramino.s3.amazonaws.com/s/gemeindewerke-oberstdorf/892400/energiemix-basis2017-allgustrom-partner-evo.pdf</t>
  </si>
  <si>
    <t>https://www.evo-ag.de/angebote-und-tarife/privatkunden/strom/stromkennzeichnung/</t>
  </si>
  <si>
    <t>https://www.ev-ottobrunn.de/strom/stromkennzeichnung/</t>
  </si>
  <si>
    <t>https://evok-oy.de/web/index.php?show=6&amp;nav_punkt=Stromkennzeichnung&amp;unter_nav_punkt=Startseite&amp;id=1663</t>
  </si>
  <si>
    <t>https://www.energie-pirna.de/de/Strom/Strom/Energietraegermix-2017.pdf</t>
  </si>
  <si>
    <t>https://www.ev-rodau.de/Navigation/Rodaustrom/</t>
  </si>
  <si>
    <t>https://www.heider-energie.de/energieversorgung/preise-vertraege/stromkennzeichnung</t>
  </si>
  <si>
    <t>https://www.stadtwerke-ruesselsheim.de/stromkennzeichnung</t>
  </si>
  <si>
    <t>https://www.energieversorgung-sehnde.de/strom/stromkennzeichnung/</t>
  </si>
  <si>
    <t>https://www.esm-selb.de/fileadmin/speciality_distribution/public/images/esm/desktop/produkte/strom/download/ESM_Stromkennzeichnung_Grafik_2017.pdf</t>
  </si>
  <si>
    <t>https://www.esb-energie.de/ceasy/modules/resources/main.php?id=1265-2&amp;download=1</t>
  </si>
  <si>
    <t>https://www.energieversorgung-sylt.de/fileadmin/Content/EVS-Energietraegermix2017.JPG</t>
  </si>
  <si>
    <t>https://www.ev-tn.de/pb/evtn,Lde/Home/evtn+Vertrieb/Stromherkunft.html</t>
  </si>
  <si>
    <t>http://www.swtro.de/privatkunden/oekostrom/strommix.html?L=0%2527A%253D0</t>
  </si>
  <si>
    <t>https://www.energieversprechen.de/versprechen/</t>
  </si>
  <si>
    <t>http://www.ewerk-meckenheim-pfalz.de/#nogo1</t>
  </si>
  <si>
    <t>https://www.ewi-isernhagen.de/de/strom/veroeffentlichungspflichten/stromkennzeichnung.html</t>
  </si>
  <si>
    <t>https://www.energiewerke-zeulenroda-triebes.de/strom/stromkennzeichnung.html</t>
  </si>
  <si>
    <t>https://www.energis.de/produkte/strom/stromkennzeichnung_und_standard_stromverbrauch</t>
  </si>
  <si>
    <t>https://www.energy4u.de/privatkunden/</t>
  </si>
  <si>
    <t>https://www.enerswitch.de/fileadmin/uploads/Enerswitch/Energiemix/Stromkennzeichnung_und_Zertifizierung.pdf</t>
  </si>
  <si>
    <t>https://www.enewa.de/produkte/strom/strommix/</t>
  </si>
  <si>
    <t>https://www.enni.de/energie-umwelt/privatkunden/strom/stromkennzeichnung/</t>
  </si>
  <si>
    <t>https://www.enno-energie.de/ueber-uns/</t>
  </si>
  <si>
    <t>https://www.enpure.de/apis/document/35af7b00-eba2-4645-be9c-eb29a5e200a6</t>
  </si>
  <si>
    <t>https://enqu.de/sites/default/files/2018-10/enqu_stromkennzeichnung2017_download.pdf</t>
  </si>
  <si>
    <t>https://www.enrw.de/ceasy/modules/resources/main.php?id=1194-1&amp;download=1</t>
  </si>
  <si>
    <t>https://enso.de/wps/portal/enso/cms/menu_main/produkte-zuhause/strom</t>
  </si>
  <si>
    <t>https://www.enspire-energie.de/public/uploads/2018/11/enspire-stromkennzeichnung.pdf</t>
  </si>
  <si>
    <t>https://www.enstroga.de/enstroga/stromkennzeichnung/</t>
  </si>
  <si>
    <t>https://envitra.de/strom/stromkennzeichnung/</t>
  </si>
  <si>
    <t>https://www.enwag.de/stromkennzeichnung</t>
  </si>
  <si>
    <t>https://www.enwor.de/de/Produkte/Strom/Stromkennzeichnung.pdf</t>
  </si>
  <si>
    <t>https://www.eprimo.de/neuer-kunde/strom/stromtarife</t>
  </si>
  <si>
    <t>https://www.erdgas-schwaben.de/files/erdgas-schwaben/downloads/privatkunden/strom/schwaben%20strom%20waerme/Stromkennzeichnung_2018_quer_weiss.pdf</t>
  </si>
  <si>
    <t>https://www.erdgas-suedwest.de/strom/nat%C3%BCrlichstrom-regio?file=files/produkte/natuerlichstrom-regio-Stromkennzeichnung.pdf</t>
  </si>
  <si>
    <t>https://www.e-regio.de/fileadmin/download/Strom/Vertrieb/Stromkennzeichnung_2018.pdf</t>
  </si>
  <si>
    <t>https://www.estw.de/erlangenGips/Gips?SessionMandant=Erlangen&amp;Anwendung=CMSWebpage&amp;Methode=ShowHTMLAusgabe&amp;RessourceID=741083&amp;WebPublisher.NavId=741081</t>
  </si>
  <si>
    <t>https://www.ermstalenergie.de/privat-gewerbekunden/ermstalstrom-natur/mehr-infos-zu-ermstalstrom-natur/stromkennzeichnung.html</t>
  </si>
  <si>
    <t>https://www.e-rp.de/de/Privatkunden/Strom/Mitteilungspflichten/Stromkennzeichnung/ERP-Preisblaetter-Strom-Stromkennzeichnung-171106-WEB.pdf</t>
  </si>
  <si>
    <t>https://www.eswe.com/fileadmin/user_upload/images/stromkennzeichnung2017.png</t>
  </si>
  <si>
    <t>https://www.evd-dormagen.de/dormagenGips/evd-Dormagen/evd-dormagen.de_Relaunch2012/Produkte/Strom/Service-Ratgeber-Strom/Stromkennzeichnung/diagramm-2017.pdf</t>
  </si>
  <si>
    <t>https://www.eve-dan.de/energieversorgung/strom/produkte-preise/</t>
  </si>
  <si>
    <t>https://evh.de/privatkunden/strom/strom/stromkennzeichnung</t>
  </si>
  <si>
    <t>https://www.evi-hildesheim.de/strommix</t>
  </si>
  <si>
    <t>http://www.stadtwerke-hemer.de/de/Strom/Stromkennzeichnung/</t>
  </si>
  <si>
    <t>https://www.evon-energie.de/service/energiemix-stromherkunft/</t>
  </si>
  <si>
    <t>http://www.energie-schmalkalden.de/stromkennzeichnung-gem-42-energiewirtschaftsgesetz/</t>
  </si>
  <si>
    <t>https://www.vg-wartenberg.de/langenpreising/evu-stromvertrieb/stromkennzeichnung</t>
  </si>
  <si>
    <t>http://www.evu-kipfenberg.de/Stromkennzeichnung</t>
  </si>
  <si>
    <t>https://sowa-strom.de/download/an5upo77u62sbn43p5f01dun23u/Stromkennzeichnung_Spaeth_2017.pdf</t>
  </si>
  <si>
    <t>https://ewerk-geiger.de/download/anppohbqe5kf2rsgt13t7qf6f2c/Stromkennzeichnung_Geiger_2017.pdf</t>
  </si>
  <si>
    <t>https://www.e-werk-gerolsheim.de/_Resources/Persistent/5aed286b3075b0c53e045f621bf31d8edba00a06/2017_Stromkennzeichnung_Gerolsheim.pdf</t>
  </si>
  <si>
    <t>http://www.ewerk-sachsenwald.de/de/Strom/Stromkennzeichung/Stromkennzeichung.html</t>
  </si>
  <si>
    <t>http://e-werk.heinrich-n-clausen.de/allg_veroeffentlichungen/stromzusammensetzung.html</t>
  </si>
  <si>
    <t>https://www.oekostrom-bayern.de/oekostrom/oekostrom-mix/</t>
  </si>
  <si>
    <t>https://www.ewg-werther.de/fileadmin/content/documents/Dokumente_fuer_Tarife/EWG_Stromkennzeichung.pdf</t>
  </si>
  <si>
    <t>https://www.ewr.de/fileadmin/media/PDF/Produkte/Stromkennzeichnung_EWR_2018_01.pdf</t>
  </si>
  <si>
    <t>https://www.ewr-remscheid.de/fileadmin/EWR_Homepage/Strom/Downloads/Energietr%C3%A4germix_2019__Bezugsjahr_2017_.pdf</t>
  </si>
  <si>
    <t>https://ew-schmid.de/stromkennzeichnung/</t>
  </si>
  <si>
    <t>https://www.ewv.de/fileadmin/uploads/Dokumente/privatkunden/produkte/EWVSTROM/Stromkennzeichnung.pdf</t>
  </si>
  <si>
    <t>https://www.extraenergie.com/sites/default/files/pictures/content_img/18092018_Stromkennzeichnung_extraenergie.png</t>
  </si>
  <si>
    <t>http://www.ezv-energie.de/index.php/formulare.html</t>
  </si>
  <si>
    <t>https://www.fairtradepower.de/electricity.php</t>
  </si>
  <si>
    <t>https://www.fairenergie.de/fileadmin/user_upload/onlineantraege/preislisten/preisblatt_oekomix.pdf</t>
  </si>
  <si>
    <t>https://www.fanergie.de/wp-content/uploads/2018/11/FAN_Stromkennzeichnung_2018_NEU_V2.pdf</t>
  </si>
  <si>
    <t>https://www.feucht-gw.de/fileadmin/FE_User/Dateien/FGW/Strom/Stromvertrieb/Produktinformationen/Stromkennzeichnung_FGW_2017.pdf</t>
  </si>
  <si>
    <t>https://www.filderstadtwerke.de/de/Privatkunden/Stromkennzeichnung</t>
  </si>
  <si>
    <t>https://www.shellprivatenergie.de/energiemix</t>
  </si>
  <si>
    <t>https://www.fbg-bremerhaven.de/fileadmin/user/unternehmen/PDF/Strom/2018/Stromkennzeichnung/Stromkennzeichnung_Gesamtmix_2017.pdf</t>
  </si>
  <si>
    <t>https://www.new-energie.de/sites/new-energie.de/files/website/main-navigation/strom/stromkennzeichnung_der_new_energie.pdf</t>
  </si>
  <si>
    <t>https://www.stadtwerke-freiberg.de/service/informationen/stromkennzeichnung-2016.html</t>
  </si>
  <si>
    <t>https://www.freisinger-stadtwerke.de/de/Energie-Wasser/Strom/Stromkennzeichnung/</t>
  </si>
  <si>
    <t>https://www.fsg-freital.de/privatkunden/strom/produkte/fsg-mix-strom.html</t>
  </si>
  <si>
    <t>https://www.friesenenergie.de/seite/330825/ver%C3%B6ffentlichungspflichten.html</t>
  </si>
  <si>
    <t>https://www.fulda-eder-energie.de/produkte/fee-strom/</t>
  </si>
  <si>
    <t>https://www.fuenfwerke.de/media/PDF-Dokumente/071-120-Stromkennzeichnung-2018.pdf</t>
  </si>
  <si>
    <t>https://www.fuxx-sparenergie.de/rechtliches/stromkennzeichnung/</t>
  </si>
  <si>
    <t>https://www.gas-in.de/downloads/Strommix_GasIn_Strom_2017.pdf</t>
  </si>
  <si>
    <t>https://www.gas-und-waermedienst-boernsen.de/crbst_18.html</t>
  </si>
  <si>
    <t>https://www.gwh-hoexter.de/strom/allgemeine-hinweise/stromkennzeichnung/</t>
  </si>
  <si>
    <t>https://www.gasag.de/-/media/files/stromkennzeichnungen/gasag-stromkennzeichnung.ashx</t>
  </si>
  <si>
    <t>https://gaspar-energie.de/informationen/klimaschutz/klimaschutz-und-gaspar-strom/</t>
  </si>
  <si>
    <t>https://www.erftpower.de/index.php?id=1#faq</t>
  </si>
  <si>
    <t>https://www.gebruedereirich.de/index.php?cat=Stromversorgung&amp;page=Stromkennzeichnung</t>
  </si>
  <si>
    <t>https://www.gebr-heinzelmann.com/elektrizitaet/stromhandel/#stromzusammensetzung</t>
  </si>
  <si>
    <t>https://gebrueder-miller.de/index.php/stromkennzeichnung.html</t>
  </si>
  <si>
    <t>https://www.gelsenwasser.de/strom/allgemeine-hinweise/stromkennzeichnung/?tx_news_pi1%5B%40widget_0%5D%5BcurrentPage%5D=1&amp;tx_news_pi1%5BoverwriteDemand%5D%5Bcategories%5D=1&amp;cHash=50823efd7ddafb3b068e5cf817aa806a</t>
  </si>
  <si>
    <t>https://www.heroldsbach.de/fileadmin/Downloads/Strom/Energiemix_2018.pdf</t>
  </si>
  <si>
    <t>https://www.gemeindewerke-ruelzheim.de/xxximg/imgnews/energietraegermix2018.gif</t>
  </si>
  <si>
    <t>https://www.gemeindewerk-kaufungen.de/produkte/strom/</t>
  </si>
  <si>
    <t>https://www.gw-bad-sassendorf.de/de/stromversorgung/haeufige-fragen/stromkennzeichnung.php</t>
  </si>
  <si>
    <t>https://gemeindewerke-baiersbronn.de/strom/informationen</t>
  </si>
  <si>
    <t>https://www.gemeindewerke-boro.de/_Resources/Persistent/ce59eaa8a4214eadba962100f8b15e451f3c7688/2017_Stromkennzeichnung_BoRo.pdf</t>
  </si>
  <si>
    <t>http://www.gemeindewerke-brueggen-wasser-strom.de/</t>
  </si>
  <si>
    <t>https://www.gemeindewerke-budenheim.de/supermenu/downloads/</t>
  </si>
  <si>
    <t>https://www.vgrd.de/vg_rd/Werke/Strom/</t>
  </si>
  <si>
    <t>https://www.kommpower.de/wp-content/uploads/2018/10/Herkunftsnachweise_2018-GWE.png</t>
  </si>
  <si>
    <t>https://www.gangkofen.de/stromkennzeichnung-2019</t>
  </si>
  <si>
    <t>https://www.gw-gap.de/strom/informationen</t>
  </si>
  <si>
    <t>https://www.gemeindewerke-georgensgmuend.de/index.php?id=349</t>
  </si>
  <si>
    <t>https://www.gemeindewerke-grefrath.de/stromkennzeichnung</t>
  </si>
  <si>
    <t>https://www.gemeindewerke-grosskrotzenburg.de/files/pdf/strom-pdf/veroeffentlichungen-EnWG/Stromkennzeichnung%202017.pdf</t>
  </si>
  <si>
    <t>https://www.gwg-gundelfingen.de/de/Strom/Stromkennzeichnung/Stromkennzeichnung/gwg-Stromkennzeichnung-2018-10-30.pdf</t>
  </si>
  <si>
    <t>https://www.gwhalstenbek.de/strommix.html</t>
  </si>
  <si>
    <t>https://www.hardt-online.de/gemeindewerke</t>
  </si>
  <si>
    <t>https://www.gwhassloch.de/fileadmin/user_upload/01_Strom/Docs/181101Stromkennzeichnung2018_01.pdf</t>
  </si>
  <si>
    <t>https://www.gwh.sh/strom/stromkennzeichnung/</t>
  </si>
  <si>
    <t>https://gemeindewerke-hermaringen.de/site/assets/files/1979/gwh_stromkennzeichnung_2017.pdf</t>
  </si>
  <si>
    <t>https://www.gemeindewerke-herxheim.de/fileadmin/user_upload/2018-11-14_Strommix_2017_GW_Herxheim_2.jpg</t>
  </si>
  <si>
    <t>https://www.kommpower.de/stromkennzeichnung/</t>
  </si>
  <si>
    <t>https://www.gemeindewerke-hohenwestedt.de/strom/</t>
  </si>
  <si>
    <t>https://www.gw-holzkirchen.de/de/Kopfnavigation/Veroeffentlichungspflichten/Stromnetz/Stromnetz.html</t>
  </si>
  <si>
    <t>https://www.gemeindewerke-huenxe.de/strom/allgemeine-hinweise/stromkennzeichnung/</t>
  </si>
  <si>
    <t>https://www.stadtwerke-ramstein.de/fileadmin/dokumente/Strom/pdf/Stromkennzeichnung/Stromkennzeichung_Huetschenhausen_2017.pdf</t>
  </si>
  <si>
    <t>https://www.gemeindewerke-kahl.de/index.php/strom/stromkennzeichnung</t>
  </si>
  <si>
    <t>https://www.gemeindewerke-kiefersfelden.de/strom/vertrieb/energietraegermix/</t>
  </si>
  <si>
    <t>https://www.gwkirkel.de/strom/infos-rund-um-strom/energietraegermix/</t>
  </si>
  <si>
    <t>https://www.gemeindewerke-krauchenwies.de/site/Krauchenwies-Gemeindewerke/search/14698674/Lde/index.html?viewSecurityToken=96fc24256e6282d5ea56d7e860b84da272753836&amp;page=1&amp;sort=mimetype&amp;order=desc&amp;query=stromkennzeichnung&amp;_sectionFilter=on&amp;exclusionWords=&amp;finishParam=%7B%27page%27%3A%271%27%7D</t>
  </si>
  <si>
    <t>https://www.swk-kl.de/de/privatkunden/produkte-leistungen/strom/energietraegermix.html</t>
  </si>
  <si>
    <t>http://www.markt-lam.de/Dox.aspx?docid=1da01b38-1ac2-438d-98d6-2b7de5bb1c44</t>
  </si>
  <si>
    <t>https://www.gemeindewerke-leck.de/fileadmin/media/Strom/_2018_Stromkennzeichnung_Leck.pdf</t>
  </si>
  <si>
    <t>FEHLER Kohle und sonstige Fossile zusammengefasst</t>
  </si>
  <si>
    <t>https://gemeindewerke.markt-lichtenau.de/stromvertrieb/veroeffentlichungen/</t>
  </si>
  <si>
    <t>https://www.stockstadt-am-main.de/eigene_dateien/online/2/2018/november/stromkennzeichnung_2019_neu.pdf</t>
  </si>
  <si>
    <t>https://www.gw-muenchweiler.de/index.php?view=content&amp;ID_NODE_VIEW=1&amp;ID_NODE_VIEW2=97&amp;ID_NODE_AKTIV=101&amp;wsp=Strom&amp;sub_hcolor=d10000</t>
  </si>
  <si>
    <t>https://www.gw-neuendettelsau.de/showpage.php?SiteID=59&amp;lang=1</t>
  </si>
  <si>
    <t>https://www.niefern-oeschelbronn.de/gemeindewerke/stromvertrieb/</t>
  </si>
  <si>
    <t>https://www.nuedlingen.de/gemeindewerke/stromversorgung/index.html</t>
  </si>
  <si>
    <t>https://www.gwn24.de/strom/strommix/</t>
  </si>
  <si>
    <t>http://www.gemeindewerke-oberaudorf.de/strom/veroeffentlichungen/stromkennzeichnung_gem_42_EnWG_2018.pdf</t>
  </si>
  <si>
    <t>https://www.oberhachinger-strom.de/oberhachinger-strom/stromkennzeichnung/</t>
  </si>
  <si>
    <t>https://www.vg-partenstein.de/seite/vg/spessart/1165/-/Stromkennzeichnung_2016.html</t>
  </si>
  <si>
    <t>https://www.gemeindewerke-peinerland.de/privatkunden/produkte-tarife/strom/strom-pe-lk/stromkennzeichnung-gemeindewerke-peine-land.html</t>
  </si>
  <si>
    <t>https://www.gemeindewerke-peissenberg.de/strom-vertrieb/stromkennzeichnung/energietraegermix-und-umweltauswirkungen.html</t>
  </si>
  <si>
    <t>https://www.gw-pleinfeld.de/images/content/Stromkennzeichnung%202017.jpg</t>
  </si>
  <si>
    <t>https://gemeindewerke.rueckersdorf.de/fileadmin/Dateien/Dateien/Strom_Veroeffentlichungen/2017_Stromkennzeichnung_nach____42_EnWG.pdf</t>
  </si>
  <si>
    <t>https://gemeindewerkeruppichteroth.de/</t>
  </si>
  <si>
    <t>https://www.gemeindewerke-schutterwald.de/fileadmin/Dateien/Dateien/Stromkennzeichnung_Internet_2017.pdf</t>
  </si>
  <si>
    <t>https://www.feucht-gw.de/fileadmin/FE_User/Dateien/GWS/Strom/Stromvertrieb/Formulare__Hilfen/Stromkennzeichnung_GWS_2017.pdf</t>
  </si>
  <si>
    <t>http://www.gw-sinzheim.de/pdf.php3?id=f2f637dbdcfc4517972ea5d13a869fbf</t>
  </si>
  <si>
    <t>https://www.gemeindewerke-st-michel.de/dithmarschenstrom.html</t>
  </si>
  <si>
    <t>http://www.gemeindewerke-stammbach.de/xist4c/download/web/Stromkennzeichnung2018_uplId_7699__coId_2233_.pdf;jsessionid=927869859B5C337310484A66FE4105E8</t>
  </si>
  <si>
    <t>https://www.gs-werke.de/strom/download</t>
  </si>
  <si>
    <t>https://www.steisslingen.de/gemeindewerke/stromtarife/</t>
  </si>
  <si>
    <t>https://www.swk-kl.de/no_cache/de/unternehmen/ver-entsorger-gemeinden/gemeindewerke/stelzenberg.html</t>
  </si>
  <si>
    <t>https://www.gemeindewerke-stockelsdorf.de/preise-56.html</t>
  </si>
  <si>
    <t>https://www.gemeindewerke-taufkirchen.de/fileadmin/uploads/Dokumente_pdf/Diagramme_Stromkennzeichnung_2018-11-01_GWT.pdf</t>
  </si>
  <si>
    <t>http://www.markt-thuengen.de/kommunale/strom/stromkennzeichnung.pdf</t>
  </si>
  <si>
    <t>https://www.gemeindewerke-umkirch.de/de/Strom/Stromkennzeichung</t>
  </si>
  <si>
    <t>https://www.gemeindewerke-waging.de/strom</t>
  </si>
  <si>
    <t>https://www.gemeindewerke-wabu.de/index.php?view=content&amp;ID_NODE_VIEW=2&amp;ID_NODE_AKTIV=2</t>
  </si>
  <si>
    <t>https://www.swk-kl.de/fileadmin/data/downloads/pdfs/strommix/2017-11-09_Energietra__germix_weidenthal_2017.pdf</t>
  </si>
  <si>
    <t>https://www.gemeindewerke-wendelstein.de/_obj/30F05E2F-A284-4CE1-93EA-46840DB9DDAF/outline/Energiemix-2017-fuer-2018.pdf</t>
  </si>
  <si>
    <t>https://www.gwwickede.de/information/stromkennzeichnung.html</t>
  </si>
  <si>
    <t>http://www.markt-wilhermsdorf.de/wp-content/uploads/2018/10/Stromkennzeichnung-2017.pdf</t>
  </si>
  <si>
    <t>https://www.gemeindewerke-bovenden.de/strom/stromkennzeichnung/</t>
  </si>
  <si>
    <t>https://www.gw-hengersberg.de/strom/stromkennzeichnung.html</t>
  </si>
  <si>
    <t>https://www.roettenbach-erh.de/stromversorgung/</t>
  </si>
  <si>
    <t>http://www.g-ku.de/includes/docs/strom/Stromkennzeichnung__2019.pdf</t>
  </si>
  <si>
    <t>https://www.geo-energie-ostalb.de/site/assets/files/1678/geo_stromkennzeichnung_2017.pdf</t>
  </si>
  <si>
    <t>http://www.avia.de/privatkunden/avia-strom.html</t>
  </si>
  <si>
    <t>https://www.getreidemuehle-zwiefalten.de/gmz/index.php?idcat=3</t>
  </si>
  <si>
    <t>https://www.gew-wilhelmshaven.de/havenstrom/</t>
  </si>
  <si>
    <t>https://www.feucht-gw.de/fileadmin/FE_User/Dateien/GNF/Strom/Stromvertrieb/Produktinformationen/Stromkennzeichnung_GNF_2017.pdf</t>
  </si>
  <si>
    <t>https://www.ggew.de/rechnungserklaerung/</t>
  </si>
  <si>
    <t>https://www.goldgas.de/fileadmin/resources/downloads/privatkunden/strom/goldgas-2017-Stromkennzeichung-Website.pdf</t>
  </si>
  <si>
    <t>https://www.greenline.de/tankstellen/stromkennzeichnung</t>
  </si>
  <si>
    <t>https://www.greenpeace-energy.de/rechtliches/energiewirtschaft.html#c17305</t>
  </si>
  <si>
    <t>https://gruenpower.eu/stromkennzeichnung</t>
  </si>
  <si>
    <t>https://gruenerfunke.de/rechtliches/stromkennzeichnung/</t>
  </si>
  <si>
    <t>https://www.gruen-es.de/oekostrom</t>
  </si>
  <si>
    <t>https://www.gruenstromwerk.de/unser-strommix</t>
  </si>
  <si>
    <t>https://www.gruenwelt.de/stromkennzeichnung.html</t>
  </si>
  <si>
    <t>https://www.gsw-kamen.de/energie-wasser/privatkunden/strom/produkte-und-preise/gsw-strom-privat-basis</t>
  </si>
  <si>
    <t>https://www.stadtwerke-hameln.de/produkte/strom/stromkennzeichnung.html</t>
  </si>
  <si>
    <t>https://www.halberstadtwerke.de/privatkunden/strom/wissenswertes/energietraegermix.html</t>
  </si>
  <si>
    <t>https://www.hamburgenergie.de/oekostrom/unsere-stromtarife/</t>
  </si>
  <si>
    <t>https://www.harzenergie.de/comfortstrom</t>
  </si>
  <si>
    <t>https://www.stadtwerke-zehdenick.de/netznutzung.html</t>
  </si>
  <si>
    <t>https://www.kloecker.de/privatkunden/avia-strom.html#c15512</t>
  </si>
  <si>
    <t>https://www.hellwegenergie.de/de/stromversorgung/haeufige-fragen/stromkennzeichnung.php</t>
  </si>
  <si>
    <t>http://www.ewerk-geuder.de/html/stromkennzeichnung.html</t>
  </si>
  <si>
    <t>https://www.hertener-stadtwerke.de/produkte/hertenstrom.html</t>
  </si>
  <si>
    <t>https://www.herzowerke.de/tl_files/herzowerke/Userupload/Hochgeladen_2014_03_01/NETZ_ENWG_Energiemix_2017.pdf</t>
  </si>
  <si>
    <t>https://www.hev-energie.de/fileadmin/images/content/pdf/Strommix/HEV_Stromkennzeichnung_2017.pdf</t>
  </si>
  <si>
    <t>https://www.stadtwerke-hof.de/fileadmin/user_upload/11_2018_Stromkennzeichnung_2017.pdf</t>
  </si>
  <si>
    <t>https://www.hewagmbh.de/Strom/Vertrieb/Produkte_und_Preise/Stromkennzeichnung</t>
  </si>
  <si>
    <t>https://www.hochsauerlandenergie.de/stromkennzeichnung/#&amp;gid=lightbox-group-268&amp;pid=0</t>
  </si>
  <si>
    <t>https://www.hoyer-strom-erdgas.de/strom/tarife</t>
  </si>
  <si>
    <t>https://www.idealenergie.de/idealenergie/stromkennzeichnung/</t>
  </si>
  <si>
    <t>https://www.ilzhoefer.com/privatkunden/avia-strom.html#c15514</t>
  </si>
  <si>
    <t>https://www.immergruen-energie.de/agb/stromkennzeichnung/?lang=de</t>
  </si>
  <si>
    <t>https://www.inn-energie.de/strom.html</t>
  </si>
  <si>
    <t>https://www.infra-fuerth.de/privatkunden/produkte/strom/stromkennzeichnung/</t>
  </si>
  <si>
    <t>https://www.innersteenergie.de/servicenavi/downloadcenter/</t>
  </si>
  <si>
    <t>https://jura-strom.de/hp472/Stromkennzeichnung.htm</t>
  </si>
  <si>
    <t>https://www.justenergy.de/service/rechtliches/stromkennzeichnung/</t>
  </si>
  <si>
    <t>https://www.kbg-homberg.de/strom/stromkennzeichnung/</t>
  </si>
  <si>
    <t>https://www.keep-gmbh.com/de/downloads/content/stromkennzeichnung/Stromkennzeichnung-2017.pdf</t>
  </si>
  <si>
    <t>https://www.ene-eifel.de/privatkunden-strom/unsere-stromkennzeichnung</t>
  </si>
  <si>
    <t>https://www.kewgmbh.de/strom/verordnungen-veroeffentlichungen/</t>
  </si>
  <si>
    <t>https://www.kew.de/strom/rund-um-strom/energietraegermix/</t>
  </si>
  <si>
    <t>https://eveen.de/stromkennzeichnung/</t>
  </si>
  <si>
    <t>https://www.klickenergie.de/service/stromkennzeichnung/</t>
  </si>
  <si>
    <t>https://www.knauberstrom.de/fileadmin/pdf/charts_verbrauch_strommix_RGB-10-2018-quer.pdf</t>
  </si>
  <si>
    <t>https://www.kommenergie.de/strom/strommix.html</t>
  </si>
  <si>
    <t>https://www.koethenergie.de/wp-content/uploads/2018/11/2018_Stromkennzeichnung-1.pdf</t>
  </si>
  <si>
    <t>https://kraftwerk.kwf-elektro.com/files/Diagramm_2017_Internetseite_11_10_18.pdf</t>
  </si>
  <si>
    <t>http://www.koehlgartenwiese.de/KWK/content/vertrieb/stomherkunft/</t>
  </si>
  <si>
    <t>https://www.kraftwerke-haag.de/energiemix.html</t>
  </si>
  <si>
    <t>https://www.kreiswerke-main-kinzig.de/fileadmin/user_upload/Strom/skz/Stromkennzeichnung_ab_01.11.2018_allgemein_01.pdf</t>
  </si>
  <si>
    <t>https://www.kristalenerji.de/service/downloads</t>
  </si>
  <si>
    <t>https://www.lew.de/meine-lew/hilfe-kontakt/rechnung/strommix</t>
  </si>
  <si>
    <t>https://www.lekker.de/stromkennzeichnung</t>
  </si>
  <si>
    <t>https://www.luk-helmbrechts.de/web_LuK/GEV_Strom.html</t>
  </si>
  <si>
    <t>https://likra.de/strom/stromkennzeichnung/</t>
  </si>
  <si>
    <t>https://www.lkw-kitzingen.de/strom/stromkennzeichnung.html</t>
  </si>
  <si>
    <t>https://www.lidl-strom.de/partner</t>
  </si>
  <si>
    <t>https://www.logoenergie.de/downloads.html?file=files/public/docs/Stromkennzeichnung%20gem%C3%A4%C3%9F%20%C2%A742%20Energiewirtschaftsgesetz.pdf</t>
  </si>
  <si>
    <t>https://www.lsw.de/fileadmin/user_upload/lsw-energie/downloads/pdf/Strommix_2017_hoch_4c.pdf</t>
  </si>
  <si>
    <t>https://ludvikk.de/service/strommix</t>
  </si>
  <si>
    <t>https://lünestrom.de/luenestrom-wasser.html</t>
  </si>
  <si>
    <t>https://www.maingau-energie.de/tariff-pdf?type=electricity&amp;postcode=28870&amp;city_id=6762&amp;city=Ottersberg&amp;street=Ahornweg&amp;street_number=1&amp;usage=3500&amp;customer=private&amp;productId=1405&amp;workingPrice=27%2C57&amp;basePrice=0%2C00&amp;fixedPriceMonths=12&amp;switchingBonus=0&amp;instantBonus=0</t>
  </si>
  <si>
    <t>https://www.maintal-werke.de/site/assets/files/1281/stromkennzeichnung_2018.pdf</t>
  </si>
  <si>
    <t>https://www.mainzerenergie.de/de/Unsere-Produkte/Mainzer-Strom-24-Gruen/Mainzer-Strom-24-Gruen.html</t>
  </si>
  <si>
    <t>https://www.mannstrom.de/was-ist-mann-strom/</t>
  </si>
  <si>
    <t>https://www.mark-e.de/footer/agb-und-co/stromkennzeichnung/</t>
  </si>
  <si>
    <t>https://www.medl.de/files/medl/img/Downloads/Kennzeichnung%20der%20Stromlieferungen/medl_Stromkennzeichnung2017_inklResidualmix.pdf</t>
  </si>
  <si>
    <t>http://www.mega-monheim.de/assets/stromkennzeichnung_2017.pdf</t>
  </si>
  <si>
    <t>https://www.meinestadtenergie.de/de/STROM</t>
  </si>
  <si>
    <t>https://www.evita-energie.de/privatkunden/service/marktinformationen/strompreis/</t>
  </si>
  <si>
    <t>https://www.stadtwerke-meissen.de/privatkunden/strom.html</t>
  </si>
  <si>
    <t>https://www.mindener-stadtwerke.de/wp-content/uploads/Stromkennzeichnung_2017_MSW_20181022.pdf</t>
  </si>
  <si>
    <t>https://www.montana-energie.de/privatkunden/strom/kundenportal-online-service/stromkennzeichnung/</t>
  </si>
  <si>
    <t>https://mwenergy.de/wp-content/uploads/sites/4/2018/11/MWEnergy-Stromkennzeichnung-2017-Stand-01.11.2018.pdf</t>
  </si>
  <si>
    <t>https://www.naturenergieplus.de/strommix</t>
  </si>
  <si>
    <t>https://www.natuerlich-gruen-strom.de/de/strom</t>
  </si>
  <si>
    <t>https://natuerlich-energie-emh.de/inhalte/38/de/naturlichenergieemhstromkennzeichnung.pdf</t>
  </si>
  <si>
    <t>https://www.naturstrom.de/privatkunden/strom/</t>
  </si>
  <si>
    <t>https://naturwerke.de/strom/stromkennzeichnung/</t>
  </si>
  <si>
    <t>https://www.neander-energie.de/downloads/</t>
  </si>
  <si>
    <t>https://www.neckermann-strom.de/stromkennzeichnung</t>
  </si>
  <si>
    <t>https://www.neu-sw.de/images/downloads/strom/20171024-stromkennzeichnung.pdf</t>
  </si>
  <si>
    <t>https://www.ngw.de/strom/allgemeine-hinweise/stromkennzeichnung/</t>
  </si>
  <si>
    <t>https://www.nports.de/fileadmin/user_upload/leistungen/energieversorgung/stromkennzeichnung/Stromkennzeichnung_2018.pdf</t>
  </si>
  <si>
    <t>https://www.stadtwerke-nienburg.de/produkte/strom/stromkennzeichnung.php</t>
  </si>
  <si>
    <t>https://www.kevelaer.de/stadtwerke/inhalt/stromherkunft/</t>
  </si>
  <si>
    <t>https://www.sw-kassel.de/fileadmin/stw/dokumente/2013/naturstrom/stromkennzeichnung/Stromkennzeichnungspflicht.pdf</t>
  </si>
  <si>
    <t>https://nord-stadtwerke.de/download/Stromkennzeichnung_Nord_SW_2017.pdf</t>
  </si>
  <si>
    <t>https://normenergie.de/rechtliches/stromkennzeichnung/</t>
  </si>
  <si>
    <t>https://www.nvb.de/privatkunde/strom/</t>
  </si>
  <si>
    <t>https://www.ohraenergie.de/_Resources/Persistent/10ba01b3bdbbae9877e67a8a8c5acee5db059cd2/Stromkennzeichnung%20OEG_2017.pdf</t>
  </si>
  <si>
    <t>https://www.oie-ag.de/web/cms/de/3371366/fuer-zuhause/energie-beziehen/fragen-zur-stromkennzeichnung/</t>
  </si>
  <si>
    <t>https://www.originalenergie.de/wp-content/uploads/2018/10/Stromkennzeichnung-2017-Stadtwerke-Oranienburg.jpg</t>
  </si>
  <si>
    <t>https://www.e-werk-mittelbaden.de/sites/default/files/content/downloads/stromkennzeichung_2017_einleger_210x103_7.pdf</t>
  </si>
  <si>
    <t>https://www.osterholzer-stadtwerke.de/privatkunden/strom/strommix/</t>
  </si>
  <si>
    <t>https://www.osterlandenergie.de/files/157DCD24C04/Stromkennzeichnung%202015%20Osterland.pdf</t>
  </si>
  <si>
    <t>https://www.fricke-oil.de/privatkunden/avia-strom.html#c15530</t>
  </si>
  <si>
    <t>https://www.ourpower.de/#home</t>
  </si>
  <si>
    <t>https://www.ovag-energie.de/privatkunden/strom/strominformationen/strommix.html</t>
  </si>
  <si>
    <t>https://www.paderenergy.de/mmf/Module/Paderenergy/Calculator/Assets/file/Strommix_Stand_1._November_2018.pdf</t>
  </si>
  <si>
    <t>https://www.pfalzwerke.de/privatkunden/strom/stromkennzeichnung</t>
  </si>
  <si>
    <t>https://www.polarstern-energie.de/fileadmin/files/faq/polarstern-strom-kennzeichnung-2016.pdf</t>
  </si>
  <si>
    <t>https://primastrom.de/service-faq</t>
  </si>
  <si>
    <t>http://www.prioenergie.de/stromkennzeichnung</t>
  </si>
  <si>
    <t>http://www.provita-energie.de/energietraegermix/</t>
  </si>
  <si>
    <t>https://www.provinzial.com/content/proefa/energie/</t>
  </si>
  <si>
    <t>https://www.prokon.net/strom/unser-strom/prokon-stromkennzeichnung</t>
  </si>
  <si>
    <t>https://www.rheingas.de/strom/tarifmodelle/stromkennzeichnung/</t>
  </si>
  <si>
    <t>http://www.pvu-gmbh.de/strom/energierechtliche/</t>
  </si>
  <si>
    <t>http://queichtal-energie-offenbach.de/wp-content/uploads/2018/10/Stromkennzeichnung_QEO_11_18.pdf</t>
  </si>
  <si>
    <t>https://www.rheinpower.de/strom/stromkennzeichnung/</t>
  </si>
  <si>
    <t>https://regionale-energiewerke.de/impressum</t>
  </si>
  <si>
    <t>http://www.rw-wuermtal.de/stromkennzeichnung.html</t>
  </si>
  <si>
    <t>https://www.relax-strom.de/#Strommix%20Deutschland</t>
  </si>
  <si>
    <t>https://www.remstalwerk.de/produkte/allgemeine-infos/stromkennzeichnung/</t>
  </si>
  <si>
    <t>https://www.renergiewerke-buttenwiesen.de/energie-aus-der-heimat/herkunft-unseres-stroms/</t>
  </si>
  <si>
    <t>https://www.revierkraft.de/produkte/strom.html</t>
  </si>
  <si>
    <t>http://www.rheinhessen-energie.de/</t>
  </si>
  <si>
    <t>https://www.rheinhessische.de/fuer-zu-hause/service.html?file=files/pdfs/rechtliches/stromkennzeichnung.pdf</t>
  </si>
  <si>
    <t>https://www.rhenag.de/produkte/strom/</t>
  </si>
  <si>
    <t>https://www.rommel-energie.de/privatkunden.html</t>
  </si>
  <si>
    <t>https://www.roth-energie.de/strom/faq/</t>
  </si>
  <si>
    <t>https://ewerk-buchauer.de/wp-content/uploads/2018/11/Stromkennzeichnung_2017.pdf</t>
  </si>
  <si>
    <t>https://www.swl-unser-stadtwerk.de/privatkunden/strom/weitere-informationen/</t>
  </si>
  <si>
    <t>https://schleswiger.stadtwerke-ssl.de/schleswigGips/Schleswig/schleswiger-stadtwerke.de/Tarifrechner/Tarifrechner-Strom/Stromkennzeichnung.pdf</t>
  </si>
  <si>
    <t>http://www.schoepper-knoll.de/de/index.php</t>
  </si>
  <si>
    <t>https://www.schroeder-gas.de/</t>
  </si>
  <si>
    <t>https://www.schwarzwald-energy.de/schwarzwald-strom/strom-tarife.html</t>
  </si>
  <si>
    <t>https://www.sauberenergie.de/produkte/sauber-strom</t>
  </si>
  <si>
    <t>https://www.sewerding.de/dl/Stromkennzeichnung_Stand_2017.pdf</t>
  </si>
  <si>
    <t>https://www.svb-siegen.de/de/Fussnavigation/Downloads/Downloads/SVB-Stromkennzeichnung-2017.pdf</t>
  </si>
  <si>
    <t>https://www.simplygreen.de/stromkennzeichnung</t>
  </si>
  <si>
    <t>https://solargenossenschaft-rosenheim.de/download/</t>
  </si>
  <si>
    <t>https://www.sev-soemmerda.de/soemmerdaGips/Gips?SessionMandant=Soemmerda&amp;Anwendung=EnWGKnotenAnzeigen&amp;PrimaryId=3&amp;Mandantkuerzel=Soemmerda&amp;Navigation=J</t>
  </si>
  <si>
    <t>https://www.spaetzle-strom.de/images/tarifrechner/stromkennzeichnung.pdf</t>
  </si>
  <si>
    <t>https://www.stadtwerke-st-wendel.de/produkte-und-leistungen/privatkunden/strom/</t>
  </si>
  <si>
    <t>https://www.stadtwerke-luebben.de/</t>
  </si>
  <si>
    <t>https://www.suell.de/de/Stromkennzeichnung-Jahr-2017.pdf</t>
  </si>
  <si>
    <t>https://www.sbl-gmbh.net/Strom/Luckenwalde-Strom-Stromkennzeichnung/</t>
  </si>
  <si>
    <t>https://www.stadtwerke-borna.de/privatkunden_stromkennzeichnung.html</t>
  </si>
  <si>
    <t>https://www.sw-magdeburg.de/privatkunden/produkte/strom/infos-zur-stromherkunft/stromherkunft.html</t>
  </si>
  <si>
    <t>https://www.swspremberg.de/elektroenergie/informationen/stromkennzeichnung/detail/131</t>
  </si>
  <si>
    <t>http://www.sk-baiersdorf.de/strom/produkte-und-preise/sk-b-oekostrom/index.html</t>
  </si>
  <si>
    <t>FEHLER Kennzeichnung nur per Post</t>
  </si>
  <si>
    <t>https://www.stadtwerk-am-see.de/pdf/stromkennzeichnung.pdf</t>
  </si>
  <si>
    <t>http://www.stadtwerkhassfurt.de/stromkennzeichnung1</t>
  </si>
  <si>
    <t>https://stadtwerk-kuelsheim.de/privatkunden/strom/</t>
  </si>
  <si>
    <t>https://www.stadtwerk-rw.de/oekostrom/</t>
  </si>
  <si>
    <t>https://stadtwerk-tauberfranken.de/fileadmin/user_upload/20181009_Strommix_Stadtwerk_Tauberfranken_GmbH_f%C3%BCr_Internet.pdf</t>
  </si>
  <si>
    <t>https://sw-verl.de/energiemix/</t>
  </si>
  <si>
    <t>https://www.stadtwerke-strom-plauen.de/de/wissenswertes/stromkennzeichnung/</t>
  </si>
  <si>
    <t>https://www.sw-aalen.de/strom/stromkennzeichnung</t>
  </si>
  <si>
    <t>https://www.stadtwerke-achim.de/de/Kopfnavigation/Veroeffentlichungspflichten1/Veroeffentlichungspflichten/Stromkennzeichnung-2017.pdf</t>
  </si>
  <si>
    <t>https://www.stadtwerke-ahaus.de/tarife-preise/strom/</t>
  </si>
  <si>
    <t>https://www.stadtwerke-ahrensburg.de/de/Strom/Stromkennzeichnung/</t>
  </si>
  <si>
    <t>https://www.stadtwerke-ahlen.de/privatkunden/strom/agb-und-strom-infos/stromkennzeichnung</t>
  </si>
  <si>
    <t>https://www.stadtwerke-altdorf.de/strom/stromkennzeichnung.html</t>
  </si>
  <si>
    <t>https://www.stadtwerke-altensteig.de/de/Geschaeftskunden/Strom/Stromkennzeichnung</t>
  </si>
  <si>
    <t>https://www.stadtwerke-amberg.de/files/STROM/Stromkennzeichnung/Stromkennzeichnung_AM%20%C3%96ko%20Strom%202017_.pdf</t>
  </si>
  <si>
    <t>https://www.stadtwerke-andernach-energie.de/strom/baeckerjungenstrom/stromkennzeichnung/</t>
  </si>
  <si>
    <t>https://www.stadtwerke-annweiler.de/stromkennzeichnung.html</t>
  </si>
  <si>
    <t>https://www.stwan.de/Privatkunden/Strom/Stromkennzeichnung/</t>
  </si>
  <si>
    <t>https://www.stadtwerke-arnsberg.de/energie/strom-so-nah/stromkennzeichnung.html</t>
  </si>
  <si>
    <t>https://www.sw-arnstadt.de/arnstrom/allgemeine-informationen/</t>
  </si>
  <si>
    <t>https://www.stadtwerke-aschersleben.de/tl_files/Site/pdf/Strom/Stromkennzeichnung_2017_waagerecht.pdf</t>
  </si>
  <si>
    <t>https://www.swaue.de/index.asp?katid_nr=40&amp;seite=1040604000&amp;bodystart=1</t>
  </si>
  <si>
    <t>https://www.sw-augsburg.de/fileadmin/content/6_pdf_Downloadcenter/1_Energie/swa_Strom-Mix.pdf</t>
  </si>
  <si>
    <t>https://www.stadtwerke-aurich.de/stromkennzeichnung.html</t>
  </si>
  <si>
    <t>https://www.stadtwerke-bad-aibling.de/stromvertrieb/veroeffentlichungspflichten-rechtliches/stromkennzeichnung/</t>
  </si>
  <si>
    <t>https://www.stadtwerke-bad-belzig.de/strom/tarif-flaemingstrom/</t>
  </si>
  <si>
    <t>https://www.stadtwerke-bza.de/pdf/Stromkennzeichnung_STW_BZA_2018_Werte_2017.pdf</t>
  </si>
  <si>
    <t>https://www.stadtwerke-badbramstedt.de/fileadmin/media/Strom/Strommix_Stadtwerke_Bad_Bramstedt_GmbH_Basis_2017_nach_PWC_181101.PDF</t>
  </si>
  <si>
    <t>http://www.stadtwerke-bad-brueckenau.de/badbrueckenauGips/Gips?Anwendung=CMSWebpage&amp;Methode=ShowHTMLAusgabe&amp;SessionMandant=BadBrueckenau&amp;RessourceID=&amp;Schluessel=Volltextsuche&amp;WebPublisher.NavId=629&amp;VolltextZielverzeichnisId=9f3f50c7ed5b1cf97ac5e7a299b571d806d1fc559e15add87df8ac9d1e283ece&amp;suche=Suche&amp;VolltextSuchbegriff=stromkennzeichnung</t>
  </si>
  <si>
    <t>http://www.sw-duerkheim.de/images/Strom/stromkennzeichnung_2018.pdf</t>
  </si>
  <si>
    <t>http://www.friedrichshall.de/content1.asp?area=hauptmenue&amp;site=stromversorgung&amp;cls=01</t>
  </si>
  <si>
    <t>https://www.stadtwerke-bad-harzburg.de/de/Strom/Stromkennzeichnung/</t>
  </si>
  <si>
    <t>http://www.gipsprojekt.de/featureGips/Gips?SessionMandant=swbadherrenalb&amp;Anwendung=EnWGKnotenAnzeigen&amp;PrimaryId=4374&amp;Mandantkuerzel=swbadherrenalb&amp;Navigation=J</t>
  </si>
  <si>
    <t>https://www.stadtwerke-hef.de/de/Strom/Stromkennzeichnung/</t>
  </si>
  <si>
    <t>https://www.stwkiss.de/strom-bad-kissingen</t>
  </si>
  <si>
    <t>https://www.swl-badlangensalza.de/strom/produkte-und-preise/stromkennzeichnung/</t>
  </si>
  <si>
    <t>https://www.stadtwerke-bad-nauheim.de/energieprodukte/stromanbieter.html</t>
  </si>
  <si>
    <t>https://www.stw-badnes.de/badneustadtGips/BadNeustadt/stw-badnes.de/Strom/Stromkennzeichnung/Stromkennzeichnung/Stromkennzeichnung-25.10.2018.pdf</t>
  </si>
  <si>
    <t>https://www.stadtwerke-bad-pyrmont.de/leistungen/strom/informationen/stromkennzeichnungen/stromkennzeichnung_2016.htm</t>
  </si>
  <si>
    <t>https://www.stadtwerke-bad-reichenhall.de/de/veroeffentlichungen/veroeffentlichungen-strom/</t>
  </si>
  <si>
    <t>https://www.bad-rodach.de/files/stromkennzeichnung_zusammengestellt_stw_2018.pdf</t>
  </si>
  <si>
    <t>https://www.stwbadsachsa.de/zusammensetzung-energiemix.html</t>
  </si>
  <si>
    <t>https://www.sws-energie.de/sws-energie/downloadcenter/index.php</t>
  </si>
  <si>
    <t>https://www.stwbs.de/fileadmin/PDFs/Strom/Stromkennzeichung_2017.pdf</t>
  </si>
  <si>
    <t>https://www.bad-saulgau.de/stadtwerke/energie-wasser/strom/stromkennzeichnung/index.php</t>
  </si>
  <si>
    <t>https://stadtwerke-bsa.de/stadtwerke/strom-vertrieb/stromkennzeichnung</t>
  </si>
  <si>
    <t>https://stw-toelz.de/fileadmin/Bilder/Strom/PDF/2018_NEU_Stromkennzeichnung_Stadtwerke_Bad_Toelz.pdf</t>
  </si>
  <si>
    <t>https://www.sw-bv.de/strom/</t>
  </si>
  <si>
    <t>https://www.stadtwerke-bad-wildbad.de/strom/stromkennzeichnung.html</t>
  </si>
  <si>
    <t>https://www.sw-bw.de/strom/dokumente/</t>
  </si>
  <si>
    <t>https://www.swbw.de/alles-ueber-strom/stromkennzeichnung/</t>
  </si>
  <si>
    <t>https://www.stadtwerke-baden-baden.de/produkte/Strom/strom.php</t>
  </si>
  <si>
    <t>https://www.stadtwerke.balingen.de/de/Energie-Wasser/Strom/Strom/20181023-SWBalingen-Stromkennzeichnung-2017-WEB.pdf</t>
  </si>
  <si>
    <t>https://www.stadtwerke-bamberg.de/strommix</t>
  </si>
  <si>
    <t>https://stadtwerke-barmstedt.de/energie-wasser/oekostrom/strommix/</t>
  </si>
  <si>
    <t>https://www.stadtwerke-barsinghausen.de/produkte/baschestrom/das-produkt/strommix/</t>
  </si>
  <si>
    <t>https://www.stadtwerke-barth.de/stromkennzeichnung.html</t>
  </si>
  <si>
    <t>https://www.stadtwerke-bayreuth.de/energie-wasser/strom/grundversorgung-strom/</t>
  </si>
  <si>
    <t>https://www.stadtwerke-bebra.de/index.php/vertrieb/stromkennzeichnung</t>
  </si>
  <si>
    <t>https://www.stadtwerke-bernau.de/service/gut-zu-wissen/download-center.html</t>
  </si>
  <si>
    <t>https://www.stadtwerke-bernburg.de/privatkunden/strom/tarife.html?file=files/downloads/pdf_privat_geschaeftskunden/Rechtsvorschriften/Stromkennzeichnung_2017.pdf&amp;cid=3370</t>
  </si>
  <si>
    <t>http://www.stadtwerke-bexbach.de/de/Strom/Stromkennzeichnung/Stromkennzeichnung/Stromkennzeichnung-2018.pdf</t>
  </si>
  <si>
    <t>https://www.sw-bb.de/wir-fuer-sie/kundenservice/kundeninformation/strom/stromkennzeichnung/#c186</t>
  </si>
  <si>
    <t>https://sw-bitterfeld-wolfen.de/wp-content/uploads/Preisliste_Basis_Tarif_Strom_Haushalt_20181.pdf</t>
  </si>
  <si>
    <t>https://www.sw-blankenburg.de/strom/stromkennzeichnung/</t>
  </si>
  <si>
    <t>https://www.stadtwerke-bliestal.de/no_cache/de/privatkunden/strom/kundenvorteile/stromkennzeichnung/?sword_list%5B0%5D=stromkennzeichnung</t>
  </si>
  <si>
    <t>https://www.stadtwerke-boeblingen.de/angebote-leistungen/service/faq.html#faq-strom</t>
  </si>
  <si>
    <t>https://www.stadtwerke-bogen.de/strom/stromkennzeichnung/</t>
  </si>
  <si>
    <t>https://www.swbt.de/Privatkunden/Strom/Grundversorgung?&amp;La=1</t>
  </si>
  <si>
    <t>https://www.stadtwerke-borken.de/angebote/strom/strommix/</t>
  </si>
  <si>
    <t>https://www.stadtwerke-bramsche.de/de/Privatkunden/Strom/Preise/Stromkennzeichnung</t>
  </si>
  <si>
    <t>Irreführende Beschreibung</t>
  </si>
  <si>
    <t>https://www.stadtwerke-bredstedt.de/strom/energietraegermix/</t>
  </si>
  <si>
    <t>https://www.stadtwerke-brilon.de/wp-content/uploads/2018/10/Stromkennzeichnung_SLP.pdf</t>
  </si>
  <si>
    <t>https://www.stadtwerke-bruehl.de/energie/bruehlstrom/stromkennzeichnung/</t>
  </si>
  <si>
    <t>https://www.stadtwerke-brunsbuettel.de/</t>
  </si>
  <si>
    <t>https://www.stadtwerke-buchen.de/jdownloads/Strom/2018_11_06%20Stromkennzeichnung%20Ver%20ffentlichung%20Internet.pdf</t>
  </si>
  <si>
    <t>https://buchholz-stadtwerke.de/stromkennzeichnung.html</t>
  </si>
  <si>
    <t>https://www.stadtwerke-buehl.de/de/Privatkunden/Strom/Stromkennzeichnung</t>
  </si>
  <si>
    <t>https://stadtwerke-burg.de/strom/</t>
  </si>
  <si>
    <t>https://www.burgbernheim.de/stadtwerke.burgbernheim.de/Stromvertrieb/Stromkennzeichnung/K360.htm</t>
  </si>
  <si>
    <t>https://www.stadtwerke-burgdorf.de/</t>
  </si>
  <si>
    <t>https://www.stadtwerke-buxtehude.de/leistungen/preise</t>
  </si>
  <si>
    <t>FEHLER kein Unternehmensmix</t>
  </si>
  <si>
    <t>https://www.swcas.de/oekostrom/stromherkunft/stromkennzeichnung/</t>
  </si>
  <si>
    <t>https://stadtwerke-celle.de/strom/</t>
  </si>
  <si>
    <t>https://www.stadtwerkecham.de/strom/vertrieb.html</t>
  </si>
  <si>
    <t>http://www.stadtwerke-clausthal.de/</t>
  </si>
  <si>
    <t>https://www.stadtwerke-coesfeld.de/privatkunden/strom/strommix/</t>
  </si>
  <si>
    <t>https://www.stadtwerke-cottbus.de/de/privatkunden/themen/produkt-center/strom/stromkennzeichnung.html</t>
  </si>
  <si>
    <t>https://www.stw-crailsheim.de/stadtwerke-crailsheim/privatkunden/strom/stromkennzeichnung.html</t>
  </si>
  <si>
    <t>https://www.stadtwerke-dachau.de/strom/strommix.html</t>
  </si>
  <si>
    <t>http://www.stadtwerke-deggendorf.de/strom/stromkennzeichnung/</t>
  </si>
  <si>
    <t>https://www.stadtwerke-deidesheim.de/swd-wAssets/docs/Produkte/Strom/Kennzeichnung-der-Stromlieferungen-2017.pdf</t>
  </si>
  <si>
    <t>https://www.sw-delitzsch.de/privatkunden/service/rechtliches/energiemix/</t>
  </si>
  <si>
    <t>https://www.stadtwerkegruppe-del.de/fileadmin/Dateien-Marketing/1_Versorgung/2_Strom/Stromkennzeichnung_2017.pdf</t>
  </si>
  <si>
    <t>https://www.stadtwerke-detmold.de/Strom/Energiemix/</t>
  </si>
  <si>
    <t>https://www.dettelbach.de/sites/gensite.asp?SID=cms2611201815561628107272&amp;Art=0621:627:633</t>
  </si>
  <si>
    <t>https://www.stadtwerke-diez.de/strom/stromkennzeichnung.html</t>
  </si>
  <si>
    <t>https://www.swd-saar.de/strom/zusaetzliche-infos/</t>
  </si>
  <si>
    <t>https://www.stadtwerke-dingolfing.de/upload/strom/strom_vertrieb/Energiemix%202017%20Teil%201.pdf</t>
  </si>
  <si>
    <t>https://www.sw-dinkelsbuehl.de/de/netze/strom/veroeffentlichungspflichten/grund-und-ersatzversorgung.html</t>
  </si>
  <si>
    <t>https://www.stadtwerke-dinslaken.de/privatkunden/strom/uebersicht/weitere-produkte-und-informationen/stromkennzeichnzeichnung.html#pane-22</t>
  </si>
  <si>
    <t>https://www.sw-ditzingen.de/privatkunden/strom/kennzeichnung/</t>
  </si>
  <si>
    <t>https://www.stadtwerke-doebeln.de/Stromkennzeichnung::57</t>
  </si>
  <si>
    <t>https://www.stadtwerke-dreieich.de/produkte/strom/stromkennzeichnung/?caba6d5024314290398a946348a0c011=CqZJ5gHRS8LDsdGUD4QJK0</t>
  </si>
  <si>
    <t>https://www.stadtwerke-duelmen.de/privatkunden/strom/</t>
  </si>
  <si>
    <t>https://www.stadtwerke-dueren.de/privatkunden/produkte/strom/unser-strommix/</t>
  </si>
  <si>
    <t>http://www.stadtwerke-eberbach.de/strom.html</t>
  </si>
  <si>
    <t>https://www.stadtwerke-ebermannstadt.de/ebermannstadtGips/Ebermannstadt/stadtwerke-ebermannstadt2.de/Strom/Tarife-Netzgebiet-Bayernwerk-/Preise-und-Antraege-Netzgebiet-Bayernwerk/Stromkennzeichnung.pdf#search=stromkennzeichnung</t>
  </si>
  <si>
    <t>https://www.stadtwerke-eckernfoerde.de/index.php/strom.html</t>
  </si>
  <si>
    <t>https://www.stadtwerke-eichstaett.de/strom/stromkennzeichnung/</t>
  </si>
  <si>
    <t>https://www.eilenburger-stadtwerke.de/privatkunden/strom/veroeffentlichungsdaten</t>
  </si>
  <si>
    <t>https://www.stadtwerke-einbeck.de/strom/stromkennzeichnung/</t>
  </si>
  <si>
    <t>https://portal.stadtwerke-eisenberg.de/Strom-Mix-cbdzasFAFzqEAAAAE1j24OvEOF-SWE-SWEPortal-Site-WFS-de_DE-EUR%3Bsid=L73_iCZud7nDLndnknfmQ46uRhlt8k_Kvcc=</t>
  </si>
  <si>
    <t>https://swehst.de/huettestrom/energiemix/</t>
  </si>
  <si>
    <t>https://www.stadtwerke-elbtal.de/C1257C900056C2B3/2E609DFD4B7CAD9CC1257C7D0025B4C2/$FILE/Stadtwerke-Elbtal-Stromkennzeichnung.pdf</t>
  </si>
  <si>
    <t>https://www.stadtwerke-elm-lappwald.de/privatkunden/strom/stromkennzeichnung/</t>
  </si>
  <si>
    <t>https://www.stadtwerke-elmshorn.de/de/Privatkunden/Energie-Wasser/Strom/STROM-Plus/STROM-Plus/Stromkennzeichnung2017.pdf</t>
  </si>
  <si>
    <t>https://www.elzach.de/,Lde/startseite/rathaus+_+service/strom.html</t>
  </si>
  <si>
    <t>https://stadtwerke-emden.de/strom/privatkunden/</t>
  </si>
  <si>
    <t>https://swe-emmendingen.de/wp-content/uploads/2012/10/Stromkennzeichnung_2017.pdf</t>
  </si>
  <si>
    <t>https://www.stadtwerke-emmerich.de/de/Netzbetrieb/Stromnetz/Stromkennzeichnung_58162.html</t>
  </si>
  <si>
    <t>https://www.stadtwerke-emsdetten.de/service/veroeffentlichungspflichten/</t>
  </si>
  <si>
    <t>https://www.stadtwerke-jena.de/privatkunden/strom/allgemeines.html</t>
  </si>
  <si>
    <t>http://www.stadtwerke-engen.de/engenGips/Gips?SessionMandant=Engen&amp;Anwendung=CMSWEBPAGE&amp;Methode=RefreshHTMLAusgabe&amp;RessourceID=37163&amp;Container.Children:1.SelectedChildIndex=0&amp;Container.Children:1.Container.Children:0.SelectedFolderID=11793#DownloadCenter_38424</t>
  </si>
  <si>
    <t>https://www.stadtwerke-eppingen.de/strom.html</t>
  </si>
  <si>
    <t>https://www.stadtwerke-erkrath.de/privatkunden/strom/strommix/</t>
  </si>
  <si>
    <t>https://www.stadtwerke-eschwege.de/de/Strom/Stromkennzeichnung/</t>
  </si>
  <si>
    <t>https://www.stadtwerke-essen.de/fileadmin/user_upload/PDF/Strom/Essenstrom/EssenStrom_Energietra__germix_2018-11.pdf</t>
  </si>
  <si>
    <t>https://www.sw-ettlingen.de/de/Strom/Mehr-Infos-zum-Strom/</t>
  </si>
  <si>
    <t>https://www.stadtwerke-eutin.de/eutinGips/Gips?SessionMandant=Eutin&amp;Anwendung=EnWGKnotenAnzeigen&amp;PrimaryId=9&amp;Mandantkuerzel=Eutin&amp;Navigation=J</t>
  </si>
  <si>
    <t>https://www.stadtwerke-huntetal.de/de/Privatkunden/Strom/</t>
  </si>
  <si>
    <t>http://www.stadtwerke-fellbach.de/fileadmin/user_upload/sparte/strom/strommix.pdf</t>
  </si>
  <si>
    <t>https://stadtwerke-feuchtwangen.de/index.php/vertrieb-tarife.html</t>
  </si>
  <si>
    <t>https://www.stadtwerke-finsterwalde.de/cms/Strom/Stromkennzeichnung/Stromkennzeichnung/Stromkennzeichung-SF-2018.pdf</t>
  </si>
  <si>
    <t>https://www.stadtwerke-forchheim.de/legal/pflichtveroeffentlichungen/</t>
  </si>
  <si>
    <t>https://www.stw-frankenthal.de/_Resources/Persistent/111a52a7352ec07f1943e1e4e945c032ff31524a/2017_Stromkennzeichnung_FT.pdf</t>
  </si>
  <si>
    <t>https://www.stadtwerke-ffo.de/strom/veroeffentlichungen/</t>
  </si>
  <si>
    <t>http://www.stadtwerke-freudenberg.de/de/Strom/Stromkennzeichnung/</t>
  </si>
  <si>
    <t>https://www.stadtwerke-freudenstadt.de/de/Privatkunden/Strom/Strommix</t>
  </si>
  <si>
    <t>https://www.stadtwerke-froendenberg.de/bilder/Kennzeichnung2017.jpg</t>
  </si>
  <si>
    <t>https://www.stadtwerke-ffb.de/de/Privatkunden/Strom/Informationen/Stromkennzeichnung/</t>
  </si>
  <si>
    <t>https://www.stadtwerke-furth.de/index.php/vertrieb/vertrieb-veroeffentlichung/category/129-stromkennzeichnung</t>
  </si>
  <si>
    <t>https://www.stadtwerke-gaggenau.de/de/Privatkunden/Strom/Nuetzliche-Informationen-zu-Ihrem-Strompreis/Informationen-zu-Ihrem-Strompreis.html</t>
  </si>
  <si>
    <t>https://www.stadtwerke-garbsen.de/_Resources/Persistent/2c278fae886552d6531319332c6c104a6be15c9b/Stromkennzeichnung%202018.pdf</t>
  </si>
  <si>
    <t>https://www.stadtwerke-geesthacht.de/strom.html</t>
  </si>
  <si>
    <t>https://www.stadtwerke-geldern.de/privatkunden/strom/stromkennzeichnung</t>
  </si>
  <si>
    <t>https://www.stadtwerke-gelnhausen.de/faq/stromkennzeichnung.html</t>
  </si>
  <si>
    <t>https://www.stadtwerke-gengenbach.de/index.php?id=131&amp;L=0</t>
  </si>
  <si>
    <t>http://www.sw-gmhuette.de/de/Produkte-Preise/Strom/Stromkennzeichnung1/</t>
  </si>
  <si>
    <t>https://www.stw-ger.de/de/Strom/Germersheim-Sondernheim/Stromkennzeichnung/</t>
  </si>
  <si>
    <t>https://www.stadtwerke-gescher.de/produkte/strom/stromkennzeichnung/</t>
  </si>
  <si>
    <t>nicht lesbar</t>
  </si>
  <si>
    <t>https://www.swg-energie.de/fileadmin/user_upload/PDF/02_Energie/01_Privatkunden/01_Strom/Stromkennzeichen_2017_TK.pdf</t>
  </si>
  <si>
    <t>https://www.stadtwerke-gifhorn.de/privatkunden/strom/stromkennzeichnung/index.htm</t>
  </si>
  <si>
    <t>https://www.stadtwerke-glauchau.de/pdf/stromkennzeichnung-2018-referenzjahr-2017.pdf?mod=1540886137</t>
  </si>
  <si>
    <t>https://www.stadtwerke-glueckstadt.de/oekostrom/oekostrom/</t>
  </si>
  <si>
    <t>https://www.kreuznacherstadtwerke.de/strom/stromkennzeichnung/</t>
  </si>
  <si>
    <t>https://www.stadtwerke-goch.de/fileadmin/redakteur/Gesch%C3%A4ftskunden/Stromkennzeichnung_2017.pdf</t>
  </si>
  <si>
    <t>https://www.stadtwerke-goerlitz.de/privatkunden/produkte/strom/</t>
  </si>
  <si>
    <t>https://www.stadtwerke-gotha.de/strom/energiemix/</t>
  </si>
  <si>
    <t>https://www.stadtwerke-goettingen.de/produkte/goestrom/strom-mix/</t>
  </si>
  <si>
    <t>https://www.stadtwerke-greven.de/de/Strom/Stromtarife/Stromtarife/Stromkennzeichnung</t>
  </si>
  <si>
    <t>https://www.stadtwerke-gvm.de/de/produkte-leistungen/strom.html</t>
  </si>
  <si>
    <t>https://www.stadtwerke-grimma.de/wp-content/uploads/2018/10/Energietr%C3%A4germix.pdf</t>
  </si>
  <si>
    <t>https://www.stadtwerke-gronau.de/unsere-angebote/strom/stromkennzeichnung/</t>
  </si>
  <si>
    <t>https://www.stadtwerke-grossalmerode.de/produkte/strom/</t>
  </si>
  <si>
    <t>http://www.ggv-energie.de/cms/strom/stadt/tarife/tarifinformationen/strommix.php</t>
  </si>
  <si>
    <t>https://www.swen-gruenstadt.de/swen/service/downloads/?navid=961883961883#anchor_f22b180f_Accordion-Strom</t>
  </si>
  <si>
    <t>https://www.swg-gun.de/index.php/swg/Strom/Stromkennzeichnung</t>
  </si>
  <si>
    <t>https://stadtwerke-haan.de/</t>
  </si>
  <si>
    <t>http://www.stadtwerke-hagenow.de/wp-content/uploads/Stromkennzeichnung-2017.pdf</t>
  </si>
  <si>
    <t>http://www.stadtwerkehaiger.de/de/Energie-Wasser/Strom/Stromkennzeichnung.html</t>
  </si>
  <si>
    <t>https://www.swhdl.de/cdn/stadtwerke-haldensleben/strom/strommix_2017.pdf</t>
  </si>
  <si>
    <t>https://www.stadtwerke-haltern.de/fileadmin/user_upload/Vertrieb/2018/Mix2017.jpg</t>
  </si>
  <si>
    <t>https://www.stadtwerke-hamm.de/privatkunden/energie/strom/strominfos/stromkennzeichnung/</t>
  </si>
  <si>
    <t>https://www.stadtwerke-hammelburg.de/eigene_dateien/aktuell/2018-aktuellers/20181029_stromkennzeichnung_2017.pdf</t>
  </si>
  <si>
    <t>https://www.stadtwerke-harsewinkel.de/privatkunden/strom/stromherkunft/</t>
  </si>
  <si>
    <t>https://www.stadtwerke-haslach.de/index.php/strom/unterlagen</t>
  </si>
  <si>
    <t>https://www.stadtwerke-hattingen.de/de/Privat-Gewerbekunden/Strom/Energietraegermix/</t>
  </si>
  <si>
    <t>https://www.stadtwerke-havelberg.de/produkte/strom/strom-uebersicht.html</t>
  </si>
  <si>
    <t>https://www.stadtwerke-hechingen.de/privatkunden/angebot/strom/unser-strom/</t>
  </si>
  <si>
    <t>https://www.stadtwerke-heide.de/kennzeichnung.html</t>
  </si>
  <si>
    <t>https://www.swhd.de/de/Energie-und-Wasser/Strom/Rechte-Seite/Stromkennzeichnung.jpg</t>
  </si>
  <si>
    <t>https://www.stadtwerke-heidenheim.de/info-service/gesetze-verordnungen.html</t>
  </si>
  <si>
    <t>https://www.stadtwerke-heiligenstadt.de/index.php?id=147</t>
  </si>
  <si>
    <t>https://www.stadtwerke-heiligenhafen.com/stromkennzeichnung/</t>
  </si>
  <si>
    <t>https://www.stadtwerke-hemau.de/cms/pages/strom/stromvertrieb/sonstige-veroeffentlichungen.php</t>
  </si>
  <si>
    <t>https://www.stadtwerke-herborn.de/privatkunden/strom/tarife-preise-ab-01012019/herborn-stadtteile.html#collapse2004-5</t>
  </si>
  <si>
    <t>https://www.stadtwerke-herford.de/?page=produkte_strom</t>
  </si>
  <si>
    <t>https://www.stadtwerke-herne.de/privatkunden/produkte/strom/copy_of_strominfos</t>
  </si>
  <si>
    <t>https://stadtwerke-hettstedt.de/strom.html</t>
  </si>
  <si>
    <t>https://stadtwerke-hilden.de/privatkunden/hildenstrom/produkte-und-preise.html</t>
  </si>
  <si>
    <t>http://www.stadtwerke-hockenheim.de/hockenheimGips/Gips?SessionMandant=Hockenheim&amp;Anwendung=CMSWebpage&amp;Methode=ShowHTMLAusgabe&amp;RessourceID=6495</t>
  </si>
  <si>
    <t>https://www.stadtwerke-hollfeld.de/index.php/preise-und-tarife</t>
  </si>
  <si>
    <t>https://www.stadtwerke-holzminden.de/stadtwerke_holzminden/leistungen/strom/preisbestandteile.htm</t>
  </si>
  <si>
    <t>https://www.stadtwerke-homburg.de/energie/strom/unser-strom-mix.html</t>
  </si>
  <si>
    <t>https://www.horb.de/Energie</t>
  </si>
  <si>
    <t>http://www.stadtwerke-huenfeld.de/strom/strommkennzeichnung/index.html</t>
  </si>
  <si>
    <t>https://www.stadtwerke-husum.de/strom/#stromkennzeichnung</t>
  </si>
  <si>
    <t>http://www.werra-strom.de/de/strom/veroeffentlichungspflichten/stromkennzeichnung</t>
  </si>
  <si>
    <t>https://www.stadtwerke-ilmenau.de/service-formular/veroeffentlichungen.html</t>
  </si>
  <si>
    <t>https://www.heimatversorger.de/de/Privatkunden/Energie-Wasser/SauerlandStrom/Stromkennzeichnung/</t>
  </si>
  <si>
    <t>https://www.stadtwerke-itzehoe.de/strom/oekostrom/</t>
  </si>
  <si>
    <t>https://www.stadtwerke-kaarst.de/strom/allgemeine-hinweise/stromkennzeichnung/</t>
  </si>
  <si>
    <t>https://www.stadtwerke-kalkar.de/strom/allgemeine-hinweise/stromkennzeichnung/</t>
  </si>
  <si>
    <t>http://www.stadtwerke-kaltenkirchen.de/relaunch/Home/23a21f8acd99/82.html</t>
  </si>
  <si>
    <t>https://www.swkl.de/stromkennzeichnung</t>
  </si>
  <si>
    <t>https://www.stadtwerke-karlsruhe.de/swk/privatkunden/strom/energietraegermix.php</t>
  </si>
  <si>
    <t>https://www.stadtwerke-kelheim.de/images/Dokumente/Stromkennzeichnung-2017%20aufbereitet%20Grafik.jpg</t>
  </si>
  <si>
    <t>https://www.stadtwerke-kempen.de/de/Strom/Stromkennzeichnung/Stromkennzeichnung/stromkennzeichnung-veroeffentlichung-fuer-2017-stadtwerke-kempen.pdf</t>
  </si>
  <si>
    <t>https://www.stadtwerke-kirn.de/fileadmin/user_data/Stadtwerke_Kirn/Stromkennzeichnung_2017.pdf</t>
  </si>
  <si>
    <t>https://www.stadtwerke-kleve.de/fileadmin/PDF/Strom/Stromkennzeichnung_2017.pdf</t>
  </si>
  <si>
    <t>https://www.stadtwerke-klingenberg.de/index.php/strom/strom-kennzeichnung</t>
  </si>
  <si>
    <t>https://www.stadtwerke-konstanz.de/fileadmin/pdf/Energie/20181025_Stromkennzeichnung-2017.pdf</t>
  </si>
  <si>
    <t>https://stadtwerke.kusel.de/produkte/strom/strommix/</t>
  </si>
  <si>
    <t>https://www.stadtwerke-laage.de/downloads.html</t>
  </si>
  <si>
    <t>https://www.stadtwerke-lage.de/stromkennzeichnung.html</t>
  </si>
  <si>
    <t>https://www.sw-lambrecht.de/de/Service-Dienste/Service/Download-Center/Download-Center/Stromkennzeichnung-2017-Endfassung-SWL.pdf</t>
  </si>
  <si>
    <t>https://www.swlandau.de/strom/stromvertrieb/veroeffentlichungen/</t>
  </si>
  <si>
    <t>http://www.stadtwerke-landshut.de/fileadmin/files_stadtwerke/strom/stromkennzeichnung_2017.pdf</t>
  </si>
  <si>
    <t>https://www.stadtwerke-langen.de/de/Produkte/Strom/Stromkennzeichnung/Linke-Seite/SWL-Serviceinformationen-20180313-FINAL.pdf</t>
  </si>
  <si>
    <t>https://www.langenzenn.de/fileadmin/Dateien/Dateien/Stadtwerke/Strom/Stromkennzeichnung_2017_-_31.10.2018.pdf</t>
  </si>
  <si>
    <t>http://www.laufenburg.de/fileadmin/Dateien/Dateien/Stadtwerke/Stromkennzeichnung_2018.pdf</t>
  </si>
  <si>
    <t>https://www.stadtwerke-lauterbach.de/strom/Strominformation/stromkennzeichnung/</t>
  </si>
  <si>
    <t>https://www.stadtwerke-lehrte.de/uploads/media/Stromkennzeichen_2017.pdf</t>
  </si>
  <si>
    <t>https://www.stadtwerke-leine-solling.de/strom/stromkennzeichnung/</t>
  </si>
  <si>
    <t>http://www.stadtwerke-le.de/ceasy/modules/resources/main.php?download=1&amp;id=133</t>
  </si>
  <si>
    <t>https://leutershausen-my.sharepoint.com/:b:/g/personal/najib_anjoka_leutershausen_de/EWAjFZaF_2lLuZPSOLXAYvAB6h7wSTcf7D4jZETZWkLuiQ?e=rljx50</t>
  </si>
  <si>
    <t>https://www.stadtwerke-lichtenfels.de/fileadmin/content/strom/dokumente/Kennzeichnung_der_Stromlieferungen_2017.pdf</t>
  </si>
  <si>
    <t>https://www.sw-lindau.de/strom/stromkennzeichnung</t>
  </si>
  <si>
    <t>https://www.stadtwerke-lingen.de/pdf_files/downloads/18101126_stadtwerke_flyer_strompreise_haushalt_2019_v1_web_mit_rand.pdf</t>
  </si>
  <si>
    <t>https://www.stadtwerke-lippstadt.com/lippstadtGips/Gips?SessionMandant=SW-Lippstadt&amp;Anwendung=EnWGKnotenAnzeigen&amp;PrimaryId=924&amp;Mandantkuerzel=SW-Lippstadt&amp;Navigation=J</t>
  </si>
  <si>
    <t>https://www.sw-l.de/index.php/component/jdownloads/send/104-energietraegermix-2015/174-energietraegermix-2017</t>
  </si>
  <si>
    <t>https://www.stadtwerke-loeffingen.de/fileadmin/Stadtwerke/PDF/2017_-_Stromkennzeichnung_der_Stadtwerke_L%C3%B6ffingen.pdf</t>
  </si>
  <si>
    <t>https://www.stadtwerke-lohmar.de/stromkennzeichnung.html</t>
  </si>
  <si>
    <t>https://www.stadtwerke-loitz.de/</t>
  </si>
  <si>
    <t>https://www.stadtwerke-luebbecke.de/de/Home/Rechtliches/</t>
  </si>
  <si>
    <t>https://www.swhl.de/produkte/luebeckstrom/</t>
  </si>
  <si>
    <t>http://www.stadtwerke-luebz.de/stromkennzeichnung.html</t>
  </si>
  <si>
    <t>https://www.stadtwerke-luedenscheid.de/Home/Privatkunden/Strom/Stromkennzeichnung.aspx</t>
  </si>
  <si>
    <t>https://www.swlb.de/de/Energie/Strom/Stromkennzeichnung/</t>
  </si>
  <si>
    <t>https://stadtwerke-ludwigsfelde.de/produkteleistungen/privatkunden/strom/strommix_eeg_bericht/</t>
  </si>
  <si>
    <t>https://www.stadtwerke-luenen.de/privatkunden/strom/energietraegermix/</t>
  </si>
  <si>
    <t>https://sle24.de/privatkunden/beratung/veroffentlichungspflichten/stromkennzeichnung/</t>
  </si>
  <si>
    <t>http://stadtwerke.wittenberg.de/files/energietr__germix_2017.pdf</t>
  </si>
  <si>
    <t>https://www.stadtwerke-malchow.de/Strom/Energiewirtschaft/Veroeffentlichungen/Stromkennzeichnung</t>
  </si>
  <si>
    <t>https://stadtwerke-marburg.de/produkte/strom/infomaterial-und-downloads/</t>
  </si>
  <si>
    <t>https://www.sw-meerane.de/oekostrompreiswert/Stromkennzeichnung/</t>
  </si>
  <si>
    <t>https://www.stadtwerke-meiningen.de/pages/strom/stromkennzeichnung.php?searchresult=1&amp;sstring=stromkennzeichnung#wb_431</t>
  </si>
  <si>
    <t>http://www.stadtwerke-menden.de/de/Privatkunden/Strom/Stromkennzeichnung/</t>
  </si>
  <si>
    <t>https://www.mengen.de/sw/strom/kennzeichnungspflicht/index.php</t>
  </si>
  <si>
    <t>https://www.stadtwerke-merzig.de/_Resources/Persistent/53313f5e547bc0bfbeaaf5e5f34abf477c23b9cb/Stromkennzeichnung%202017.pdf</t>
  </si>
  <si>
    <t>https://www.stadtwerke-metzingen.de/de/Unsere-Angebote/Strom/Kennzeichnung-Stromlieferung</t>
  </si>
  <si>
    <t>https://www.swm-online.de/</t>
  </si>
  <si>
    <t>https://www.stadtwerke-moessingen.de/de/Privatkunden/Strom/FAQ</t>
  </si>
  <si>
    <t>https://www.stadtwerke-muehlacker.de/sw/produkte/strom/strom-kennzeichnung.php</t>
  </si>
  <si>
    <t>https://stadtwerke-muehldorf.de/strom/stromkennzeichnung/</t>
  </si>
  <si>
    <t>https://www.stadtwerke-muehlhausen.de/de/Service/Veroeffentlichungs-pflichten/</t>
  </si>
  <si>
    <t>https://www.stadtwerke-muehlheim.de/de/Energie-Wasser/Strom/Stromkennzeichnung-2017.pdf</t>
  </si>
  <si>
    <t>https://alemannenenergie.de/service/formulare</t>
  </si>
  <si>
    <t>https://www.ihr-stadtwerk.de/versorgung/strom/downloads.html</t>
  </si>
  <si>
    <t>https://www.stadtwerke-nettetal.de/files/swn/Privatkunden/Produkte/Strom/Stromkennzeichnung%20fuer%20Privatkunden%202017.pdf</t>
  </si>
  <si>
    <t>http://www.stw-nd.de/home/energie/strom/stromvertrieb/stromerzeugung-und-qualitaet/</t>
  </si>
  <si>
    <t>https://www.waz-sw-neuenhaus.de/stadtwerke-neuenhaus/strom/preise/</t>
  </si>
  <si>
    <t>https://www.stadtwerke-neuffen-ag.de/privatkunden/strom/stromkennzeichnung/</t>
  </si>
  <si>
    <t>http://www.swni.de/de/Energie/Strom/Oekostrom/PURelectra/PURelectra/Stromkennzeichnung-2018-fuer-2017.pdf</t>
  </si>
  <si>
    <t>https://www.swneumarkt.de/energie/strom/stromkennzeichnung.html</t>
  </si>
  <si>
    <t>https://www.stadtwerke-neunburg.de/fileadmin/stadtwerke/data/pdf/2017/Strom_2018/Strom_2018-2/Stromkennzeichnung_fuer_Homepage.pdf</t>
  </si>
  <si>
    <t>https://www.swn.de/fileadmin/swn/Angebote_Downloaddoc/Strom/Stromkennzeichnung-2019.pdf</t>
  </si>
  <si>
    <t>https://www.stadtwerke-neuss.de/energie-wasser/strom</t>
  </si>
  <si>
    <t>https://www.stadtwerke-neustadt.de/sw/leistungen/strom/?navid=357013357013</t>
  </si>
  <si>
    <t>https://www.neustadtwerke.de/preisbestandteile.html</t>
  </si>
  <si>
    <t>https://www.stadtwerke-neustadt-do.de/upload/strom/strom_vertrieb/Strommix2017.pdf</t>
  </si>
  <si>
    <t>https://www.stadtwerke-neustadt-orla.de/strom-und-gas/gesetzliche-regelungen-und-veroeffentlichungen/</t>
  </si>
  <si>
    <t>https://www.swneustadt.de/fileadmin/user_upload/Downloads/Strom/Infos_u._Broschueren/Stromkennzeichnung_2017.pdf</t>
  </si>
  <si>
    <t>https://www.swnh.de/downloads.html</t>
  </si>
  <si>
    <t>https://www.stadtwerke-neustrelitz.de/fileadmin/user_upload/PDFs/Stromkennzeich_2018_Neu.pdf</t>
  </si>
  <si>
    <t>https://www.nrgie.de/strom</t>
  </si>
  <si>
    <t>https://www.stadtwerke-niebuell.de/strom/energietraegermix/</t>
  </si>
  <si>
    <t>https://www.stadtwerkeniederrhein.de/das-unternehmen/</t>
  </si>
  <si>
    <t>https://www.stadtwerke-niesky.de/uploads/20181101_Stromkennzeichnung_2017-1.pdf</t>
  </si>
  <si>
    <t>https://www.stadtwerke-norden.de/wp-content/uploads/stromkennzeichnung-2018.pdf</t>
  </si>
  <si>
    <t>https://stadtwerke-norderney.de/wp-content/uploads/2018/11/Stromkennzeichnung-2017.pdf</t>
  </si>
  <si>
    <t>https://www.stadtwerke-norderstedt.de/fileadmin/user_upload/Downloads/Energiewirtschaft/Energiemix/Stromkennzeichnung_2017.pdf</t>
  </si>
  <si>
    <t>https://www.stadtwerke-nortorf.de/index.php/stromkennzeichnung-123.html</t>
  </si>
  <si>
    <t>https://sw-nuertingen.de/fileadmin/downloads/Stromkennzeichnung_2017.pdf</t>
  </si>
  <si>
    <t>https://www.stadtwerke-oberkirch.de/de/Strom/Stromkennzeichnung/</t>
  </si>
  <si>
    <t>https://www.sw-ori.de/fileadmin/user_upload/pdf/formulare/strom/2018/stromkennzeichnungswori2017.pdf</t>
  </si>
  <si>
    <t>https://www.stadtwerke-oberursel.de/2017-SWO-Stromkennzeichnung-WEB.jpg</t>
  </si>
  <si>
    <t>http://www.stadtwerke-ochtrup.de/de/Geschaeftskunden/Strom/Rechte-Seite/Stromkennzeichnungen-2017-fuer-Homepage.pdf</t>
  </si>
  <si>
    <t>https://vogtland-energie.de/seite/service/wichtige-dokumente/</t>
  </si>
  <si>
    <t>https://www.stadtwerke-oerlinghausen.de/energie-and-wasser/strom/strommix.html</t>
  </si>
  <si>
    <t>http://www.stadtwerke-olbernhau.de/files/2017/Energiemix_2017.pdf</t>
  </si>
  <si>
    <t>https://stadtwerke-olching.de/strom/stromkennzeichnung/</t>
  </si>
  <si>
    <t>https://www.swo-holstein.de/files/downloads/Strom/Stromkennzeichnung_2017.pdf</t>
  </si>
  <si>
    <t>https://stadtwerke-oranienburg.de/wp-content/uploads/Dokumente_Strom/Stromkennzeichnung/Stromkennzeichnung-2017-Stadtwerke-Oranienburg.pdf</t>
  </si>
  <si>
    <t>https://www.stadtwerke-osnabrueck.de/privatkunden/energie/strom/stromkennzeichnung.html</t>
  </si>
  <si>
    <t>https://www.so.de/de/privat-produkte/strom/strommix/</t>
  </si>
  <si>
    <t>https://www.stadtwerke-pb.de/strom/strommix/</t>
  </si>
  <si>
    <t>https://stadtwerke.pappenheim.eu/fileadmin/redaktion/pdf/Stromkennzeichnung_2017.pdf</t>
  </si>
  <si>
    <t>https://www.stadtwerke-parchim.de/download.html</t>
  </si>
  <si>
    <t>https://www.stadtwerke-pasewalk.de/produkte/strom/stromkennzeichnung/</t>
  </si>
  <si>
    <t>https://www.stadtwerke-passau.de/fileadmin/media/energie_und_wasser/SKZ_SWP_2017_31.10.2018.pdf</t>
  </si>
  <si>
    <t>https://www.stadtwerke-peine.de/stadtwerke-peine/privatkunden/produkte-tarife/strom/1-strom-pe/strom-kennzeichnung-stadtwerke-peine.html</t>
  </si>
  <si>
    <t>https://www.stadtwerke-pfaffenhofen.de/strom</t>
  </si>
  <si>
    <t>https://www.swpan.de/strom/vertrieb/veroeffentlichungen/</t>
  </si>
  <si>
    <t>FEHLER negativer Ökostrombetrag?</t>
  </si>
  <si>
    <t>https://www.pfullendorf.de/stadtwerke-wAssets/docs/stromkennzeichnung-fuer-das-lieferjahr-2017.pdf</t>
  </si>
  <si>
    <t>https://www.stadtwerke-pinneberg.de/privatkunden/strom/strommix.html</t>
  </si>
  <si>
    <t>https://www.stadtwerke-pirmasens.de/de/Service/Veroeffentlichungen-Gesetze-Verordnungen-AGB/</t>
  </si>
  <si>
    <t>https://www.stadtwerke-plattling.de/upload/strom/strom_vertrieb/2_Stromkennzeichnung/Kennzeichnung%20der%20Stromlieferung%202017.pdf</t>
  </si>
  <si>
    <t>https://stadtwerke-ploen.de/</t>
  </si>
  <si>
    <t>https://www.stadtwerke-porta-westfalica.de/porta-strom/</t>
  </si>
  <si>
    <t>https://www.stadtwerke-prenzlau.de/privatkunden/strom/stromkennzeichnung</t>
  </si>
  <si>
    <t>https://www.sw-pritzwalk.de/index.php/produkte/strom/geschaeftskunden-strom-information/stromherkunft</t>
  </si>
  <si>
    <t>https://www.stadtwerke-pulheim.de/index.php?id=248</t>
  </si>
  <si>
    <t>https://www.stadtwerke-quedlinburg.de/cdn/user_upload/Contentbilder/Stromkennzeichnung/Stromkennzeichnung_2017.pdf</t>
  </si>
  <si>
    <t>https://www.stadtwerke-quickborn.de/de/Energie-Wasser/Strom/Privatkunden/Quickborn-Ellerau/Q-Strom/Q-Strom1/SW-Quickborn-Stromkennzeichnung2017.pdf</t>
  </si>
  <si>
    <t>https://www.s-w-r.de/stromkennzeichnung.php</t>
  </si>
  <si>
    <t>https://www.stadtwerke-radolfzell.de/privatkunden/strom/stromkennzeichnung/</t>
  </si>
  <si>
    <t>https://www.stadtwerke-ramstein.de/fileadmin/dokumente/Strom/pdf/Stromkennzeichnung/Stromkennzeichung_Ramstein_2017.pdf</t>
  </si>
  <si>
    <t>https://www.stadtwerke-rastatt.de/de/strom/Strommix/</t>
  </si>
  <si>
    <t>https://www.stadtwerke-ratingen.de/privatkunde/strom/</t>
  </si>
  <si>
    <t>https://stadtwerke-rees.de/</t>
  </si>
  <si>
    <t>https://www.swrc.de/stadtwerke/strom/?L=0</t>
  </si>
  <si>
    <t>https://www.stadtwerke-rendsburg.de/stromkennzeichnung.html</t>
  </si>
  <si>
    <t>https://www.stadtwerke-rhede.de/privatkunden/strom/stromkennzeichnung/</t>
  </si>
  <si>
    <t>https://www.stw-riesa.de/strom/stadtstrom/</t>
  </si>
  <si>
    <t>https://www.stadtwerke-rl.de/privatkunden/strom/stromkennzeichnung.html</t>
  </si>
  <si>
    <t>https://www.stadtwerke-rinteln.de/assets/Strom/Stromkennzeichnung-2017.pdf</t>
  </si>
  <si>
    <t>https://www.swro.de/versorgung/strom/</t>
  </si>
  <si>
    <t>https://www.stadtwerke-roesrath.de/de/Energie/Strom/Stromkennzeichnung/</t>
  </si>
  <si>
    <t>https://www.swrag.de/privatkunden/strom/veroeffentlichungen/stromkennzeichnung.html</t>
  </si>
  <si>
    <t>https://www.stadtwerke-rotenburg.de/tl_files/content/Downloads/strom/Stromkennzeichnung%202017.pdf</t>
  </si>
  <si>
    <t>https://stadtwerke-roth.de/hp510/Stromkennzeichnung.htm?ITServ=acb377tkka4345sd8itt94e8vit</t>
  </si>
  <si>
    <t>https://www.stadtwerke-roethenbach.de//stromvertrieb-stromkennzeichnung.html</t>
  </si>
  <si>
    <t>https://www.stadtwerke-rothenburg.de/images/swr_downloads/gesetze-und-verordnungen/strom/SWR_Stromkennzeichnung_Neu.pdf</t>
  </si>
  <si>
    <t>https://www.sw-rottenburg.de/de/Energie/Strom/Stromkennzeichnung/</t>
  </si>
  <si>
    <t>https://www.stadtwerke-saalfeld.de/files/166CE43BB5F/Stromkennzeichnung%202017%20Internet%20Color_endg%C3%BCltig.pdf</t>
  </si>
  <si>
    <t>https://www.swsls.de/assets/pdf/1_1_Strom/1_1_1_Grundversorgungstarif/Strommix%202017%2020181113.pdf</t>
  </si>
  <si>
    <t>https://www.stadtwerke-sangerhausen.de/files/pdf_vertrieb/strom/veroeffentlichungspflichten/stromkennz_2019.pdf</t>
  </si>
  <si>
    <t>https://www.stadtwerke-schaumburg-lippe.de/produkte-und-leistungen/strom/wissenswertes/stromkennzeichnung/</t>
  </si>
  <si>
    <t>https://www.stw-scheinfeld.de/11-stadtwerke</t>
  </si>
  <si>
    <t>https://www.sw-schifferstadt.de/de/Strom/Tarife-Preise/Stromkennzeichnung/Stromkennzeichnung/Stromkennzeichnung-2017-24-09-2018.pdf</t>
  </si>
  <si>
    <t>https://www.stadtwerke-schkeuditz.de/stromkennzeichnung.html</t>
  </si>
  <si>
    <t>http://www.stadtwerke-schlitz.de/strom/aktuellestromtarife/index.html</t>
  </si>
  <si>
    <t>https://www.stadtwerke-shs.de/privatkunden/strom/stromkennzeichnung.html</t>
  </si>
  <si>
    <t>https://www.silberstrom.de/fileadmin/user_upload/2018-10-25_Energietr%C3%A4germix_2017-Homepage.pdf</t>
  </si>
  <si>
    <t>https://www.heidjers-stadtwerke.de/de/Stromkennzeichen-Schneverdingen-2017.pdf</t>
  </si>
  <si>
    <t>https://www.stadtwerke-schoenebeck.de/fileadmin/user_upload/stadtwerke-schoenebeck.de/Documents/Strom/Strommix2017.pdf</t>
  </si>
  <si>
    <t>https://www.stadtwerke-schorndorf.de/privatkunden-produkte/strom/strom-pur/</t>
  </si>
  <si>
    <t>https://www.stadtwerke-schramberg.de/de/Privatkunden/Strom/Stromkennzeichnung</t>
  </si>
  <si>
    <t>https://www.swse.de/produkte/strom/strommix/</t>
  </si>
  <si>
    <t>https://www.stadtwerke-schwabach.de/Energie/Strom/Strom/Grafik-Energiemix-2018.pdf</t>
  </si>
  <si>
    <t>https://www.stwgd.de/stromtarife.html</t>
  </si>
  <si>
    <t>https://www.stadtwerke-hall.de/stromangebot/</t>
  </si>
  <si>
    <t>https://www.stadtwerke-schwarzenberg.de/fileadmin/bsdist/stadtwerke/pool/Preisblaetter/Stromkennzeichnung_2017/Stromkennzeichnung_2017.pdf</t>
  </si>
  <si>
    <t>https://www.stadtwerke-schwedt.de/assets/files/energie/downloads/Stromkennzeichnung-Rechnung-SWS-2019.pdf</t>
  </si>
  <si>
    <t>https://www.stadtwerke-sw.de/energie/privatkunden/strom/stromkennzeichnung/</t>
  </si>
  <si>
    <t>https://www.stadtwerke-schwentinental.de/docs/strom/S_Kennzeichnung_der_Stromlieferung_2016_01_11_2017.pdf</t>
  </si>
  <si>
    <t>https://www.stadtwerke-schwerte.de/fileadmin/stadtwerke-schwerte/user_upload/Produkte/Downloads/strommix.pdf</t>
  </si>
  <si>
    <t>https://www.stadtwerke-schwetzingen.de/strom/100-prozent-naturenergie/</t>
  </si>
  <si>
    <t>https://www.stadtwerke-senftenberg.de/de/strom/veroeffentlichungspflichten/enwg.html</t>
  </si>
  <si>
    <t>http://www.stadtwerke-sigmaringen.de/de/Strom/Stromtarife/SIG-strom-classic/Rechte-Seite/Diagramm-neu.pdf</t>
  </si>
  <si>
    <t>https://www.google.com/url?sa=t&amp;rct=j&amp;q=&amp;esrc=s&amp;source=web&amp;cd=1&amp;ved=2ahUKEwjbgcvD1IjfAhUEDywKHT2OCpIQFjAAegQIAhAC&amp;url=https%3A%2F%2Fwww.stadtwerke-sindelfingen.de%2Ffileadmin%2Fstadtwerke-sindelfingen.de%2Fassets%2Fstrom%2Fstromkennzeichnung-stadtwerke-sindelfingen.pdf&amp;usg=AOvVaw0aajdtOMGYZJvmyWbLMteY</t>
  </si>
  <si>
    <t>https://www.stadtwerke-soest.de/privatkunden/strom/stromkennzeichnung</t>
  </si>
  <si>
    <t>https://www.stadtwerke-solingen.de/privat-gewerbekunden/strom/strommixstromkennzeichnung/</t>
  </si>
  <si>
    <t>https://www.sw-soltau.de/privatkunden/naturstrom.html</t>
  </si>
  <si>
    <t>https://www.stadtwerke-sondershausen.de/emodul/project/upload/service/Stromkennzeichnung_2017.pdf</t>
  </si>
  <si>
    <t>https://www.stadtwerke-speyer.de/de/Privatkunden/Strom/Stromkennzeichnung/Stromkennzeichnung/Stromkennzeichnung-2017.pdf</t>
  </si>
  <si>
    <t>https://www.stadtwerke-springe.de/privatkunden/stromprodukte/stromkennzeichnung/</t>
  </si>
  <si>
    <t>https://www.sw-igb.de/strom/stromkennzeichnung.html</t>
  </si>
  <si>
    <t>https://www.stadtwerke-stade.de/de/strom/produkte.html</t>
  </si>
  <si>
    <t>https://www.stadtwerke-stadtoldendorf.de/stromkennzeichnung.html</t>
  </si>
  <si>
    <t>https://www.stadtwerke-stadtroda.de/service/formulare/informationen-und-erlaeuterungen/#images</t>
  </si>
  <si>
    <t>http://www.stadtwerke-stassfurt.de/de/Privatkunden/Strom/Stromkennzeichnung/Stromkennzeichnung/Stromkennzeichnung.pdf</t>
  </si>
  <si>
    <t>https://www.stst.de/de/STROM/Stromkennzeichnung/Strommix.html</t>
  </si>
  <si>
    <t>https://www.swst.de/produkte/strom/stromkennzeichnung</t>
  </si>
  <si>
    <t>http://www.stadtwerke-stendal.de/de/Strom/Stromkennzeichnung/</t>
  </si>
  <si>
    <t>https://www.stadtwerke-stockach.de/de/energie/strom/stromkennzeichnung.html</t>
  </si>
  <si>
    <t>https://www.stadtwerke-straubing.com/index.cfm?resid=0&amp;res=1024&amp;sid=2&amp;skt=5187</t>
  </si>
  <si>
    <t>https://ssg-strausberg.de/str-stromzusammensetzung.htm</t>
  </si>
  <si>
    <t>https://www.swsz.de/privatkunden/produkte/strom/stromkennzeichnung.html</t>
  </si>
  <si>
    <t>https://www.stadtwerke-sulzbach.de/product/1</t>
  </si>
  <si>
    <t>https://www.stadtwerke-tecklenburgerland.de/produkte/strom/produkte/mein-te-strom-garant-pk.html?tx_onlineservice_product%5BlocalSettings%5D%5Bcustomer%5D=0&amp;tx_onlineservice_product%5BlocalSettings%5D%5Bsupply%5D=0&amp;tx_onlineservice_product%5Baction%5D=detailZip&amp;tx_onlineservice_product%5Bcontroller%5D=Product&amp;cHash=5c580833fc83638ce842529fc805fae3</t>
  </si>
  <si>
    <t>https://sw-teterow.de/downloadcenter</t>
  </si>
  <si>
    <t>https://www.stadtwerke-thale.de/de/privatkunden/thalestrom/stromherkunftsnachweis/index.html</t>
  </si>
  <si>
    <t>https://www.stadtwerke-tir.de/fileadmin/user_upload/Downloads/strom/Emix.pdf</t>
  </si>
  <si>
    <t>https://stadtwerke-torgau.de/unternehmen/ueber-uns/veroeffentlichungen/</t>
  </si>
  <si>
    <t>https://www.sw-tornesch.de/de/Energie-Wasser/Strom/Stromkennzeichnung/</t>
  </si>
  <si>
    <t>https://www.stadtwerketraunstein.de/produkte-preise/strom/stromkennzeichnung/</t>
  </si>
  <si>
    <t>https://www.sw-trl.de/fileadmin/Strom/Stromkennzeichnung_2017.pdf</t>
  </si>
  <si>
    <t>https://www.stadtwerke-troisdorf.de/strom/stromkennzeichnung/</t>
  </si>
  <si>
    <t>https://www.stadtwerke-trostberg.de/07gzqbmuiaewswtrostberg-cms_extract.html?back=true&amp;select_set=Standard&amp;start=20</t>
  </si>
  <si>
    <t>https://www.swtue.de/energie/strom/fragen-zur-stromversorgung.html</t>
  </si>
  <si>
    <t>https://www.swtenergie.de/produkte/strom/</t>
  </si>
  <si>
    <t>https://www.stadtwerke-uelzen.de/Files/downloads/Stromkennzeichnung%202017_smart%20w%C3%A4rme_1541665048.pdf</t>
  </si>
  <si>
    <t>https://www.stadtwerkeuetersen.de/de/Kopfnavigation/Privatkunden/Privatkunden/2019-Preisblatt-SWUeTornesch-20181213.pdf</t>
  </si>
  <si>
    <t>https://www.stadtwerke-uffenheim.de/strom/stromprodukte/</t>
  </si>
  <si>
    <t>https://www.sw-unna.de/tarife/strom/stromkennzeichnung/</t>
  </si>
  <si>
    <t>https://www.stadtwerke-uslar.de/strom/kennzeichnung.html</t>
  </si>
  <si>
    <t>https://www.stadtwerke-velbert.de/privatkunden-service/downloadcenter/</t>
  </si>
  <si>
    <t>https://www.stadtwerke-velten.de/strom/stromkennzeichnung</t>
  </si>
  <si>
    <t>https://www.stadtwerke-verden.de/privatkunden/produkte/strom.html</t>
  </si>
  <si>
    <t>https://www.stadtwerke-viernheim.de/service/veroeffentlichungspflichten/stromkennzeichung.html</t>
  </si>
  <si>
    <t>https://www.svs-energie.de/produkte-dienstleistungen/strom/strommix.html</t>
  </si>
  <si>
    <t>https://www.stw-vilsbiburg.de/index.php?id=0,343</t>
  </si>
  <si>
    <t>https://www.stadtwerke-vilshofen.de/</t>
  </si>
  <si>
    <t>https://www.stadtwerke-vlotho.de/wp-content/uploads/2018/05/Preisblatt-Vlotho-Strom-01_01_18.pdf</t>
  </si>
  <si>
    <t>https://www.stadtwerke-voerde.de/oekostrom/allgemeine-hinweise/stromkennzeichnung/</t>
  </si>
  <si>
    <t>https://www.my-stadtwerk.de/</t>
  </si>
  <si>
    <t>https://www.swwachenheim.de/downloads-960.html</t>
  </si>
  <si>
    <t>https://www.swwadern.de/</t>
  </si>
  <si>
    <t>https://www.stadtwerke-waiblingen.de/index.php/stromkennzeichnung.html</t>
  </si>
  <si>
    <t>https://www.stadtwerke-waldkirch.de/fileadmin/user_upload/download/strom/Grafik_Stromkennzeichnung_2018.pdf</t>
  </si>
  <si>
    <t>https://stadtwerke-waldkirchen.de/wp-content/uploads/2018/10/Stromkennzeichnung-2017.pdf</t>
  </si>
  <si>
    <t>https://www.waldkraiburg.de/de/stromkennzeichnung/</t>
  </si>
  <si>
    <t>https://stadtwerke-waldmuenchen.de/Stromkennzeichung_WUM_2017.pdf</t>
  </si>
  <si>
    <t>http://www.stadtwerke-wt.de/de/Strom/Stromkennzeichnung/</t>
  </si>
  <si>
    <t>https://www.stadtwerke-walldorf.de/produkte/strom/#1540288961590-b2db8623-81f0</t>
  </si>
  <si>
    <t>https://www.sw-wallduern.de/produkte/strom/strommix</t>
  </si>
  <si>
    <t>https://www.stadtwerke-waltrop.de/fileadmin/dokumente/SWW_Energietraegermix_2017.png</t>
  </si>
  <si>
    <t>https://www.stadtwerke-waren.de/01,03,00.html</t>
  </si>
  <si>
    <t>http://www.stadtwerke-wasserburg.de/Stromkennzeichnung%202017.pdf</t>
  </si>
  <si>
    <t>https://www.stadtwerke-wedel.de/de/Energie-Wasser/Linke-Seite/Strommix-2017-Stadtwerke-Wedel-GmbH.pdf</t>
  </si>
  <si>
    <t>https://www.stadtwerke-weiden.de/_Resources/Persistent/c5c5f95666010f28294717700bb5bdb7d0ef871c/Stromkennzeichnung%202017%20Internet.jpg</t>
  </si>
  <si>
    <t>http://www.stadtwerke-weilburg.de/inhalt/veroeffentlichungen/pdf/2017/gb_stw_2017.pdf</t>
  </si>
  <si>
    <t>http://www.stawm.de/fileadmin/Webdata/energie/Flyer_DinLang_v2_301014_nov_14.pdf</t>
  </si>
  <si>
    <t>https://www.sww.de/de/Strom/Stromkennzeichnung.php</t>
  </si>
  <si>
    <t>https://www.stadtwerke-weinstadt.de/willkommen</t>
  </si>
  <si>
    <t>https://www.sw-wug.de/downloads/strom/Stromkennzeichnung_2017.pdf</t>
  </si>
  <si>
    <t>https://stadtwerke-wsf.de/unternehmen/zahlen/</t>
  </si>
  <si>
    <t>https://www.stadtwerke-weisswasser.de/privatkunden/produkte/strom/</t>
  </si>
  <si>
    <t>https://www.stadtwerke-werdau.de/component/jdownloads/send/1-root/518-stromkennzeichnung-2017-gesamter-energiemix.html</t>
  </si>
  <si>
    <t>https://www.stadtwerke-werl.de/_Resources/Persistent/3b8a35c01578f96c2e2a764b145c0b9bb3644661/Stromkennzeichen%202017.pdf</t>
  </si>
  <si>
    <t>https://www.stadtwerke-wernigerode.de/_Resources/Persistent/1443950e7d2104d67f4c7f3c5a7f46e09efe6f1b/SWW_Stromkennzeichnung_2017.pdf</t>
  </si>
  <si>
    <t>https://www.stadtwerke-wertheim.de/de/Strom/Stromkennzeichnung/</t>
  </si>
  <si>
    <t>https://www.stadtwerke-wesel.de/strom.html</t>
  </si>
  <si>
    <t>https://www.stadtwerke-weserbergland.de/stromkennzeichnungen.html</t>
  </si>
  <si>
    <t>https://stadtwerke-willich.de/wp-content/uploads/sites/3/2018/11/STW-Stromkennzeichnung-2017-Stand-01.11.2018.pdf</t>
  </si>
  <si>
    <t>https://www.stadtwerke-wilster.de/oekostrom/oekostrom/</t>
  </si>
  <si>
    <t>https://www.stadtwerke-windsbach.de/index.php?id=334</t>
  </si>
  <si>
    <t>https://stadtwerke-winnenden.de/Files/Kundeninformationen/Stromkennzeichnung-Diagramm-Website-2019.pdf</t>
  </si>
  <si>
    <t>https://www.stw-winsen.de/privatkunden/strom/informationen/#strommix</t>
  </si>
  <si>
    <t>https://www.stadtwerke-wismar.de/privatkunden/strom/infos-zu-wismarstrom/</t>
  </si>
  <si>
    <t>http://www.siegtalstrom.de/stromkennzeichnung/</t>
  </si>
  <si>
    <t>https://www.stadtwerke-witten.de/produkte/strom/strommix</t>
  </si>
  <si>
    <t>https://www.stadtwerke-wittenberge.de/files/stadtwerke/media/pdf/wir-strom/wir-strom-flex/Stromkennzeichnung%202016%20f%C3%BCr%202017.pdf</t>
  </si>
  <si>
    <t>https://www.stadtwerke-wf.de/_Resources/Persistent/e91ee0fb1a8534a9bed0a147d17bf821d4b0ee89/Energietr%C3%A4germix%202017.pdf</t>
  </si>
  <si>
    <t>https://www.stadtwerke-wolfhagen.de/index.php/strom/stromherkunft-stadtwerke-wolfhagen#Stromherkunft</t>
  </si>
  <si>
    <t>https://stadtwerke-wolmirstedt.de/sites/default/files/energiemix_2017_homepage.pdf</t>
  </si>
  <si>
    <t>http://www.stadtwerke-wunstorf.de/</t>
  </si>
  <si>
    <t>https://stadtwerke-zeil.de/strom/naturstrom/</t>
  </si>
  <si>
    <t>https://www.stadtwerke-zeitz.de/stadtwerke-zeitz/veroeffentlichungspflichten/</t>
  </si>
  <si>
    <t>https://www.stadtwerke-zeven.de/de/Strom/Stromkennzeichnung/</t>
  </si>
  <si>
    <t>https://www.stadtwerke-zirndorf.de/strom/info-und-formulare.html</t>
  </si>
  <si>
    <t>https://stadtwerke-zittau.de/swzittau/content/privatkunden/strom/stromherkunft</t>
  </si>
  <si>
    <t>https://www.stadtwerke-zw.de/privatkunden/strom/stromkennzeichnung/</t>
  </si>
  <si>
    <t>https://stadtwerke.zwiesel.de/werke/strom/veroeffentlichungen.html</t>
  </si>
  <si>
    <t>https://www.stadtwerkenergie.de/de/-JUeRGEN-Strom/JUeRGEN-Strom/Juergen-Preisblatt-Strom-2019.pdf</t>
  </si>
  <si>
    <t>https://www.stawag.de/fileadmin//stawag/content/Dokumente/Strom/Stromkennz_Strommix_STAWAG_85x152_171030.pdf</t>
  </si>
  <si>
    <t>https://www.heizoel-steingass.de/site.php?PARENT=5a169458921a5</t>
  </si>
  <si>
    <t xml:space="preserve">nicht aktuell </t>
  </si>
  <si>
    <t>https://www.sternstrom.de/global/pdf/sternstrom/Strommix-2017-Stern-Strom-GmbH.pdf</t>
  </si>
  <si>
    <t>https://www.umweltstrom.plus/</t>
  </si>
  <si>
    <t>https://stadtwerke-meerbusch.de/wp-content/uploads/sites/5/2018/11/STM-Stromkennzeichnung-2017-Stand-01.11.2018.pdf</t>
  </si>
  <si>
    <t>https://www.strasserauf.de/produkte/strom.html</t>
  </si>
  <si>
    <t>https://strogon.de/</t>
  </si>
  <si>
    <t>https://strom-germering.de/strom-fuer-germering/strom-mix/</t>
  </si>
  <si>
    <t>https://www.stadtwerke-versmold.de/fileadmin/user_upload/swv/service/veroeffentlichungen/Stromkennzeichnung_SWV.pdf</t>
  </si>
  <si>
    <t>https://www.strom-von-foehr.de/</t>
  </si>
  <si>
    <t>https://www.strommanufaktur.net/unser-produkt/oekostrom.html</t>
  </si>
  <si>
    <t>https://www.stromio.de/stromkennzeichnung.html</t>
  </si>
  <si>
    <t>http://www.sw-angermuende.de/stromkennzeichnung.html</t>
  </si>
  <si>
    <t>https://www.hemhofen.de/fileadmin/Dateien/Stromversorgung/Pflichtangaben/Energiemix_2017_2019_Hemhofen.pdf</t>
  </si>
  <si>
    <t>https://www.raiba-gretha.de/content/dam/f0637-0/SVG/Gesetze_Verordnungen/Kennzeichnung_2017.pdf</t>
  </si>
  <si>
    <t>https://www.sw-greifswald.de/Energie/Strom/Service/Stromkennzeichnung</t>
  </si>
  <si>
    <t>https://www.stromversorgung-inzell.de/index.php/de/home/100-wasserkraft</t>
  </si>
  <si>
    <t>https://www.egloffstein.de/seite/de/markt/664/-/Vertrieb.html</t>
  </si>
  <si>
    <t>http://www.stwl.lauf.de/laufGips/StWL/stwl.lauf.de/Strom/Service/gesetzliche-Veroeffentlichungen/gesetzliche-Veroeffentlichungen/StWL-Berechnungstool-Strommix-2017.pdf#search=stromkennzeichnung</t>
  </si>
  <si>
    <t>https://www.strom-ruhpolding.de/strom/grundversorgung.html</t>
  </si>
  <si>
    <t>http://www.schierling-strom.de/pdf/mix2017.jpg</t>
  </si>
  <si>
    <t>http://www.chiemsee-strom.de/Portals/Stammportal/Dokumente/Stromkennzeichnung%202017.pdf</t>
  </si>
  <si>
    <t>https://www.stromversorgung-sulz.de/service_energietraegermix.htm</t>
  </si>
  <si>
    <t>https://static.ew-unterwoessen.de/files/vertrieb/2017/Stromkennzeichnung_2017.pdf</t>
  </si>
  <si>
    <t>https://www.stadtwerke-zerbst.de/svz/wp-content/uploads/2018/11/2018-11_Serviceinfo_SVZ_web.pdf</t>
  </si>
  <si>
    <t>https://www.strotoeg.de/kontakt/veroeffentlichung.php</t>
  </si>
  <si>
    <t>https://stadtwerke-stuttgart.de/produkte/oekostrom/</t>
  </si>
  <si>
    <t>https://www.suec.de/coburgGips/SUEC/suec.de/Service/Haeufige-Fragen/Haeufige-Fragen/Stromkennzeichen-11-2018.pdf#search=stromkennzeichnung%20-%20stand:%20nov.%202018</t>
  </si>
  <si>
    <t>http://www.suenergie.com/main/home.html</t>
  </si>
  <si>
    <t>https://www.susi-energie.de/oekostrom-kennzeichnung</t>
  </si>
  <si>
    <t>https://www.haar24.com/privatkunden/strom/stromkennzeichnung</t>
  </si>
  <si>
    <t>https://stromversorgung-ismaning.de/wp-content/uploads/Stromkennzeichnung_2017.pdf</t>
  </si>
  <si>
    <t>https://www.svo.de/privatkunden/service/musterrechnung/energie-mix/</t>
  </si>
  <si>
    <t>https://www.svs-versorgung.de/de/strom/Preise_und_Tarife/strom_preise_tarife2008.html</t>
  </si>
  <si>
    <t>https://www.stadtwerke-bonn.de/fileadmin/strom/stromkennzeichnung/Stromkennzeichnung.pdf</t>
  </si>
  <si>
    <t>https://www.stadtwerke-biedenkopf.de/stadtwerke-wAssets/docs/strom/rechnungserklaerung/Stromkennzeichnung-2017.pdf</t>
  </si>
  <si>
    <t>https://www.swb.de/-/media/files/strom/stromkennzeichnung-bhv.pdf</t>
  </si>
  <si>
    <t>https://www.lichtblick.de/privatkunden/oekostrom/stromkennzeichnung/</t>
  </si>
  <si>
    <t>https://www.swk.de/privatkunden/energie/strom/strommix-der-swk.html</t>
  </si>
  <si>
    <t>https://www.stadtwerke-neumuenster.de/energie/strom/allgemeines-zu-swn-strom/</t>
  </si>
  <si>
    <t>https://swn-nec.de/</t>
  </si>
  <si>
    <t>https://www.stadtwerke-northeim.de/strom/stromkennzeichnung/</t>
  </si>
  <si>
    <t>https://www.stadtwerke-pforzheim.de/download/netznutzer/strom/stromkennzeichnung_swp_okt_2017.pdf</t>
  </si>
  <si>
    <t>https://www.stadtwerke-roedental.de/images/pdfs/strom/Stromkennzeichnung_2017.pdf</t>
  </si>
  <si>
    <t>https://www.stadtwerke-stralsund.de/media/download/sws-energie-gmbh/sws_zusatzinfo_291018.pdf</t>
  </si>
  <si>
    <t>https://www.swt.de/swt/Integrale?SID=13D6337C7EFEA332558E4D0385AB869A&amp;ACTION=ViewMediaObject&amp;MODULE=Frontend.Media&amp;Media.Object.ObjectType=full&amp;Media.PK=3174</t>
  </si>
  <si>
    <t>https://www.swu.de/fileadmin/content/energie-wasser/strom/SWU-Strommix.pdf</t>
  </si>
  <si>
    <t>FEHLER keine 100 Proent</t>
  </si>
  <si>
    <t>https://www.swv-regional.de/fileadmin/user_upload/swv-r/service/Stromkennzeichnung_SWVR.pdf</t>
  </si>
  <si>
    <t>https://www.s-w-w.com/strom/vertrieb.html#c1186</t>
  </si>
  <si>
    <t>https://www.tauberenergie-kuhn.de/index.php</t>
  </si>
  <si>
    <t>https://teamstrom.de/Strom/Strom_Produkte</t>
  </si>
  <si>
    <t>https://www.twl-losheim.de/</t>
  </si>
  <si>
    <t>http://www.twl.de/de/Privatkunden/Strom/Stromkennzeichnung/Stromzusammensetzung/Stromkennzeichnung.pdf</t>
  </si>
  <si>
    <t>https://www.twn-naumburg.de/fileadmin/user_upload/Strom_Privatkunden/Informationen/TW_Naumburg_Strom_2017_Stromzusammensetzung_Seite_1.pdf</t>
  </si>
  <si>
    <t>https://www.two.de/wp-content/uploads/sites/5/2018/12/Stromkennzeichnung_Stromlieferung_2017.pdf</t>
  </si>
  <si>
    <t>https://www.tws.de/de/Strom/Stromkennzeichnung/</t>
  </si>
  <si>
    <t>https://teckwerke.de/teckstrom/stromherkunft</t>
  </si>
  <si>
    <t>https://www.ten-eg.de/privatkunden/strom/stromkennzeichnung</t>
  </si>
  <si>
    <t>https://inciti.net/data/department/3/strom_kennzeichnung.pdf</t>
  </si>
  <si>
    <t>http://www.gas-strom.total.de/stromkennzeichnung</t>
  </si>
  <si>
    <t>https://www.turbine-energie.de/wp-content/uploads/2018/11/2018-11_serviceinfo_turbine_web.pdf</t>
  </si>
  <si>
    <t>https://www.twh-gmbh.de/strom/strommix/</t>
  </si>
  <si>
    <t>https://www.tws-saarwellingen.de/fileadmin/_processed_/8/d/csm_Stromkennzeichnung_TWS_2017_3442de89e0.jpg</t>
  </si>
  <si>
    <t>http://www.ueberlandwerk.de/download/Strommix_aus_Daten_2017.pdf</t>
  </si>
  <si>
    <t>https://www.stadtwerke-erding.de/de/Strom/Rechtliches-Veroeffentlichungspflichten/</t>
  </si>
  <si>
    <t>https://www.uewl.de/strom/stromkennzeichnung.html</t>
  </si>
  <si>
    <t>https://www.uew-rhoen.de/de/Strom/Informationen/Stromkennzeichnung/Stromkennzeichnung/Bilanzierung-Stromkennzeichnung-2017-Stromrechnung-I.pdf</t>
  </si>
  <si>
    <t>https://www.uews.de/privat-gewerbekunden/produkte/strom/!ut/p/z1/04_Sj9CPykssy0xPLMnMz0vMAfIjo8zifT2dDQyd_A18_d0DDQ0CnS1CHJ1NTY2NLI31w9EUhIa5GQR6-wZbWgQ6exr7GehHEaPfAAU4GjgFGTkZGxi4-xuRox_ZJOL041EQhd_4cP0ovFYEG2IoQAkiLwMj_ArAYYjFFaiBRMiZBbmhoaERBpmemY6KADr-cZo!/dz/d5/L2dBISEvZ0FBIS9nQSEh/</t>
  </si>
  <si>
    <t>https://www.ubitricity.com/</t>
  </si>
  <si>
    <t>https://www.uez.de/downloads/Preisblatt_2019_UeZ-Mix_0.pdf</t>
  </si>
  <si>
    <t>https://www.uez.de/Service_Downloadcenter.html</t>
  </si>
  <si>
    <t>https://www.ves-sersheim.de/uploads/media/stromkennzeichnung_2017.pdf</t>
  </si>
  <si>
    <t>https://www.evu-weilerbach.de/tarife-gebuehren/stromkennzeichnung/index.html</t>
  </si>
  <si>
    <t>https://www.bruchmuehlbach-miesau.de/vg_bruchmuehlbach_miesau/Ver-%20&amp;%20Entsorgung/Strom/Privatkunden/Stromkennzeichnung%20-%20Information%20%C3%BCber%20die%20Stromherkunft/</t>
  </si>
  <si>
    <t>http://www.vg-werk-dannstadt-schauernheim.de/PDF/Energietr%C3%A4germix%202017.pdf</t>
  </si>
  <si>
    <t>https://www.werke-dahner-felsenland.de/63-0-Stromkennzeichnung.html</t>
  </si>
  <si>
    <t>http://www.werke-enkenbach-alsenborn.de/usr/upload/Stromkennzeichnung.2017.GW.pdf</t>
  </si>
  <si>
    <t>https://www.vgw-gmbh.de/strom/allgemeine-hinweise/stromkennzeichnung/</t>
  </si>
  <si>
    <t>https://www.vereinigte-stadtwerke.de/privatkunden/strom/strom-informationen/stromzusammensetzung</t>
  </si>
  <si>
    <t>https://www.vwew-energie.de/322.html</t>
  </si>
  <si>
    <t>https://www.vwg-energie.de/strom/infothek/energiemix/</t>
  </si>
  <si>
    <t>https://www.vb-bordesholm.de/</t>
  </si>
  <si>
    <t>https://www.versorgungsbetriebe-elbe.de/unsere-stromzusammensetzung.html</t>
  </si>
  <si>
    <t>https://www.versorgungsbetriebe.de/de/Energie-und-Wasser/Strom/Stromkennzeichnung/Stromkennzeichnung/2017-Stromkennzeichnung-Allgemein.pdf</t>
  </si>
  <si>
    <t>https://www.vbh-hoy.de/Files/rte/file/Strom_Netz/Stromkennzeichnung%202017_VBH_Homepage_Stand_2018-10-18.pdf</t>
  </si>
  <si>
    <t>https://www.vbk-kronshagen.de/stromprodukte/informationen/strommix/</t>
  </si>
  <si>
    <t>http://www.roettingen.de/fileadmin/Dateien/Dateien/Versorgungsbetriebe/Veroeffentlichungen/Stromkennzeichnung_der_Stromlieferung_2017.pdf</t>
  </si>
  <si>
    <t>http://www.markt-zellingen.de/eigene_dateien/zellingen/rathaus-verwaltung/strom_energie/stromkennzeichnung_vbz_2017.pdf</t>
  </si>
  <si>
    <t>https://www.viessmann.de/de/vishare-energy-community.html#</t>
  </si>
  <si>
    <t>https://www.vivi-power.de/vivi100-strommix.php</t>
  </si>
  <si>
    <t>https://voltera.de/allgemeines/stromkennzeichnung/</t>
  </si>
  <si>
    <t>https://www.vkw.de/media/Allgaeu_Privatkunden.pdf</t>
  </si>
  <si>
    <t>https://www.vws-verbundwerke.de/irj/go/km/docs/z_ep_vws_unt_documents/vwsverbundwerke/Dokumente/Downloadcenter/Link%20Strom/Stromkennzeichnung.pdf</t>
  </si>
  <si>
    <t>https://www.wadersloh-energie.de/de/stromversorgung/haeufige-fragen/stromkennzeichnung.php</t>
  </si>
  <si>
    <t>https://www.stadtwerke-warendorf.de/stromkennzeichnung</t>
  </si>
  <si>
    <t>https://www.wvg-energie.de/language=de/1312/stromkennzeichnung</t>
  </si>
  <si>
    <t>http://www.wkw-oberstaufen.de/strom/produkte/stromkennzeichnung/</t>
  </si>
  <si>
    <t>https://www.wemag.com/sites/default/files/entwurf1_grafik-stromkennzeichnung-2019_wem_20181108.pdf</t>
  </si>
  <si>
    <t>https://www.wendelsteinbahn.de/veroeffentlichungspflicht</t>
  </si>
  <si>
    <t>https://www.wep-h.de/site/assets/files/1037/stromkennzeichnung_2017_in_2018_fur_2019_gramstadt.pdf</t>
  </si>
  <si>
    <t>https://www.werraenergie.de/privatkunden/strom.html</t>
  </si>
  <si>
    <t>https://westfalen.com/de/de/strom/haeufige-fragen/</t>
  </si>
  <si>
    <t>https://www.westfalenwind.de/strom-kaufen/unsere-tarife/wws-hochstift/</t>
  </si>
  <si>
    <t>https://www.westfalica.de/strom/allgemeine-hinweise/stromkennzeichnung/</t>
  </si>
  <si>
    <t>https://www.wevg.com/</t>
  </si>
  <si>
    <t>http://www.wind-line.de/</t>
  </si>
  <si>
    <t>https://www.windströöm.de/de/warum-windstroeoem</t>
  </si>
  <si>
    <t>https://www.wir-energie.de/fuer-ihr-zuhause/strom/</t>
  </si>
  <si>
    <t>https://stadtwerke-borkum.de/strom/stromkennzeichnung/</t>
  </si>
  <si>
    <t>https://www.wse-energie.de/Strommix.html</t>
  </si>
  <si>
    <t>https://www.wsw-online.de/fileadmin/Energie-Wasser/Produktbeigaben/Sonstiges/stromkennzeichnung_wsw.pdf</t>
  </si>
  <si>
    <t>https://wunderwerk.ag/rechtliches/stromkennzeichnung/</t>
  </si>
  <si>
    <t>FEHLER nur Deutschlandmix</t>
  </si>
  <si>
    <t>https://www.yello.de/download/yello_stromzusammensetzung_2017_web.pdf</t>
  </si>
  <si>
    <t>https://www.zeag-energie.de/energiewandel-und-nachhaltigkeit/stromkennzeichnung-strommix.html</t>
  </si>
  <si>
    <t>https://www.zev-energie.de/rechnungserlaeuterung-strom-.php</t>
  </si>
  <si>
    <t>http://max-peissker.de/</t>
  </si>
  <si>
    <t>FEHLER Überschuss</t>
  </si>
  <si>
    <t>FEHLER Umweltbelastungen</t>
  </si>
  <si>
    <t>https://www.elissa.de/produkte-elissa/elissa-strom.html</t>
  </si>
  <si>
    <t>FEHLER Deutschland-Mix</t>
  </si>
  <si>
    <t>FEHLER mit EEG</t>
  </si>
  <si>
    <t>FEHLER fehlerhafte Kennzeichnung</t>
  </si>
  <si>
    <t>https://17er.com/die-17er/service/stromkennzeichnung/</t>
  </si>
  <si>
    <t>https://www.abens-donau-energie.de/strom-fuer-privatkunden/</t>
  </si>
  <si>
    <t>https://www.abita-energie.de/fileadmin/dokumente/Kundeninfo/pdf/Energietraegermix_2017_de.pdf</t>
  </si>
  <si>
    <t>https://www.audaxenergie.de/?sec=strom</t>
  </si>
  <si>
    <t>https://www.badlauterberg-energie.de/de/Referenzierter-Inhalt/Referenzierter-Downloads/Stromkennzeichnung-2018.pdf</t>
  </si>
  <si>
    <t>https://www.bergische-energie.de/fileadmin/user_upload/Dokumente/Urkunden_u._Rechtliches/Stromkennzeichnung_2017_Lokalstrom_Option_natur_01.pdf</t>
  </si>
  <si>
    <t xml:space="preserve">    </t>
  </si>
  <si>
    <t>https://www.bigge-energie.de/fileadmin/user_upload/pagetree_root/Privatkunden/Produkte_Leistungen/01_Strom/Allgemein/Kennzeichnung_Stromlieferung_2018.pdf</t>
  </si>
  <si>
    <t>https://www.billig-will-ich.de/</t>
  </si>
  <si>
    <t>https://www.bvb-blomberg.de/strom/tarif_2018.php</t>
  </si>
  <si>
    <t>https://www.buergerenergie-solingen.de/</t>
  </si>
  <si>
    <t>http://www.dsdl.de/wp-content/uploads/Stromkennzeichnung_2018.pdf</t>
  </si>
  <si>
    <t>https://www.ewa-riss.de/de/Strom/</t>
  </si>
  <si>
    <t>https://www.schweizstrom.de/de/ueber-uns/stromkennzeichnung.html</t>
  </si>
  <si>
    <t>https://www.eg-wolkersdorf.de/</t>
  </si>
  <si>
    <t>http://www.evu-rheinzabern.de/downloads/Strommix.pdf</t>
  </si>
  <si>
    <t>http://www.evg-perlesreut.de/</t>
  </si>
  <si>
    <t>https://www.ew-aach.de/wir-ueber-uns/ew-aach-gmbh/publikationen/</t>
  </si>
  <si>
    <t>https://www.glattbach.de/stromkennzeichnung-2018</t>
  </si>
  <si>
    <t>https://www.e-werk-haimmerer.de/</t>
  </si>
  <si>
    <t>https://www.ew-schirmer.de/</t>
  </si>
  <si>
    <t>https://www.ewerk-ottersberg.de/veroeffentlichungen</t>
  </si>
  <si>
    <t>https://www.ewag-weissenhorn.de/gewerbe/download-center/</t>
  </si>
  <si>
    <t>https://www.wennenmuehle.de/energiemix.html</t>
  </si>
  <si>
    <t>http://www.emserv-gmbh.de/</t>
  </si>
  <si>
    <t>https://www.energie-ag.de/de/Fussnavigation/Stromkennzeichnung/</t>
  </si>
  <si>
    <t>https://www.energie-rellingen.de/de/Startseite/Energie-in-Rellingen-zu-Hause.html#strom</t>
  </si>
  <si>
    <t>https://www.energie-saarlorlux.com/</t>
  </si>
  <si>
    <t>https://www.stadtwerke-bruchsal.de/html/page.php?page_id=257</t>
  </si>
  <si>
    <t>https://www.ev-rudolstadt.de/produkte-preise/strom/</t>
  </si>
  <si>
    <t>http://www.evuschmid.de/Home</t>
  </si>
  <si>
    <t>https://www.ewo-energie.de/</t>
  </si>
  <si>
    <t>https://www.e-ms.de/</t>
  </si>
  <si>
    <t>https://www.buerk-kauffmann.de/index.html</t>
  </si>
  <si>
    <t>http://www1.eurogate.de/Leistungen/Hafentechnik/(tab)/1752</t>
  </si>
  <si>
    <t xml:space="preserve">         </t>
  </si>
  <si>
    <t>https://ffew.de/download/ffew_grundversorgung_2019.pdf</t>
  </si>
  <si>
    <t>http://www.gipsprojekt.de/featureGips/ew_gammertingen/EnWGTool/Stromnetz/Grund-und_Ersatzversorgung_-_Sonstiges/Stromkennzeichnung/Stromkennzeichnung-2018-auf-Basis-von-2017.pdf</t>
  </si>
  <si>
    <t>www.energiegenossenschaft.de/</t>
  </si>
  <si>
    <t>https://docs.wixstatic.com/ugd/5aed84_1754fc534ad5487abb15d208b8fd8732.pdf</t>
  </si>
  <si>
    <t>https://www.gemeindewerke-ammerbuch.de/produkte/stromkennzeichnung</t>
  </si>
  <si>
    <t>http://www.bayerisch.gmain.de/medien/energiemix-2018-internet-neu-bg.pdf</t>
  </si>
  <si>
    <t>https://www.werke-cadolzburg.de/strom/downloads-strom/netzzugang-entgelte/</t>
  </si>
  <si>
    <t>https://www.ebersdorf.net/media/1993/preisblatt-fuer-die-grund-und-ersatzversorgung-2019.pdf</t>
  </si>
  <si>
    <t>https://www.gemeindewerke-everswinkel.de/de-wAssets/docs/preise/20190101-Preisblatt-Strom.pdf</t>
  </si>
  <si>
    <t>http://www.frammersbach.de/seite/bs/marktgemeinde/0304:324/-/Stromversorgung___E-Werk.html</t>
  </si>
  <si>
    <t>http://www.gemeindewerke-schoenkirchen.de/fileadmin/user_upload/GWS_Energiemix_2018_neu.pdf</t>
  </si>
  <si>
    <t>https://www.wildeck-hessen.de/index.php/gemeindewerke/strompreise</t>
  </si>
  <si>
    <t>https://gridx.de/</t>
  </si>
  <si>
    <t>http://www.ideoenergie.de/</t>
  </si>
  <si>
    <t>www.inn-ergie.de/</t>
  </si>
  <si>
    <t>https://www.leu-strom.de/#</t>
  </si>
  <si>
    <t>https://www.rothmoser.de/</t>
  </si>
  <si>
    <t>https://www.rw-bodensee.de/privatkunden/oekostrom/unser-nr-1-oekostrom.html</t>
  </si>
  <si>
    <t>https://www.ew-westenthanner.de/index.php/informationen/produkte/grundtarif</t>
  </si>
  <si>
    <t>https://www.senec.com/</t>
  </si>
  <si>
    <t>https://www.spreegas.de/de/strom/spreegas-strom.html</t>
  </si>
  <si>
    <t>https://swa-b.de/files/swab/content/images/strom/stromkennzeichnung_2017_SWAB_Deutschland_web.jpg</t>
  </si>
  <si>
    <t>https://www.stwb.de/KUNDEN/Service/Verbraucherinformation/Stromkennzeichnung</t>
  </si>
  <si>
    <t>https://www.kraichgau-energie.de/privatkunden/strom/privatstrom-komfort/</t>
  </si>
  <si>
    <t>https://www.stadtwerke-dorfen.de/produkte/strom/tarife#t-s-privat-gewerbe</t>
  </si>
  <si>
    <t>https://www.stadtwerke-forst.de/strom</t>
  </si>
  <si>
    <t>FEHLER nicht lesbar</t>
  </si>
  <si>
    <t>https://www.stadtwerke-guestrow.de/unsere-produkte/strom/ueber-stromissimorstrom/#c295</t>
  </si>
  <si>
    <t>https://www.stadtwerke-gt.de/privatkunden/strom/grund-und-ersatzversorgung/</t>
  </si>
  <si>
    <t>https://stadtwerke-hanau.de/produkte/strom/uebersicht-strom</t>
  </si>
  <si>
    <t>https://www.heilsbronn-stadtwerke.de/strom/allgemeines/</t>
  </si>
  <si>
    <t>https://stadtwerke.herrenberg.de/gaeugas-gaeustrom/gaeustrom/tarife/privatkunden/gaeustrom-eco</t>
  </si>
  <si>
    <t>https://www.stadtwerke-juelich.de/privatkunden/swj-stabilstrom-2020/</t>
  </si>
  <si>
    <t>https://www.stromfix-kulmbach.de/faq.html</t>
  </si>
  <si>
    <t>https://www.stadtwerke-landsberg.de/produkte/oekostrom/privatkunden-strom/</t>
  </si>
  <si>
    <t>https://www.stw-langenfeld.de/de/Energie-Trinkwasser1/Strom/Preise-Vertraege/</t>
  </si>
  <si>
    <t>https://www.stadtwerke-leinefelde.de/bekanntmachungen-veroeffentlichungen-und-informationen/veroeffentlichungspflichten/unser-energiemix</t>
  </si>
  <si>
    <t>https://www.stadtwerke-lemgo.de/privatkundenbereich/strom/lemgostrom/</t>
  </si>
  <si>
    <t>https://www.stw-ludwigslust-grabow.de/strom/stromkennzeichnung.html</t>
  </si>
  <si>
    <t>FEHLER grober Rechenfehler</t>
  </si>
  <si>
    <t>https://www.uewk.de/privatkunden/energieloesungen</t>
  </si>
  <si>
    <t>Summe der Zellen mit Daten</t>
  </si>
  <si>
    <t>korrekte Kennzeichnungen: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</si>
</sst>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0" tint="-0.14996795556505021"/>
      </bottom>
      <diagonal/>
    </border>
    <border>
      <left style="thin">
        <color theme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/>
      <top style="thin">
        <color theme="0" tint="-0.1499679555650502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1"/>
      </right>
      <top style="thin">
        <color theme="0" tint="-0.14996795556505021"/>
      </top>
      <bottom/>
      <diagonal/>
    </border>
    <border>
      <left style="thin">
        <color auto="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10" fontId="0" fillId="3" borderId="1" xfId="1" applyNumberFormat="1" applyFont="1" applyFill="1" applyBorder="1"/>
    <xf numFmtId="10" fontId="0" fillId="3" borderId="2" xfId="1" applyNumberFormat="1" applyFont="1" applyFill="1" applyBorder="1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0" fontId="0" fillId="3" borderId="5" xfId="1" applyNumberFormat="1" applyFont="1" applyFill="1" applyBorder="1"/>
    <xf numFmtId="10" fontId="0" fillId="3" borderId="6" xfId="1" applyNumberFormat="1" applyFont="1" applyFill="1" applyBorder="1"/>
    <xf numFmtId="10" fontId="0" fillId="3" borderId="7" xfId="1" applyNumberFormat="1" applyFont="1" applyFill="1" applyBorder="1"/>
    <xf numFmtId="0" fontId="0" fillId="0" borderId="9" xfId="0" applyFill="1" applyBorder="1" applyAlignment="1">
      <alignment horizontal="center" wrapText="1"/>
    </xf>
    <xf numFmtId="10" fontId="0" fillId="2" borderId="14" xfId="1" applyNumberFormat="1" applyFont="1" applyFill="1" applyBorder="1"/>
    <xf numFmtId="10" fontId="0" fillId="2" borderId="15" xfId="1" applyNumberFormat="1" applyFont="1" applyFill="1" applyBorder="1"/>
    <xf numFmtId="10" fontId="0" fillId="3" borderId="16" xfId="1" applyNumberFormat="1" applyFont="1" applyFill="1" applyBorder="1"/>
    <xf numFmtId="10" fontId="0" fillId="2" borderId="17" xfId="1" applyNumberFormat="1" applyFont="1" applyFill="1" applyBorder="1"/>
    <xf numFmtId="10" fontId="0" fillId="2" borderId="18" xfId="1" applyNumberFormat="1" applyFont="1" applyFill="1" applyBorder="1"/>
    <xf numFmtId="10" fontId="0" fillId="0" borderId="18" xfId="1" applyNumberFormat="1" applyFont="1" applyFill="1" applyBorder="1"/>
    <xf numFmtId="10" fontId="0" fillId="3" borderId="19" xfId="1" applyNumberFormat="1" applyFont="1" applyFill="1" applyBorder="1"/>
    <xf numFmtId="10" fontId="0" fillId="2" borderId="20" xfId="1" applyNumberFormat="1" applyFont="1" applyFill="1" applyBorder="1"/>
    <xf numFmtId="10" fontId="0" fillId="2" borderId="21" xfId="1" applyNumberFormat="1" applyFont="1" applyFill="1" applyBorder="1"/>
    <xf numFmtId="10" fontId="0" fillId="0" borderId="21" xfId="1" applyNumberFormat="1" applyFont="1" applyFill="1" applyBorder="1"/>
    <xf numFmtId="10" fontId="0" fillId="3" borderId="22" xfId="1" applyNumberFormat="1" applyFont="1" applyFill="1" applyBorder="1"/>
    <xf numFmtId="3" fontId="0" fillId="4" borderId="23" xfId="1" applyNumberFormat="1" applyFont="1" applyFill="1" applyBorder="1"/>
    <xf numFmtId="164" fontId="0" fillId="4" borderId="15" xfId="1" applyNumberFormat="1" applyFont="1" applyFill="1" applyBorder="1"/>
    <xf numFmtId="0" fontId="0" fillId="3" borderId="24" xfId="0" applyFill="1" applyBorder="1"/>
    <xf numFmtId="3" fontId="0" fillId="4" borderId="25" xfId="1" applyNumberFormat="1" applyFont="1" applyFill="1" applyBorder="1"/>
    <xf numFmtId="164" fontId="0" fillId="4" borderId="18" xfId="1" applyNumberFormat="1" applyFont="1" applyFill="1" applyBorder="1"/>
    <xf numFmtId="0" fontId="0" fillId="3" borderId="26" xfId="0" applyFill="1" applyBorder="1"/>
    <xf numFmtId="3" fontId="0" fillId="4" borderId="27" xfId="1" applyNumberFormat="1" applyFont="1" applyFill="1" applyBorder="1"/>
    <xf numFmtId="164" fontId="0" fillId="4" borderId="21" xfId="1" applyNumberFormat="1" applyFont="1" applyFill="1" applyBorder="1"/>
    <xf numFmtId="0" fontId="0" fillId="3" borderId="28" xfId="0" applyFill="1" applyBorder="1"/>
    <xf numFmtId="10" fontId="0" fillId="0" borderId="0" xfId="1" applyNumberFormat="1" applyFont="1"/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0" fontId="3" fillId="0" borderId="0" xfId="2" applyFill="1"/>
    <xf numFmtId="0" fontId="2" fillId="6" borderId="8" xfId="0" applyFont="1" applyFill="1" applyBorder="1" applyAlignment="1">
      <alignment horizontal="center" wrapText="1"/>
    </xf>
    <xf numFmtId="10" fontId="0" fillId="6" borderId="10" xfId="1" applyNumberFormat="1" applyFont="1" applyFill="1" applyBorder="1"/>
    <xf numFmtId="10" fontId="0" fillId="6" borderId="11" xfId="1" applyNumberFormat="1" applyFont="1" applyFill="1" applyBorder="1"/>
    <xf numFmtId="10" fontId="0" fillId="6" borderId="12" xfId="1" applyNumberFormat="1" applyFont="1" applyFill="1" applyBorder="1"/>
    <xf numFmtId="0" fontId="0" fillId="6" borderId="0" xfId="0" applyFill="1"/>
    <xf numFmtId="0" fontId="3" fillId="0" borderId="29" xfId="2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3" fillId="0" borderId="0" xfId="2" applyAlignment="1">
      <alignment vertical="center"/>
    </xf>
    <xf numFmtId="0" fontId="3" fillId="0" borderId="0" xfId="2"/>
    <xf numFmtId="0" fontId="3" fillId="5" borderId="29" xfId="2" applyFill="1" applyBorder="1" applyAlignment="1">
      <alignment horizontal="left"/>
    </xf>
    <xf numFmtId="10" fontId="0" fillId="7" borderId="18" xfId="1" applyNumberFormat="1" applyFont="1" applyFill="1" applyBorder="1"/>
    <xf numFmtId="0" fontId="0" fillId="0" borderId="0" xfId="0" applyFill="1" applyBorder="1"/>
    <xf numFmtId="0" fontId="3" fillId="0" borderId="0" xfId="2" applyFill="1" applyBorder="1"/>
    <xf numFmtId="0" fontId="0" fillId="8" borderId="0" xfId="0" applyFill="1" applyAlignment="1">
      <alignment horizontal="right"/>
    </xf>
    <xf numFmtId="0" fontId="0" fillId="8" borderId="0" xfId="0" applyFill="1"/>
    <xf numFmtId="0" fontId="2" fillId="0" borderId="13" xfId="0" applyFont="1" applyBorder="1" applyAlignment="1">
      <alignment horizontal="center"/>
    </xf>
  </cellXfs>
  <cellStyles count="3">
    <cellStyle name="Link" xfId="2" builtinId="8"/>
    <cellStyle name="Prozent" xfId="1" builtinId="5"/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Diagramme!$D$2</c:f>
              <c:strCache>
                <c:ptCount val="1"/>
                <c:pt idx="0">
                  <c:v>Stromkennzeichnung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11C-477B-A4E6-D723D9133DED}"/>
              </c:ext>
            </c:extLst>
          </c:dPt>
          <c:dPt>
            <c:idx val="1"/>
            <c:bubble3D val="0"/>
            <c:spPr>
              <a:solidFill>
                <a:srgbClr val="66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1C-477B-A4E6-D723D9133DED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11C-477B-A4E6-D723D9133DED}"/>
              </c:ext>
            </c:extLst>
          </c:dPt>
          <c:dPt>
            <c:idx val="3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1C-477B-A4E6-D723D9133DED}"/>
              </c:ext>
            </c:extLst>
          </c:dPt>
          <c:dPt>
            <c:idx val="4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1C-477B-A4E6-D723D9133D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11C-477B-A4E6-D723D9133DED}"/>
              </c:ext>
            </c:extLst>
          </c:dPt>
          <c:dLbls>
            <c:dLbl>
              <c:idx val="0"/>
              <c:layout>
                <c:manualLayout>
                  <c:x val="0.16933333333333317"/>
                  <c:y val="-1.7979861163535405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1C-477B-A4E6-D723D9133DED}"/>
                </c:ext>
              </c:extLst>
            </c:dLbl>
            <c:dLbl>
              <c:idx val="1"/>
              <c:layout>
                <c:manualLayout>
                  <c:x val="0.12229629629629613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1C-477B-A4E6-D723D9133DED}"/>
                </c:ext>
              </c:extLst>
            </c:dLbl>
            <c:dLbl>
              <c:idx val="2"/>
              <c:layout>
                <c:manualLayout>
                  <c:x val="0.1175925925925926"/>
                  <c:y val="-1.4383888930828324E-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1C-477B-A4E6-D723D9133DED}"/>
                </c:ext>
              </c:extLst>
            </c:dLbl>
            <c:dLbl>
              <c:idx val="3"/>
              <c:layout>
                <c:manualLayout>
                  <c:x val="-0.14346296296296296"/>
                  <c:y val="-3.92292411674745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1C-477B-A4E6-D723D9133DED}"/>
                </c:ext>
              </c:extLst>
            </c:dLbl>
            <c:dLbl>
              <c:idx val="4"/>
              <c:layout>
                <c:manualLayout>
                  <c:x val="-7.7611111111111131E-2"/>
                  <c:y val="-7.1919444654141618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1C-477B-A4E6-D723D9133DED}"/>
                </c:ext>
              </c:extLst>
            </c:dLbl>
            <c:dLbl>
              <c:idx val="5"/>
              <c:layout>
                <c:manualLayout>
                  <c:x val="-0.18344444444444449"/>
                  <c:y val="7.84584823349491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11C-477B-A4E6-D723D9133DED}"/>
                </c:ext>
              </c:extLst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Diagramme!$E$1:$J$1</c:f>
              <c:strCache>
                <c:ptCount val="6"/>
                <c:pt idx="0">
                  <c:v>Atom</c:v>
                </c:pt>
                <c:pt idx="1">
                  <c:v>Kohle</c:v>
                </c:pt>
                <c:pt idx="2">
                  <c:v>Erdgas</c:v>
                </c:pt>
                <c:pt idx="3">
                  <c:v>sonst. Fossil</c:v>
                </c:pt>
                <c:pt idx="4">
                  <c:v>EEG Strom</c:v>
                </c:pt>
                <c:pt idx="5">
                  <c:v>Erneuerbare Energien</c:v>
                </c:pt>
              </c:strCache>
            </c:strRef>
          </c:cat>
          <c:val>
            <c:numRef>
              <c:f>Diagramme!$E$2:$J$2</c:f>
              <c:numCache>
                <c:formatCode>0.00%</c:formatCode>
                <c:ptCount val="6"/>
                <c:pt idx="0">
                  <c:v>5.0999999999999997E-2</c:v>
                </c:pt>
                <c:pt idx="1">
                  <c:v>0.313</c:v>
                </c:pt>
                <c:pt idx="2">
                  <c:v>5.7000000000000002E-2</c:v>
                </c:pt>
                <c:pt idx="3">
                  <c:v>8.9999999999999993E-3</c:v>
                </c:pt>
                <c:pt idx="4">
                  <c:v>0.52900000000000003</c:v>
                </c:pt>
                <c:pt idx="5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1C-477B-A4E6-D723D9133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Diagramme!$D$3</c:f>
              <c:strCache>
                <c:ptCount val="1"/>
                <c:pt idx="0">
                  <c:v>Stromeinkauf (ohne EEG)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07-4FF8-980B-35CF8A395FA2}"/>
              </c:ext>
            </c:extLst>
          </c:dPt>
          <c:dPt>
            <c:idx val="1"/>
            <c:bubble3D val="0"/>
            <c:spPr>
              <a:solidFill>
                <a:srgbClr val="66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307-4FF8-980B-35CF8A395FA2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307-4FF8-980B-35CF8A395FA2}"/>
              </c:ext>
            </c:extLst>
          </c:dPt>
          <c:dPt>
            <c:idx val="3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307-4FF8-980B-35CF8A395FA2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307-4FF8-980B-35CF8A395FA2}"/>
              </c:ext>
            </c:extLst>
          </c:dPt>
          <c:dLbls>
            <c:dLbl>
              <c:idx val="0"/>
              <c:layout>
                <c:manualLayout>
                  <c:x val="0.18344444444444427"/>
                  <c:y val="-3.922924116747457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307-4FF8-980B-35CF8A395FA2}"/>
                </c:ext>
              </c:extLst>
            </c:dLbl>
            <c:dLbl>
              <c:idx val="1"/>
              <c:layout>
                <c:manualLayout>
                  <c:x val="0.12464814814814815"/>
                  <c:y val="-1.96146205837374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307-4FF8-980B-35CF8A395FA2}"/>
                </c:ext>
              </c:extLst>
            </c:dLbl>
            <c:dLbl>
              <c:idx val="2"/>
              <c:layout>
                <c:manualLayout>
                  <c:x val="-8.7018518518518523E-2"/>
                  <c:y val="0.1490711164364033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307-4FF8-980B-35CF8A395FA2}"/>
                </c:ext>
              </c:extLst>
            </c:dLbl>
            <c:dLbl>
              <c:idx val="3"/>
              <c:layout>
                <c:manualLayout>
                  <c:x val="-0.16462962962962963"/>
                  <c:y val="0.1216106476191711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307-4FF8-980B-35CF8A395FA2}"/>
                </c:ext>
              </c:extLst>
            </c:dLbl>
            <c:dLbl>
              <c:idx val="4"/>
              <c:layout>
                <c:manualLayout>
                  <c:x val="-0.13924945139443251"/>
                  <c:y val="-6.685861541855741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307-4FF8-980B-35CF8A395FA2}"/>
                </c:ext>
              </c:extLst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Diagramme!$E$1:$J$1</c15:sqref>
                  </c15:fullRef>
                </c:ext>
              </c:extLst>
              <c:f>(Diagramme!$E$1:$H$1,Diagramme!$J$1)</c:f>
              <c:strCache>
                <c:ptCount val="5"/>
                <c:pt idx="0">
                  <c:v>Atom</c:v>
                </c:pt>
                <c:pt idx="1">
                  <c:v>Kohle</c:v>
                </c:pt>
                <c:pt idx="2">
                  <c:v>Erdgas</c:v>
                </c:pt>
                <c:pt idx="3">
                  <c:v>sonst. Fossil</c:v>
                </c:pt>
                <c:pt idx="4">
                  <c:v>Erneuerbare Energien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Diagramme!$E$3:$J$3</c15:sqref>
                  </c15:fullRef>
                </c:ext>
              </c:extLst>
              <c:f>(Diagramme!$E$3:$H$3,Diagramme!$J$3)</c:f>
              <c:numCache>
                <c:formatCode>0.00%</c:formatCode>
                <c:ptCount val="5"/>
                <c:pt idx="0">
                  <c:v>0.10828025477707007</c:v>
                </c:pt>
                <c:pt idx="1">
                  <c:v>0.66454352441613596</c:v>
                </c:pt>
                <c:pt idx="2">
                  <c:v>0.12101910828025479</c:v>
                </c:pt>
                <c:pt idx="3">
                  <c:v>1.9108280254777069E-2</c:v>
                </c:pt>
                <c:pt idx="4">
                  <c:v>8.7048832271762216E-2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7307-4FF8-980B-35CF8A395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Diagramme!$D$2</c15:sqref>
                        </c15:formulaRef>
                      </c:ext>
                    </c:extLst>
                    <c:strCache>
                      <c:ptCount val="1"/>
                      <c:pt idx="0">
                        <c:v>Stromkennzeichnung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94AF-4A42-92F8-37000AFF49F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94AF-4A42-92F8-37000AFF49F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94AF-4A42-92F8-37000AFF49F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C2F1-4D02-86DB-D0A9B17CC69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C2F1-4D02-86DB-D0A9B17CC691}"/>
                    </c:ext>
                  </c:extLst>
                </c:dPt>
                <c:dLbls>
                  <c:numFmt formatCode="0.0%" sourceLinked="0"/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Diagramme!$E$1:$J$1</c15:sqref>
                        </c15:fullRef>
                        <c15:formulaRef>
                          <c15:sqref>(Diagramme!$E$1:$H$1,Diagramme!$J$1)</c15:sqref>
                        </c15:formulaRef>
                      </c:ext>
                    </c:extLst>
                    <c:strCache>
                      <c:ptCount val="5"/>
                      <c:pt idx="0">
                        <c:v>Atom</c:v>
                      </c:pt>
                      <c:pt idx="1">
                        <c:v>Kohle</c:v>
                      </c:pt>
                      <c:pt idx="2">
                        <c:v>Erdgas</c:v>
                      </c:pt>
                      <c:pt idx="3">
                        <c:v>sonst. Fossil</c:v>
                      </c:pt>
                      <c:pt idx="4">
                        <c:v>Erneuerbare Energien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Diagramme!$E$2:$J$2</c15:sqref>
                        </c15:fullRef>
                        <c15:formulaRef>
                          <c15:sqref>(Diagramme!$E$2:$H$2,Diagramme!$J$2)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5.0999999999999997E-2</c:v>
                      </c:pt>
                      <c:pt idx="1">
                        <c:v>0.313</c:v>
                      </c:pt>
                      <c:pt idx="2">
                        <c:v>5.7000000000000002E-2</c:v>
                      </c:pt>
                      <c:pt idx="3">
                        <c:v>8.9999999999999993E-3</c:v>
                      </c:pt>
                      <c:pt idx="4">
                        <c:v>4.1000000000000002E-2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Diagramme!$I$2</c15:sqref>
                        <c15:spPr xmlns:c15="http://schemas.microsoft.com/office/drawing/2012/chart">
                          <a:solidFill>
                            <a:schemeClr val="accent5"/>
                          </a:solidFill>
                          <a:ln w="19050">
                            <a:solidFill>
                              <a:schemeClr val="lt1"/>
                            </a:solidFill>
                          </a:ln>
                          <a:effectLst/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C-94AF-4A42-92F8-37000AFF49F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Diagramme!$D$3</c:f>
              <c:strCache>
                <c:ptCount val="1"/>
                <c:pt idx="0">
                  <c:v>Stromeinkauf (ohne EEG)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FA-46D1-8818-8E85BB246E6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FA-46D1-8818-8E85BB246E6D}"/>
              </c:ext>
            </c:extLst>
          </c:dPt>
          <c:dPt>
            <c:idx val="2"/>
            <c:bubble3D val="0"/>
            <c:explosion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FA-46D1-8818-8E85BB246E6D}"/>
              </c:ext>
            </c:extLst>
          </c:dPt>
          <c:dLbls>
            <c:dLbl>
              <c:idx val="1"/>
              <c:layout>
                <c:manualLayout>
                  <c:x val="0.254"/>
                  <c:y val="-0.1176877235024237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FA-46D1-8818-8E85BB246E6D}"/>
                </c:ext>
              </c:extLst>
            </c:dLbl>
            <c:dLbl>
              <c:idx val="2"/>
              <c:layout>
                <c:manualLayout>
                  <c:x val="-0.28457407407407409"/>
                  <c:y val="5.49209376344644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FA-46D1-8818-8E85BB246E6D}"/>
                </c:ext>
              </c:extLst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(Diagramme!$E$1,Diagramme!$J$1,Diagramme!$K$1)</c:f>
              <c:strCache>
                <c:ptCount val="3"/>
                <c:pt idx="0">
                  <c:v>Atom</c:v>
                </c:pt>
                <c:pt idx="1">
                  <c:v>Erneuerbare Energien</c:v>
                </c:pt>
                <c:pt idx="2">
                  <c:v>Kohle und sonst. Fossile Energieträger</c:v>
                </c:pt>
              </c:strCache>
            </c:strRef>
          </c:cat>
          <c:val>
            <c:numRef>
              <c:f>(Diagramme!$E$3,Diagramme!$J$3,Diagramme!$K$3)</c:f>
              <c:numCache>
                <c:formatCode>0.00%</c:formatCode>
                <c:ptCount val="3"/>
                <c:pt idx="0">
                  <c:v>0.10828025477707007</c:v>
                </c:pt>
                <c:pt idx="1">
                  <c:v>8.7048832271762216E-2</c:v>
                </c:pt>
                <c:pt idx="2">
                  <c:v>0.80467091295116777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FA-46D1-8818-8E85BB246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5602</xdr:colOff>
      <xdr:row>5</xdr:row>
      <xdr:rowOff>1118</xdr:rowOff>
    </xdr:from>
    <xdr:to>
      <xdr:col>3</xdr:col>
      <xdr:colOff>1405102</xdr:colOff>
      <xdr:row>21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BF5555A-6B67-486D-A3A9-D17821BF4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1604682</xdr:colOff>
      <xdr:row>5</xdr:row>
      <xdr:rowOff>0</xdr:rowOff>
    </xdr:from>
    <xdr:to>
      <xdr:col>11</xdr:col>
      <xdr:colOff>21176</xdr:colOff>
      <xdr:row>22</xdr:row>
      <xdr:rowOff>2467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5E787CE-1D46-4190-AEB2-FC579B534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3</xdr:col>
      <xdr:colOff>1399500</xdr:colOff>
      <xdr:row>39</xdr:row>
      <xdr:rowOff>189381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A1BB6B1-53D7-4D95-B2FB-7CF4BFA95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ermy.de/media/Stromkennzeichnung.pdf" TargetMode="External"/><Relationship Id="rId299" Type="http://schemas.openxmlformats.org/officeDocument/2006/relationships/hyperlink" Target="https://www.provinzial.com/content/proefa/energie/" TargetMode="External"/><Relationship Id="rId21" Type="http://schemas.openxmlformats.org/officeDocument/2006/relationships/hyperlink" Target="https://webportal.e-werk-mittelbaden.de/csit/action/csShowProducts?fileID=d7e16ce0-a30f-11e5-a8d4-41b4ac1021e0%3Acb3ff16e%3AHBN&amp;formReset.x=true" TargetMode="External"/><Relationship Id="rId63" Type="http://schemas.openxmlformats.org/officeDocument/2006/relationships/hyperlink" Target="https://www.ammer-loisach-energie.de/unser-strom/strom-fuer-privatkunden/" TargetMode="External"/><Relationship Id="rId159" Type="http://schemas.openxmlformats.org/officeDocument/2006/relationships/hyperlink" Target="https://www.energie-marienberg.de/stromkennzeichnung.html" TargetMode="External"/><Relationship Id="rId324" Type="http://schemas.openxmlformats.org/officeDocument/2006/relationships/hyperlink" Target="https://www.stadtwerke-annweiler.de/stromkennzeichnung.html" TargetMode="External"/><Relationship Id="rId366" Type="http://schemas.openxmlformats.org/officeDocument/2006/relationships/hyperlink" Target="https://www.stadtwerke-gescher.de/produkte/strom/stromkennzeichnung/" TargetMode="External"/><Relationship Id="rId170" Type="http://schemas.openxmlformats.org/officeDocument/2006/relationships/hyperlink" Target="https://www.ev-rodau.de/Navigation/Rodaustrom/" TargetMode="External"/><Relationship Id="rId226" Type="http://schemas.openxmlformats.org/officeDocument/2006/relationships/hyperlink" Target="https://www.gemeindewerke-hohenwestedt.de/strom/" TargetMode="External"/><Relationship Id="rId433" Type="http://schemas.openxmlformats.org/officeDocument/2006/relationships/hyperlink" Target="https://www.stadtwerke-schorndorf.de/privatkunden-produkte/strom/strom-pur/" TargetMode="External"/><Relationship Id="rId268" Type="http://schemas.openxmlformats.org/officeDocument/2006/relationships/hyperlink" Target="https://www.immergruen-energie.de/agb/stromkennzeichnung/?lang=de" TargetMode="External"/><Relationship Id="rId32" Type="http://schemas.openxmlformats.org/officeDocument/2006/relationships/hyperlink" Target="https://www.dreischtrom.de/files/pdf/Download/Energiemix_2017.pdf" TargetMode="External"/><Relationship Id="rId74" Type="http://schemas.openxmlformats.org/officeDocument/2006/relationships/hyperlink" Target="https://www.einhorn-energie.de/site/assets/files/1862/ee_stromkennzeichnung_2017.pdf" TargetMode="External"/><Relationship Id="rId128" Type="http://schemas.openxmlformats.org/officeDocument/2006/relationships/hyperlink" Target="https://www.ewb.aov.de/files/EWB/Download_Bereich_Homepage/Strom_und_Oekostrom/Stromkennzeichnung_2017_web.pdf" TargetMode="External"/><Relationship Id="rId335" Type="http://schemas.openxmlformats.org/officeDocument/2006/relationships/hyperlink" Target="https://www.stadtwerke-bebra.de/index.php/vertrieb/stromkennzeichnung" TargetMode="External"/><Relationship Id="rId377" Type="http://schemas.openxmlformats.org/officeDocument/2006/relationships/hyperlink" Target="https://stadtwerke-hilden.de/privatkunden/hildenstrom/produkte-und-preise.html" TargetMode="External"/><Relationship Id="rId5" Type="http://schemas.openxmlformats.org/officeDocument/2006/relationships/hyperlink" Target="https://www.energieversprechen.de/versprechen/" TargetMode="External"/><Relationship Id="rId181" Type="http://schemas.openxmlformats.org/officeDocument/2006/relationships/hyperlink" Target="https://www.enewa.de/produkte/strom/strommix/" TargetMode="External"/><Relationship Id="rId237" Type="http://schemas.openxmlformats.org/officeDocument/2006/relationships/hyperlink" Target="https://www.nuedlingen.de/gemeindewerke/stromversorgung/index.html" TargetMode="External"/><Relationship Id="rId402" Type="http://schemas.openxmlformats.org/officeDocument/2006/relationships/hyperlink" Target="http://www.stw-nd.de/home/energie/strom/stromvertrieb/stromerzeugung-und-qualitaet/" TargetMode="External"/><Relationship Id="rId279" Type="http://schemas.openxmlformats.org/officeDocument/2006/relationships/hyperlink" Target="https://likra.de/strom/stromkennzeichnung/" TargetMode="External"/><Relationship Id="rId444" Type="http://schemas.openxmlformats.org/officeDocument/2006/relationships/hyperlink" Target="https://sw-teterow.de/downloadcenter" TargetMode="External"/><Relationship Id="rId43" Type="http://schemas.openxmlformats.org/officeDocument/2006/relationships/hyperlink" Target="http://www.c-ensinger.de/files/8.EWO_Stromkennzeichnung.pdf" TargetMode="External"/><Relationship Id="rId139" Type="http://schemas.openxmlformats.org/officeDocument/2006/relationships/hyperlink" Target="https://www.energieried.de/strom/" TargetMode="External"/><Relationship Id="rId290" Type="http://schemas.openxmlformats.org/officeDocument/2006/relationships/hyperlink" Target="https://www.nports.de/fileadmin/user_upload/leistungen/energieversorgung/stromkennzeichnung/Stromkennzeichnung_2018.pdf" TargetMode="External"/><Relationship Id="rId304" Type="http://schemas.openxmlformats.org/officeDocument/2006/relationships/hyperlink" Target="https://www.relax-strom.de/" TargetMode="External"/><Relationship Id="rId346" Type="http://schemas.openxmlformats.org/officeDocument/2006/relationships/hyperlink" Target="https://www.stadtwerkecham.de/strom/vertrieb.html" TargetMode="External"/><Relationship Id="rId388" Type="http://schemas.openxmlformats.org/officeDocument/2006/relationships/hyperlink" Target="https://www.stadtwerke-leine-solling.de/strom/stromkennzeichnung/" TargetMode="External"/><Relationship Id="rId85" Type="http://schemas.openxmlformats.org/officeDocument/2006/relationships/hyperlink" Target="https://www.eg-schlachters.de/images/Dok71.pdf" TargetMode="External"/><Relationship Id="rId150" Type="http://schemas.openxmlformats.org/officeDocument/2006/relationships/hyperlink" Target="https://www.evi-energy.de/de/Energiemix.pdf" TargetMode="External"/><Relationship Id="rId192" Type="http://schemas.openxmlformats.org/officeDocument/2006/relationships/hyperlink" Target="https://www.oie-ag.de/web/cms/de/3371366/fuer-zuhause/energie-beziehen/fragen-zur-stromkennzeichnung/" TargetMode="External"/><Relationship Id="rId206" Type="http://schemas.openxmlformats.org/officeDocument/2006/relationships/hyperlink" Target="https://www.gas-und-waermedienst-boernsen.de/crbst_18.html" TargetMode="External"/><Relationship Id="rId413" Type="http://schemas.openxmlformats.org/officeDocument/2006/relationships/hyperlink" Target="https://www.stadtwerke-pfaffenhofen.de/strom" TargetMode="External"/><Relationship Id="rId248" Type="http://schemas.openxmlformats.org/officeDocument/2006/relationships/hyperlink" Target="https://www.gemeindewerke-wabu.de/index.php?view=content&amp;ID_NODE_VIEW=2&amp;ID_NODE_AKTIV=2" TargetMode="External"/><Relationship Id="rId455" Type="http://schemas.openxmlformats.org/officeDocument/2006/relationships/hyperlink" Target="https://wunderwerk.ag/rechtliches/stromkennzeichnung/" TargetMode="External"/><Relationship Id="rId12" Type="http://schemas.openxmlformats.org/officeDocument/2006/relationships/hyperlink" Target="https://www.egdirmstein.de/_Resources/Persistent/39bd247468188b2ee1b22bdad1f05bd684014aba/2017_Stromkennzeichnung_EGD.pdf" TargetMode="External"/><Relationship Id="rId108" Type="http://schemas.openxmlformats.org/officeDocument/2006/relationships/hyperlink" Target="https://ewerk-tegernsee.de/wp-content/uploads/2018/10/EWS-Strommix-2017-1.pdf" TargetMode="External"/><Relationship Id="rId315" Type="http://schemas.openxmlformats.org/officeDocument/2006/relationships/hyperlink" Target="https://www.sw-magdeburg.de/privatkunden/produkte/strom/infos-zur-stromherkunft/stromherkunft.html" TargetMode="External"/><Relationship Id="rId357" Type="http://schemas.openxmlformats.org/officeDocument/2006/relationships/hyperlink" Target="http://www.stadtwerke-eberbach.de/strom.html" TargetMode="External"/><Relationship Id="rId54" Type="http://schemas.openxmlformats.org/officeDocument/2006/relationships/hyperlink" Target="https://www.benergie.de/privatkunden/oekostrom" TargetMode="External"/><Relationship Id="rId96" Type="http://schemas.openxmlformats.org/officeDocument/2006/relationships/hyperlink" Target="https://www.ewhindelang.de/download/energiemix_basis2017_allg%C3%A4ustrom_partner_ewh_.pdf" TargetMode="External"/><Relationship Id="rId161" Type="http://schemas.openxmlformats.org/officeDocument/2006/relationships/hyperlink" Target="https://www.evm.de/evm/Homepage/Privatkunden/Strom/" TargetMode="External"/><Relationship Id="rId217" Type="http://schemas.openxmlformats.org/officeDocument/2006/relationships/hyperlink" Target="https://www.gebr-heinzelmann.com/elektrizitaet/stromhandel/" TargetMode="External"/><Relationship Id="rId399" Type="http://schemas.openxmlformats.org/officeDocument/2006/relationships/hyperlink" Target="https://stadtwerke-muehldorf.de/strom/stromkennzeichnung/" TargetMode="External"/><Relationship Id="rId6" Type="http://schemas.openxmlformats.org/officeDocument/2006/relationships/hyperlink" Target="http://www.eow-todtnau.de/editor/file/Strom/181107_Stromk.2017.pdf" TargetMode="External"/><Relationship Id="rId238" Type="http://schemas.openxmlformats.org/officeDocument/2006/relationships/hyperlink" Target="https://www.oberhachinger-strom.de/oberhachinger-strom/stromkennzeichnung/" TargetMode="External"/><Relationship Id="rId259" Type="http://schemas.openxmlformats.org/officeDocument/2006/relationships/hyperlink" Target="https://www.gruenwelt.de/stromkennzeichnung.html" TargetMode="External"/><Relationship Id="rId424" Type="http://schemas.openxmlformats.org/officeDocument/2006/relationships/hyperlink" Target="https://www.stadtwerke-roethenbach.de/stromvertrieb-stromkennzeichnung.html" TargetMode="External"/><Relationship Id="rId445" Type="http://schemas.openxmlformats.org/officeDocument/2006/relationships/hyperlink" Target="https://www.sw-tornesch.de/de/Energie-Wasser/Strom/Stromkennzeichnung/" TargetMode="External"/><Relationship Id="rId23" Type="http://schemas.openxmlformats.org/officeDocument/2006/relationships/hyperlink" Target="https://www.ewb-duderstadt.de/de/Strom/Ausgezeichnet/Energiemix-2017.pdf" TargetMode="External"/><Relationship Id="rId119" Type="http://schemas.openxmlformats.org/officeDocument/2006/relationships/hyperlink" Target="https://www.encw.de/wissenswertes-fuer-privatkunden/" TargetMode="External"/><Relationship Id="rId270" Type="http://schemas.openxmlformats.org/officeDocument/2006/relationships/hyperlink" Target="https://www.innersteenergie.de/servicenavi/downloadcenter/" TargetMode="External"/><Relationship Id="rId291" Type="http://schemas.openxmlformats.org/officeDocument/2006/relationships/hyperlink" Target="https://www.kevelaer.de/stadtwerke/inhalt/stromherkunft/" TargetMode="External"/><Relationship Id="rId305" Type="http://schemas.openxmlformats.org/officeDocument/2006/relationships/hyperlink" Target="http://www.rheinhessen-energie.de/" TargetMode="External"/><Relationship Id="rId326" Type="http://schemas.openxmlformats.org/officeDocument/2006/relationships/hyperlink" Target="https://www.stadtwerke-bad-aibling.de/stromvertrieb/veroeffentlichungspflichten-rechtliches/stromkennzeichnung/" TargetMode="External"/><Relationship Id="rId347" Type="http://schemas.openxmlformats.org/officeDocument/2006/relationships/hyperlink" Target="http://www.stadtwerke-clausthal.de/" TargetMode="External"/><Relationship Id="rId44" Type="http://schemas.openxmlformats.org/officeDocument/2006/relationships/hyperlink" Target="http://beg-fs.de/stromkennzeichnung-gemas-energiewirtschaftsgesetz/" TargetMode="External"/><Relationship Id="rId65" Type="http://schemas.openxmlformats.org/officeDocument/2006/relationships/hyperlink" Target="https://www.allgaeukraft.de/stromkennzeichnung.html" TargetMode="External"/><Relationship Id="rId86" Type="http://schemas.openxmlformats.org/officeDocument/2006/relationships/hyperlink" Target="http://www.eg-schonstett.de/index.php/content/view/19/34/" TargetMode="External"/><Relationship Id="rId130" Type="http://schemas.openxmlformats.org/officeDocument/2006/relationships/hyperlink" Target="https://www.stadtwerke-rheine.de/de/Service/Downloadcenter/" TargetMode="External"/><Relationship Id="rId151" Type="http://schemas.openxmlformats.org/officeDocument/2006/relationships/hyperlink" Target="https://www.evkr-gmbh.de/haushaltskunden/energietraegermix/" TargetMode="External"/><Relationship Id="rId368" Type="http://schemas.openxmlformats.org/officeDocument/2006/relationships/hyperlink" Target="https://www.stadtwerke-goerlitz.de/privatkunden/produkte/strom/" TargetMode="External"/><Relationship Id="rId389" Type="http://schemas.openxmlformats.org/officeDocument/2006/relationships/hyperlink" Target="https://www.stadtwerke-loeffingen.de/fileadmin/Stadtwerke/PDF/2017_-_Stromkennzeichnung_der_Stadtwerke_L%C3%B6ffingen.pdf" TargetMode="External"/><Relationship Id="rId172" Type="http://schemas.openxmlformats.org/officeDocument/2006/relationships/hyperlink" Target="https://www.energieversorgung-sehnde.de/strom/stromkennzeichnung/" TargetMode="External"/><Relationship Id="rId193" Type="http://schemas.openxmlformats.org/officeDocument/2006/relationships/hyperlink" Target="https://www.lidl-strom.de/partner" TargetMode="External"/><Relationship Id="rId207" Type="http://schemas.openxmlformats.org/officeDocument/2006/relationships/hyperlink" Target="https://www.erftpower.de/index.php?id=1" TargetMode="External"/><Relationship Id="rId228" Type="http://schemas.openxmlformats.org/officeDocument/2006/relationships/hyperlink" Target="https://www.gemeindewerke-kahl.de/index.php/strom/stromkennzeichnung" TargetMode="External"/><Relationship Id="rId249" Type="http://schemas.openxmlformats.org/officeDocument/2006/relationships/hyperlink" Target="https://www.gwwickede.de/information/stromkennzeichnung.html" TargetMode="External"/><Relationship Id="rId414" Type="http://schemas.openxmlformats.org/officeDocument/2006/relationships/hyperlink" Target="https://www.swpan.de/strom/vertrieb/veroeffentlichungen/" TargetMode="External"/><Relationship Id="rId435" Type="http://schemas.openxmlformats.org/officeDocument/2006/relationships/hyperlink" Target="https://www.stadtwerke-schwentinental.de/docs/strom/S_Kennzeichnung_der_Stromlieferung_2016_01_11_2017.pdf" TargetMode="External"/><Relationship Id="rId456" Type="http://schemas.openxmlformats.org/officeDocument/2006/relationships/printerSettings" Target="../printerSettings/printerSettings1.bin"/><Relationship Id="rId13" Type="http://schemas.openxmlformats.org/officeDocument/2006/relationships/hyperlink" Target="https://www.evgreiz.de/assets/downloads/Stromkennzeichnung-2018-Homepage.pdf" TargetMode="External"/><Relationship Id="rId109" Type="http://schemas.openxmlformats.org/officeDocument/2006/relationships/hyperlink" Target="https://www.ewwanfried.de/strom/produktinformationen/" TargetMode="External"/><Relationship Id="rId260" Type="http://schemas.openxmlformats.org/officeDocument/2006/relationships/hyperlink" Target="https://www.gsw-kamen.de/energie-wasser/privatkunden/strom/produkte-und-preise/gsw-strom-privat-basis" TargetMode="External"/><Relationship Id="rId281" Type="http://schemas.openxmlformats.org/officeDocument/2006/relationships/hyperlink" Target="https://l&#252;nestrom.de/luenestrom-wasser.html" TargetMode="External"/><Relationship Id="rId316" Type="http://schemas.openxmlformats.org/officeDocument/2006/relationships/hyperlink" Target="http://www.sk-baiersdorf.de/strom/produkte-und-preise/sk-b-oekostrom/index.html" TargetMode="External"/><Relationship Id="rId337" Type="http://schemas.openxmlformats.org/officeDocument/2006/relationships/hyperlink" Target="https://www.stadtwerke-bernau.de/service/gut-zu-wissen/download-center.html" TargetMode="External"/><Relationship Id="rId34" Type="http://schemas.openxmlformats.org/officeDocument/2006/relationships/hyperlink" Target="https://www.dreipunktenergie.de/quantum_cms/_media/2e93b1df072d87e0.energietraegermix-2017-210x99_.pdf" TargetMode="External"/><Relationship Id="rId55" Type="http://schemas.openxmlformats.org/officeDocument/2006/relationships/hyperlink" Target="https://www.belkaw.de/de/privatkundenportal/tarife/rechtliches/stromkennzeichnung/index.php" TargetMode="External"/><Relationship Id="rId76" Type="http://schemas.openxmlformats.org/officeDocument/2006/relationships/hyperlink" Target="https://www.evb-energy.de/documents/68334/195505/evb_Stromkennzeichnung_2018.pdf/d364e5af-7057-f5bb-3762-efe635cc72bf" TargetMode="External"/><Relationship Id="rId97" Type="http://schemas.openxmlformats.org/officeDocument/2006/relationships/hyperlink" Target="https://www.e-werk-stengle.de/cms/files/user-data/pdfs/Stromkennzeichnug_31102018_HP.pdf" TargetMode="External"/><Relationship Id="rId120" Type="http://schemas.openxmlformats.org/officeDocument/2006/relationships/hyperlink" Target="https://energie-sachsenheim.de/privatkunden/strom/" TargetMode="External"/><Relationship Id="rId141" Type="http://schemas.openxmlformats.org/officeDocument/2006/relationships/hyperlink" Target="https://www.eva-alzenau.de/_Resources/Persistent/64a5fbeddcfd4ceac911cc707f19c93d77dc596b/Strommix-2017-EVA-Alzenau.pdf" TargetMode="External"/><Relationship Id="rId358" Type="http://schemas.openxmlformats.org/officeDocument/2006/relationships/hyperlink" Target="https://www.eilenburger-stadtwerke.de/privatkunden/strom/veroeffentlichungsdaten" TargetMode="External"/><Relationship Id="rId379" Type="http://schemas.openxmlformats.org/officeDocument/2006/relationships/hyperlink" Target="https://www.horb.de/Energie" TargetMode="External"/><Relationship Id="rId7" Type="http://schemas.openxmlformats.org/officeDocument/2006/relationships/hyperlink" Target="https://www.energiehoch3.de/strom/stromkennzeichnung/" TargetMode="External"/><Relationship Id="rId162" Type="http://schemas.openxmlformats.org/officeDocument/2006/relationships/hyperlink" Target="https://www.energie-nordhausen.de/de/Strom/Stromkennzeichnung/" TargetMode="External"/><Relationship Id="rId183" Type="http://schemas.openxmlformats.org/officeDocument/2006/relationships/hyperlink" Target="https://www.enno-energie.de/ueber-uns/" TargetMode="External"/><Relationship Id="rId218" Type="http://schemas.openxmlformats.org/officeDocument/2006/relationships/hyperlink" Target="https://gebrueder-miller.de/index.php/stromkennzeichnung.html" TargetMode="External"/><Relationship Id="rId239" Type="http://schemas.openxmlformats.org/officeDocument/2006/relationships/hyperlink" Target="https://www.vg-partenstein.de/seite/vg/spessart/1165/-/Stromkennzeichnung_2016.html" TargetMode="External"/><Relationship Id="rId390" Type="http://schemas.openxmlformats.org/officeDocument/2006/relationships/hyperlink" Target="https://www.stadtwerke-lohmar.de/stromkennzeichnung.html" TargetMode="External"/><Relationship Id="rId404" Type="http://schemas.openxmlformats.org/officeDocument/2006/relationships/hyperlink" Target="https://www.stadtwerke-neuffen-ag.de/privatkunden/strom/stromkennzeichnung/" TargetMode="External"/><Relationship Id="rId425" Type="http://schemas.openxmlformats.org/officeDocument/2006/relationships/hyperlink" Target="https://www.sw-rottenburg.de/de/Energie/Strom/Stromkennzeichnung/" TargetMode="External"/><Relationship Id="rId446" Type="http://schemas.openxmlformats.org/officeDocument/2006/relationships/hyperlink" Target="https://www.eve-dan.de/energieversorgung/strom/produkte-preise/" TargetMode="External"/><Relationship Id="rId250" Type="http://schemas.openxmlformats.org/officeDocument/2006/relationships/hyperlink" Target="https://www.gemeindewerke-bovenden.de/strom/stromkennzeichnung/" TargetMode="External"/><Relationship Id="rId271" Type="http://schemas.openxmlformats.org/officeDocument/2006/relationships/hyperlink" Target="https://jura-strom.de/hp472/Stromkennzeichnung.htm" TargetMode="External"/><Relationship Id="rId292" Type="http://schemas.openxmlformats.org/officeDocument/2006/relationships/hyperlink" Target="https://nord-stadtwerke.de/download/Stromkennzeichnung_Nord_SW_2017.pdf" TargetMode="External"/><Relationship Id="rId306" Type="http://schemas.openxmlformats.org/officeDocument/2006/relationships/hyperlink" Target="https://www.rommel-energie.de/privatkunden.html" TargetMode="External"/><Relationship Id="rId24" Type="http://schemas.openxmlformats.org/officeDocument/2006/relationships/hyperlink" Target="http://www.vertrieb.ew-eichenmueller.de/Infos/infos.html" TargetMode="External"/><Relationship Id="rId45" Type="http://schemas.openxmlformats.org/officeDocument/2006/relationships/hyperlink" Target="http://www.burgenland-energie.de/unternehmen/veroeffentlichungspflichten" TargetMode="External"/><Relationship Id="rId66" Type="http://schemas.openxmlformats.org/officeDocument/2006/relationships/hyperlink" Target="https://www.albwerk.de/service/allgemeine-informationen/stromkennzeichnung/" TargetMode="External"/><Relationship Id="rId87" Type="http://schemas.openxmlformats.org/officeDocument/2006/relationships/hyperlink" Target="https://egtf.de/strom/vertrieb.html" TargetMode="External"/><Relationship Id="rId110" Type="http://schemas.openxmlformats.org/officeDocument/2006/relationships/hyperlink" Target="https://www.ews-schoenau.de/export/sites/ews/ews/energiedienstleistungen/.files/stromkennzeichnung-oekostrom-2017.pdf" TargetMode="External"/><Relationship Id="rId131" Type="http://schemas.openxmlformats.org/officeDocument/2006/relationships/hyperlink" Target="https://www.ewbautzen.de/privatkunden/strom/energietraegermix/" TargetMode="External"/><Relationship Id="rId327" Type="http://schemas.openxmlformats.org/officeDocument/2006/relationships/hyperlink" Target="https://www.stadtwerke-bad-belzig.de/strom/tarif-flaemingstrom/" TargetMode="External"/><Relationship Id="rId348" Type="http://schemas.openxmlformats.org/officeDocument/2006/relationships/hyperlink" Target="https://www.stadtwerke-coesfeld.de/privatkunden/strom/strommix/" TargetMode="External"/><Relationship Id="rId369" Type="http://schemas.openxmlformats.org/officeDocument/2006/relationships/hyperlink" Target="https://www.stadtwerke-grimma.de/wp-content/uploads/2018/10/Energietr%C3%A4germix.pdf" TargetMode="External"/><Relationship Id="rId152" Type="http://schemas.openxmlformats.org/officeDocument/2006/relationships/hyperlink" Target="http://www.ev-kranenburg.de/info-service/downloads/" TargetMode="External"/><Relationship Id="rId173" Type="http://schemas.openxmlformats.org/officeDocument/2006/relationships/hyperlink" Target="https://www.esm-selb.de/fileadmin/speciality_distribution/public/images/esm/desktop/produkte/strom/download/ESM_Stromkennzeichnung_Grafik_2017.pdf" TargetMode="External"/><Relationship Id="rId194" Type="http://schemas.openxmlformats.org/officeDocument/2006/relationships/hyperlink" Target="https://www.lekker.de/stromkennzeichnung" TargetMode="External"/><Relationship Id="rId208" Type="http://schemas.openxmlformats.org/officeDocument/2006/relationships/hyperlink" Target="https://www.elissa.de/produkte-elissa/elissa-strom.html" TargetMode="External"/><Relationship Id="rId229" Type="http://schemas.openxmlformats.org/officeDocument/2006/relationships/hyperlink" Target="https://www.gemeindewerke-kiefersfelden.de/strom/vertrieb/energietraegermix/" TargetMode="External"/><Relationship Id="rId380" Type="http://schemas.openxmlformats.org/officeDocument/2006/relationships/hyperlink" Target="https://www.stadtwerke-itzehoe.de/strom/oekostrom/" TargetMode="External"/><Relationship Id="rId415" Type="http://schemas.openxmlformats.org/officeDocument/2006/relationships/hyperlink" Target="https://www.stadtwerke-pirmasens.de/de/Service/Veroeffentlichungen-Gesetze-Verordnungen-AGB/" TargetMode="External"/><Relationship Id="rId436" Type="http://schemas.openxmlformats.org/officeDocument/2006/relationships/hyperlink" Target="https://www.stadtwerke-senftenberg.de/de/strom/veroeffentlichungspflichten/enwg.html" TargetMode="External"/><Relationship Id="rId240" Type="http://schemas.openxmlformats.org/officeDocument/2006/relationships/hyperlink" Target="https://www.gemeindewerke-peinerland.de/privatkunden/produkte-tarife/strom/strom-pe-lk/stromkennzeichnung-gemeindewerke-peine-land.html" TargetMode="External"/><Relationship Id="rId261" Type="http://schemas.openxmlformats.org/officeDocument/2006/relationships/hyperlink" Target="https://www.hamburgenergie.de/oekostrom/unsere-stromtarife/" TargetMode="External"/><Relationship Id="rId14" Type="http://schemas.openxmlformats.org/officeDocument/2006/relationships/hyperlink" Target="https://www.ev-gaildorf.de/fileadmin/images/content/pdf/Strommix/EVG_Stromkennzeichnung_2017.pdf" TargetMode="External"/><Relationship Id="rId35" Type="http://schemas.openxmlformats.org/officeDocument/2006/relationships/hyperlink" Target="https://www.die-energievorsorger.de/strom/" TargetMode="External"/><Relationship Id="rId56" Type="http://schemas.openxmlformats.org/officeDocument/2006/relationships/hyperlink" Target="https://www.baywa-oekoenergie.de/fileadmin/media/global/strommix/Strommix_2017_BayWa_Oekoenergie_Stand_Oktober_2018.jpg" TargetMode="External"/><Relationship Id="rId77" Type="http://schemas.openxmlformats.org/officeDocument/2006/relationships/hyperlink" Target="https://elektra-effeltrich.de/endverbraucher/unser-strom/" TargetMode="External"/><Relationship Id="rId100" Type="http://schemas.openxmlformats.org/officeDocument/2006/relationships/hyperlink" Target="https://www.obernzell.de/index.php/rathaus/gemeindewerke" TargetMode="External"/><Relationship Id="rId282" Type="http://schemas.openxmlformats.org/officeDocument/2006/relationships/hyperlink" Target="https://www.mainzerenergie.de/de/Unsere-Produkte/Mainzer-Strom-24-Gruen/Mainzer-Strom-24-Gruen.html" TargetMode="External"/><Relationship Id="rId317" Type="http://schemas.openxmlformats.org/officeDocument/2006/relationships/hyperlink" Target="http://www.stadtwerkhassfurt.de/stromkennzeichnung1" TargetMode="External"/><Relationship Id="rId338" Type="http://schemas.openxmlformats.org/officeDocument/2006/relationships/hyperlink" Target="https://www.stadtwerke-bliestal.de/no_cache/de/privatkunden/strom/kundenvorteile/stromkennzeichnung/?sword_list%5B0%5D=stromkennzeichnung" TargetMode="External"/><Relationship Id="rId359" Type="http://schemas.openxmlformats.org/officeDocument/2006/relationships/hyperlink" Target="https://www.stadtwerke-einbeck.de/strom/stromkennzeichnung/" TargetMode="External"/><Relationship Id="rId8" Type="http://schemas.openxmlformats.org/officeDocument/2006/relationships/hyperlink" Target="https://www.eg-unterneukirchen.de/index.php?id=26" TargetMode="External"/><Relationship Id="rId98" Type="http://schemas.openxmlformats.org/officeDocument/2006/relationships/hyperlink" Target="https://www.ewlandsberg.de/media/7162/stromkennzeichnung_ewl.pdf" TargetMode="External"/><Relationship Id="rId121" Type="http://schemas.openxmlformats.org/officeDocument/2006/relationships/hyperlink" Target="https://www.esb.de/geschaeftskunden/stromprodukte/gewerbekunden/" TargetMode="External"/><Relationship Id="rId142" Type="http://schemas.openxmlformats.org/officeDocument/2006/relationships/hyperlink" Target="https://www.bentheim-energie.de/de/strom44/" TargetMode="External"/><Relationship Id="rId163" Type="http://schemas.openxmlformats.org/officeDocument/2006/relationships/hyperlink" Target="https://www.stadtwerke-muenchberg.de/fileadmin/dateien/strom/Stromkennzeichnung_2017.pdf" TargetMode="External"/><Relationship Id="rId184" Type="http://schemas.openxmlformats.org/officeDocument/2006/relationships/hyperlink" Target="https://www.enpure.de/apis/document/35af7b00-eba2-4645-be9c-eb29a5e200a6" TargetMode="External"/><Relationship Id="rId219" Type="http://schemas.openxmlformats.org/officeDocument/2006/relationships/hyperlink" Target="https://gemeindewerke-baiersbronn.de/strom/informationen" TargetMode="External"/><Relationship Id="rId370" Type="http://schemas.openxmlformats.org/officeDocument/2006/relationships/hyperlink" Target="https://www.stadtwerke-grossalmerode.de/produkte/strom/" TargetMode="External"/><Relationship Id="rId391" Type="http://schemas.openxmlformats.org/officeDocument/2006/relationships/hyperlink" Target="https://www.stadtwerke-loitz.de/" TargetMode="External"/><Relationship Id="rId405" Type="http://schemas.openxmlformats.org/officeDocument/2006/relationships/hyperlink" Target="https://www.swneumarkt.de/energie/strom/stromkennzeichnung.html" TargetMode="External"/><Relationship Id="rId426" Type="http://schemas.openxmlformats.org/officeDocument/2006/relationships/hyperlink" Target="https://www.stadtwerke-schaumburg-lippe.de/produkte-und-leistungen/strom/wissenswertes/stromkennzeichnung/" TargetMode="External"/><Relationship Id="rId447" Type="http://schemas.openxmlformats.org/officeDocument/2006/relationships/hyperlink" Target="https://ffew.de/download/ffew_grundversorgung_2019.pdf" TargetMode="External"/><Relationship Id="rId230" Type="http://schemas.openxmlformats.org/officeDocument/2006/relationships/hyperlink" Target="https://www.gemeindewerke-krauchenwies.de/site/Krauchenwies-Gemeindewerke/search/14698674/Lde/index.html?viewSecurityToken=96fc24256e6282d5ea56d7e860b84da272753836&amp;page=1&amp;sort=mimetype&amp;order=desc&amp;query=stromkennzeichnung&amp;_sectionFilter=on&amp;exclusionWords=&amp;finishParam=%7B%27page%27%3A%271%27%7D" TargetMode="External"/><Relationship Id="rId251" Type="http://schemas.openxmlformats.org/officeDocument/2006/relationships/hyperlink" Target="https://www.roettenbach-erh.de/stromversorgung/" TargetMode="External"/><Relationship Id="rId25" Type="http://schemas.openxmlformats.org/officeDocument/2006/relationships/hyperlink" Target="https://www.ehinger-energie.de/wp-content/uploads/2018/10/Stromkennzeichnung_2018.pdf" TargetMode="External"/><Relationship Id="rId46" Type="http://schemas.openxmlformats.org/officeDocument/2006/relationships/hyperlink" Target="https://www.bs-energy.de/fileadmin/BS_ENERGY/privatkunden/produkte/strom/Infoletter_Stromherkunft_BSEnergy_2018.pdf" TargetMode="External"/><Relationship Id="rId67" Type="http://schemas.openxmlformats.org/officeDocument/2006/relationships/hyperlink" Target="https://www.albstadtwerke.de/fileadmin/media/unserangebot/Strom/ASW_Stromkennzeichnung_2017_quer_291018.pdf" TargetMode="External"/><Relationship Id="rId272" Type="http://schemas.openxmlformats.org/officeDocument/2006/relationships/hyperlink" Target="https://www.justenergy.de/service/rechtliches/stromkennzeichnung/" TargetMode="External"/><Relationship Id="rId293" Type="http://schemas.openxmlformats.org/officeDocument/2006/relationships/hyperlink" Target="https://www.nvb.de/privatkunde/strom/" TargetMode="External"/><Relationship Id="rId307" Type="http://schemas.openxmlformats.org/officeDocument/2006/relationships/hyperlink" Target="https://www.roth-energie.de/strom/faq/" TargetMode="External"/><Relationship Id="rId328" Type="http://schemas.openxmlformats.org/officeDocument/2006/relationships/hyperlink" Target="http://www.stadtwerke-bad-brueckenau.de/badbrueckenauGips/Gips?Anwendung=CMSWebpage&amp;Methode=ShowHTMLAusgabe&amp;SessionMandant=BadBrueckenau&amp;RessourceID=&amp;Schluessel=Volltextsuche&amp;WebPublisher.NavId=629&amp;VolltextZielverzeichnisId=9f3f50c7ed5b1cf97ac5e7a299b571d806d1fc559e15add87df8ac9d1e283ece&amp;suche=Suche&amp;VolltextSuchbegriff=stromkennzeichnung" TargetMode="External"/><Relationship Id="rId349" Type="http://schemas.openxmlformats.org/officeDocument/2006/relationships/hyperlink" Target="https://www.stadtwerke-cottbus.de/de/privatkunden/themen/produkt-center/strom/stromkennzeichnung.html" TargetMode="External"/><Relationship Id="rId88" Type="http://schemas.openxmlformats.org/officeDocument/2006/relationships/hyperlink" Target="https://www.eva-siegsdorf.de/wordpress/?page_id=131" TargetMode="External"/><Relationship Id="rId111" Type="http://schemas.openxmlformats.org/officeDocument/2006/relationships/hyperlink" Target="https://www.elogico.de/unternehmen/stromkennzeichnung/" TargetMode="External"/><Relationship Id="rId132" Type="http://schemas.openxmlformats.org/officeDocument/2006/relationships/hyperlink" Target="https://www.energie-von-nebenan.de/oekostrom/stromkennzeichnung.html" TargetMode="External"/><Relationship Id="rId153" Type="http://schemas.openxmlformats.org/officeDocument/2006/relationships/hyperlink" Target="https://www.ev-lenningen.de/de/privatkunden/stromkennzeichnung.html" TargetMode="External"/><Relationship Id="rId174" Type="http://schemas.openxmlformats.org/officeDocument/2006/relationships/hyperlink" Target="https://www.energieversorgung-sylt.de/fileadmin/Content/EVS-Energietraegermix2017.JPG" TargetMode="External"/><Relationship Id="rId195" Type="http://schemas.openxmlformats.org/officeDocument/2006/relationships/hyperlink" Target="https://www.stadtwerke-ramstein.de/fileadmin/dokumente/Strom/pdf/Stromkennzeichnung/Stromkennzeichung_Huetschenhausen_2017.pdf" TargetMode="External"/><Relationship Id="rId209" Type="http://schemas.openxmlformats.org/officeDocument/2006/relationships/hyperlink" Target="http://max-peissker.de/" TargetMode="External"/><Relationship Id="rId360" Type="http://schemas.openxmlformats.org/officeDocument/2006/relationships/hyperlink" Target="https://swehst.de/huettestrom/energiemix/" TargetMode="External"/><Relationship Id="rId381" Type="http://schemas.openxmlformats.org/officeDocument/2006/relationships/hyperlink" Target="http://www.stadtwerke-kaltenkirchen.de/relaunch/Home/23a21f8acd99/82.html" TargetMode="External"/><Relationship Id="rId416" Type="http://schemas.openxmlformats.org/officeDocument/2006/relationships/hyperlink" Target="https://www.stadtwerkeniederrhein.de/das-unternehmen/" TargetMode="External"/><Relationship Id="rId220" Type="http://schemas.openxmlformats.org/officeDocument/2006/relationships/hyperlink" Target="http://www.gemeindewerke-brueggen-wasser-strom.de/" TargetMode="External"/><Relationship Id="rId241" Type="http://schemas.openxmlformats.org/officeDocument/2006/relationships/hyperlink" Target="https://www.gemeindewerke-peissenberg.de/strom-vertrieb/stromkennzeichnung/energietraegermix-und-umweltauswirkungen.html" TargetMode="External"/><Relationship Id="rId437" Type="http://schemas.openxmlformats.org/officeDocument/2006/relationships/hyperlink" Target="https://www.stadtwerke-soest.de/privatkunden/strom/stromkennzeichnung" TargetMode="External"/><Relationship Id="rId15" Type="http://schemas.openxmlformats.org/officeDocument/2006/relationships/hyperlink" Target="https://www.evf.de/bilder-dateien/energie/strom/stromkennzeichnung-2018/stromkennzeichnung-evf-2017.png" TargetMode="External"/><Relationship Id="rId36" Type="http://schemas.openxmlformats.org/officeDocument/2006/relationships/hyperlink" Target="https://www.dvv-dessau.de/fileadmin/user_upload/Privatkunden/Strom/Docs/Strommix_2017__grafik.pdf" TargetMode="External"/><Relationship Id="rId57" Type="http://schemas.openxmlformats.org/officeDocument/2006/relationships/hyperlink" Target="https://www.bauer-stromkunden.de/kennzeichnung-der-stromlieferung.html" TargetMode="External"/><Relationship Id="rId262" Type="http://schemas.openxmlformats.org/officeDocument/2006/relationships/hyperlink" Target="https://www.harzenergie.de/comfortstrom" TargetMode="External"/><Relationship Id="rId283" Type="http://schemas.openxmlformats.org/officeDocument/2006/relationships/hyperlink" Target="http://www.avia.de/privatkunden/avia-strom.html" TargetMode="External"/><Relationship Id="rId318" Type="http://schemas.openxmlformats.org/officeDocument/2006/relationships/hyperlink" Target="https://stadtwerk-kuelsheim.de/privatkunden/strom/" TargetMode="External"/><Relationship Id="rId339" Type="http://schemas.openxmlformats.org/officeDocument/2006/relationships/hyperlink" Target="https://www.stadtwerke-bramsche.de/de/Privatkunden/Strom/Preise/Stromkennzeichnung" TargetMode="External"/><Relationship Id="rId78" Type="http://schemas.openxmlformats.org/officeDocument/2006/relationships/hyperlink" Target="http://www.eg-karlstein.de/Veroffentlichungen/stromkennzeichnung2017.pdf" TargetMode="External"/><Relationship Id="rId99" Type="http://schemas.openxmlformats.org/officeDocument/2006/relationships/hyperlink" Target="http://leitlein.com/w_strom.htm" TargetMode="External"/><Relationship Id="rId101" Type="http://schemas.openxmlformats.org/officeDocument/2006/relationships/hyperlink" Target="http://www.ewerk-mainbernheim.de/index.php/stromkennzeichnung.html" TargetMode="External"/><Relationship Id="rId122" Type="http://schemas.openxmlformats.org/officeDocument/2006/relationships/hyperlink" Target="https://www.tws-waerme.de/leistungsangebot/stromtarife.html" TargetMode="External"/><Relationship Id="rId143" Type="http://schemas.openxmlformats.org/officeDocument/2006/relationships/hyperlink" Target="https://www.evb-beckum.de/strom/stromkennzeichnung" TargetMode="External"/><Relationship Id="rId164" Type="http://schemas.openxmlformats.org/officeDocument/2006/relationships/hyperlink" Target="https://www.evo-energie.de/produkte/privatkunden/strom.html" TargetMode="External"/><Relationship Id="rId185" Type="http://schemas.openxmlformats.org/officeDocument/2006/relationships/hyperlink" Target="https://enqu.de/sites/default/files/2018-10/enqu_stromkennzeichnung2017_download.pdf" TargetMode="External"/><Relationship Id="rId350" Type="http://schemas.openxmlformats.org/officeDocument/2006/relationships/hyperlink" Target="https://www.stw-crailsheim.de/stadtwerke-crailsheim/privatkunden/strom/stromkennzeichnung.html" TargetMode="External"/><Relationship Id="rId371" Type="http://schemas.openxmlformats.org/officeDocument/2006/relationships/hyperlink" Target="http://www.ggv-energie.de/cms/strom/stadt/tarife/tarifinformationen/strommix.php" TargetMode="External"/><Relationship Id="rId406" Type="http://schemas.openxmlformats.org/officeDocument/2006/relationships/hyperlink" Target="https://www.stadtwerke-neunburg.de/fileadmin/stadtwerke/data/pdf/2017/Strom_2018/Strom_2018-2/Stromkennzeichnung_fuer_Homepage.pdf" TargetMode="External"/><Relationship Id="rId9" Type="http://schemas.openxmlformats.org/officeDocument/2006/relationships/hyperlink" Target="https://www.energiewerke-zeulenroda-triebes.de/strom/stromkennzeichnung.html" TargetMode="External"/><Relationship Id="rId210" Type="http://schemas.openxmlformats.org/officeDocument/2006/relationships/hyperlink" Target="https://www.stadtwerke-bruchsal.de/html/page.php?page_id=257" TargetMode="External"/><Relationship Id="rId392" Type="http://schemas.openxmlformats.org/officeDocument/2006/relationships/hyperlink" Target="http://www.stadtwerke-luebz.de/stromkennzeichnung.html" TargetMode="External"/><Relationship Id="rId427" Type="http://schemas.openxmlformats.org/officeDocument/2006/relationships/hyperlink" Target="https://www.stw-scheinfeld.de/11-stadtwerke" TargetMode="External"/><Relationship Id="rId448" Type="http://schemas.openxmlformats.org/officeDocument/2006/relationships/hyperlink" Target="https://docs.wixstatic.com/ugd/5aed84_1754fc534ad5487abb15d208b8fd8732.pdf" TargetMode="External"/><Relationship Id="rId26" Type="http://schemas.openxmlformats.org/officeDocument/2006/relationships/hyperlink" Target="https://www.egt.de/fileadmin/egt/Dokumente/Privat_Gewerbe/Strom/EGT_Tarifuebersicht_Strom_Web_01.pdf" TargetMode="External"/><Relationship Id="rId231" Type="http://schemas.openxmlformats.org/officeDocument/2006/relationships/hyperlink" Target="https://www.swk-kl.de/de/privatkunden/produkte-leistungen/strom/energietraegermix.html" TargetMode="External"/><Relationship Id="rId252" Type="http://schemas.openxmlformats.org/officeDocument/2006/relationships/hyperlink" Target="http://www.g-ku.de/includes/docs/strom/Stromkennzeichnung__2019.pdf" TargetMode="External"/><Relationship Id="rId273" Type="http://schemas.openxmlformats.org/officeDocument/2006/relationships/hyperlink" Target="https://www.kbg-homberg.de/strom/stromkennzeichnung/" TargetMode="External"/><Relationship Id="rId294" Type="http://schemas.openxmlformats.org/officeDocument/2006/relationships/hyperlink" Target="https://www.fricke-oil.de/privatkunden/avia-strom.html" TargetMode="External"/><Relationship Id="rId308" Type="http://schemas.openxmlformats.org/officeDocument/2006/relationships/hyperlink" Target="http://www.schoepper-knoll.de/de/index.php" TargetMode="External"/><Relationship Id="rId329" Type="http://schemas.openxmlformats.org/officeDocument/2006/relationships/hyperlink" Target="https://www.stwkiss.de/strom-bad-kissingen" TargetMode="External"/><Relationship Id="rId47" Type="http://schemas.openxmlformats.org/officeDocument/2006/relationships/hyperlink" Target="https://www.bonusstrom.de/tipps-fragen/unser-energiemix/" TargetMode="External"/><Relationship Id="rId68" Type="http://schemas.openxmlformats.org/officeDocument/2006/relationships/hyperlink" Target="https://ahrtal-werke.de/service/rechtliches/stromkennzeichnung/" TargetMode="External"/><Relationship Id="rId89" Type="http://schemas.openxmlformats.org/officeDocument/2006/relationships/hyperlink" Target="http://www.eg-levern.de/desktopdefault.aspx/tabid-597.html" TargetMode="External"/><Relationship Id="rId112" Type="http://schemas.openxmlformats.org/officeDocument/2006/relationships/hyperlink" Target="https://we-are-energy.de/strom/kennzeichnung/" TargetMode="External"/><Relationship Id="rId133" Type="http://schemas.openxmlformats.org/officeDocument/2006/relationships/hyperlink" Target="https://www.energie-vorpommern.de/strom/stromkennzeichnung/" TargetMode="External"/><Relationship Id="rId154" Type="http://schemas.openxmlformats.org/officeDocument/2006/relationships/hyperlink" Target="https://www.evl-gmbh.de/stromkennzeichnung.aspx" TargetMode="External"/><Relationship Id="rId175" Type="http://schemas.openxmlformats.org/officeDocument/2006/relationships/hyperlink" Target="https://www.ev-tn.de/pb/evtn,Lde/Home/evtn+Vertrieb/Stromherkunft.html" TargetMode="External"/><Relationship Id="rId340" Type="http://schemas.openxmlformats.org/officeDocument/2006/relationships/hyperlink" Target="https://www.stadtwerke-bredstedt.de/strom/energietraegermix/" TargetMode="External"/><Relationship Id="rId361" Type="http://schemas.openxmlformats.org/officeDocument/2006/relationships/hyperlink" Target="https://www.stadtwerke-elm-lappwald.de/privatkunden/strom/stromkennzeichnung/" TargetMode="External"/><Relationship Id="rId196" Type="http://schemas.openxmlformats.org/officeDocument/2006/relationships/hyperlink" Target="https://www.hardt-online.de/gemeindewerke" TargetMode="External"/><Relationship Id="rId200" Type="http://schemas.openxmlformats.org/officeDocument/2006/relationships/hyperlink" Target="https://www.stadtwerke-kiel.de/swk/de/produkte/privatkunden/strom/fragen_zum_strom/kieler_strommix/kieler_strommix.jsp" TargetMode="External"/><Relationship Id="rId382" Type="http://schemas.openxmlformats.org/officeDocument/2006/relationships/hyperlink" Target="https://www.stadtwerke-kirn.de/fileadmin/user_data/Stadtwerke_Kirn/Stromkennzeichnung_2017.pdf" TargetMode="External"/><Relationship Id="rId417" Type="http://schemas.openxmlformats.org/officeDocument/2006/relationships/hyperlink" Target="https://stadtwerke-ploen.de/" TargetMode="External"/><Relationship Id="rId438" Type="http://schemas.openxmlformats.org/officeDocument/2006/relationships/hyperlink" Target="https://www.sw-igb.de/strom/stromkennzeichnung.html" TargetMode="External"/><Relationship Id="rId16" Type="http://schemas.openxmlformats.org/officeDocument/2006/relationships/hyperlink" Target="https://evapolda.de/energietraegermix.html" TargetMode="External"/><Relationship Id="rId221" Type="http://schemas.openxmlformats.org/officeDocument/2006/relationships/hyperlink" Target="https://www.gemeindewerke-budenheim.de/supermenu/downloads/" TargetMode="External"/><Relationship Id="rId242" Type="http://schemas.openxmlformats.org/officeDocument/2006/relationships/hyperlink" Target="https://gemeindewerkeruppichteroth.de/" TargetMode="External"/><Relationship Id="rId263" Type="http://schemas.openxmlformats.org/officeDocument/2006/relationships/hyperlink" Target="https://www.stadtwerke-zehdenick.de/netznutzung.html" TargetMode="External"/><Relationship Id="rId284" Type="http://schemas.openxmlformats.org/officeDocument/2006/relationships/hyperlink" Target="https://www.mannstrom.de/was-ist-mann-strom/" TargetMode="External"/><Relationship Id="rId319" Type="http://schemas.openxmlformats.org/officeDocument/2006/relationships/hyperlink" Target="https://sw-verl.de/energiemix/" TargetMode="External"/><Relationship Id="rId37" Type="http://schemas.openxmlformats.org/officeDocument/2006/relationships/hyperlink" Target="https://www.dbenergie.de/resource/blob/1345644/c5707c725a0831df0c3719356788ff33/allgemeines_stromkennzeichnung-data.pdf" TargetMode="External"/><Relationship Id="rId58" Type="http://schemas.openxmlformats.org/officeDocument/2006/relationships/hyperlink" Target="https://www.badenova.de/web/Privatkunden/%C3%96kostrom/Informationen-und-Rechtliches/index.jsp" TargetMode="External"/><Relationship Id="rId79" Type="http://schemas.openxmlformats.org/officeDocument/2006/relationships/hyperlink" Target="https://www.eg-engelsberg.de/stromkennzeichnung" TargetMode="External"/><Relationship Id="rId102" Type="http://schemas.openxmlformats.org/officeDocument/2006/relationships/hyperlink" Target="http://www.mueller-muehle.de/html/energietrager-mix.html" TargetMode="External"/><Relationship Id="rId123" Type="http://schemas.openxmlformats.org/officeDocument/2006/relationships/hyperlink" Target="https://www.swp-potsdam.de/de/energie/strom/ewp-potsdamstrom/" TargetMode="External"/><Relationship Id="rId144" Type="http://schemas.openxmlformats.org/officeDocument/2006/relationships/hyperlink" Target="https://www.energie-bollwerk.de/de/privatkunden/stromkennzeichnung.html" TargetMode="External"/><Relationship Id="rId330" Type="http://schemas.openxmlformats.org/officeDocument/2006/relationships/hyperlink" Target="https://www.stadtwerke-bad-pyrmont.de/leistungen/strom/informationen/stromkennzeichnungen/stromkennzeichnung_2016.htm" TargetMode="External"/><Relationship Id="rId90" Type="http://schemas.openxmlformats.org/officeDocument/2006/relationships/hyperlink" Target="https://ev-boebing.de/htmls/stromkennzeichnung.htm" TargetMode="External"/><Relationship Id="rId165" Type="http://schemas.openxmlformats.org/officeDocument/2006/relationships/hyperlink" Target="https://tramino.s3.amazonaws.com/s/gemeindewerke-oberstdorf/892400/energiemix-basis2017-allgustrom-partner-evo.pdf" TargetMode="External"/><Relationship Id="rId186" Type="http://schemas.openxmlformats.org/officeDocument/2006/relationships/hyperlink" Target="https://www.enrw.de/ceasy/modules/resources/main.php?id=1194-1&amp;download=1" TargetMode="External"/><Relationship Id="rId351" Type="http://schemas.openxmlformats.org/officeDocument/2006/relationships/hyperlink" Target="https://static.ew-unterwoessen.de/files/vertrieb/2017/Stromkennzeichnung_2017.pdf" TargetMode="External"/><Relationship Id="rId372" Type="http://schemas.openxmlformats.org/officeDocument/2006/relationships/hyperlink" Target="https://www.swg-gun.de/index.php/swg/Strom/Stromkennzeichnung" TargetMode="External"/><Relationship Id="rId393" Type="http://schemas.openxmlformats.org/officeDocument/2006/relationships/hyperlink" Target="https://www.swlb.de/de/Energie/Strom/Stromkennzeichnung/" TargetMode="External"/><Relationship Id="rId407" Type="http://schemas.openxmlformats.org/officeDocument/2006/relationships/hyperlink" Target="https://www.stadtwerke-neustadt.de/sw/leistungen/strom/?navid=357013357013" TargetMode="External"/><Relationship Id="rId428" Type="http://schemas.openxmlformats.org/officeDocument/2006/relationships/hyperlink" Target="https://www.sw-schifferstadt.de/de/Strom/Tarife-Preise/Stromkennzeichnung/Stromkennzeichnung/Stromkennzeichnung-2017-24-09-2018.pdf" TargetMode="External"/><Relationship Id="rId449" Type="http://schemas.openxmlformats.org/officeDocument/2006/relationships/hyperlink" Target="http://www.gemeindewerke-schoenkirchen.de/fileadmin/user_upload/GWS_Energiemix_2018_neu.pdf" TargetMode="External"/><Relationship Id="rId211" Type="http://schemas.openxmlformats.org/officeDocument/2006/relationships/hyperlink" Target="https://www.ermstalenergie.de/privat-gewerbekunden/ermstalstrom-natur/mehr-infos-zu-ermstalstrom-natur/stromkennzeichnung.html" TargetMode="External"/><Relationship Id="rId232" Type="http://schemas.openxmlformats.org/officeDocument/2006/relationships/hyperlink" Target="https://www.gemeindewerke-leck.de/fileadmin/media/Strom/_2018_Stromkennzeichnung_Leck.pdf" TargetMode="External"/><Relationship Id="rId253" Type="http://schemas.openxmlformats.org/officeDocument/2006/relationships/hyperlink" Target="http://www.avia.de/privatkunden/avia-strom.html" TargetMode="External"/><Relationship Id="rId274" Type="http://schemas.openxmlformats.org/officeDocument/2006/relationships/hyperlink" Target="http://www.avia.de/privatkunden/avia-strom.html" TargetMode="External"/><Relationship Id="rId295" Type="http://schemas.openxmlformats.org/officeDocument/2006/relationships/hyperlink" Target="https://www.ourpower.de/" TargetMode="External"/><Relationship Id="rId309" Type="http://schemas.openxmlformats.org/officeDocument/2006/relationships/hyperlink" Target="https://www.schroeder-gas.de/" TargetMode="External"/><Relationship Id="rId27" Type="http://schemas.openxmlformats.org/officeDocument/2006/relationships/hyperlink" Target="https://www.egf-frankenberg.de/de/Strom/Stromkennzeichnung/Stromkennzeichnung/2017-Stromkennzeichnung-der-EGF.pdf" TargetMode="External"/><Relationship Id="rId48" Type="http://schemas.openxmlformats.org/officeDocument/2006/relationships/hyperlink" Target="https://www.bodensee-energie.de/pdf/stromkennzeichnung.pdf" TargetMode="External"/><Relationship Id="rId69" Type="http://schemas.openxmlformats.org/officeDocument/2006/relationships/hyperlink" Target="https://www.aggerenergie.de/_Resources/Persistent/b4b78ce18fabca63b979877f74ee3edc6653efa8/Kennzeichnung%20der%20Stromlieferungen%202017.pdf" TargetMode="External"/><Relationship Id="rId113" Type="http://schemas.openxmlformats.org/officeDocument/2006/relationships/hyperlink" Target="https://www.emb-gmbh.de/Privatkunden/Strom/Seiten/default.aspx" TargetMode="External"/><Relationship Id="rId134" Type="http://schemas.openxmlformats.org/officeDocument/2006/relationships/hyperlink" Target="https://www.ewf.de/produkte/strom/energiemix/" TargetMode="External"/><Relationship Id="rId320" Type="http://schemas.openxmlformats.org/officeDocument/2006/relationships/hyperlink" Target="https://www.stadtwerke-ahaus.de/tarife-preise/strom/" TargetMode="External"/><Relationship Id="rId80" Type="http://schemas.openxmlformats.org/officeDocument/2006/relationships/hyperlink" Target="http://www.eg-nordhalben.de/downloads/Strommix.pdf" TargetMode="External"/><Relationship Id="rId155" Type="http://schemas.openxmlformats.org/officeDocument/2006/relationships/hyperlink" Target="https://www.evl.de/strom/stromkennzeichnung/" TargetMode="External"/><Relationship Id="rId176" Type="http://schemas.openxmlformats.org/officeDocument/2006/relationships/hyperlink" Target="http://www.swtro.de/privatkunden/oekostrom/strommix.html?L=0%2527A%253D0" TargetMode="External"/><Relationship Id="rId197" Type="http://schemas.openxmlformats.org/officeDocument/2006/relationships/hyperlink" Target="https://www.ewg-werther.de/fileadmin/content/documents/Dokumente_fuer_Tarife/EWG_Stromkennzeichung.pdf" TargetMode="External"/><Relationship Id="rId341" Type="http://schemas.openxmlformats.org/officeDocument/2006/relationships/hyperlink" Target="https://www.stadtwerke-brilon.de/wp-content/uploads/2018/10/Stromkennzeichnung_SLP.pdf" TargetMode="External"/><Relationship Id="rId362" Type="http://schemas.openxmlformats.org/officeDocument/2006/relationships/hyperlink" Target="https://www.elzach.de/,Lde/startseite/rathaus+_+service/strom.html" TargetMode="External"/><Relationship Id="rId383" Type="http://schemas.openxmlformats.org/officeDocument/2006/relationships/hyperlink" Target="https://www.stadtwerke-klingenberg.de/index.php/strom/strom-kennzeichnung" TargetMode="External"/><Relationship Id="rId418" Type="http://schemas.openxmlformats.org/officeDocument/2006/relationships/hyperlink" Target="https://www.stadtwerke-porta-westfalica.de/porta-strom/" TargetMode="External"/><Relationship Id="rId439" Type="http://schemas.openxmlformats.org/officeDocument/2006/relationships/hyperlink" Target="https://www.stadtwerke-stade.de/de/strom/produkte.html" TargetMode="External"/><Relationship Id="rId201" Type="http://schemas.openxmlformats.org/officeDocument/2006/relationships/hyperlink" Target="https://www.stadtwerke-aschersleben.de/tl_files/Site/pdf/Strom/Stromkennzeichnung_2017_waagerecht.pdf" TargetMode="External"/><Relationship Id="rId222" Type="http://schemas.openxmlformats.org/officeDocument/2006/relationships/hyperlink" Target="https://www.vgrd.de/vg_rd/Werke/Strom/" TargetMode="External"/><Relationship Id="rId243" Type="http://schemas.openxmlformats.org/officeDocument/2006/relationships/hyperlink" Target="https://www.gemeindewerke-st-michel.de/dithmarschenstrom.html" TargetMode="External"/><Relationship Id="rId264" Type="http://schemas.openxmlformats.org/officeDocument/2006/relationships/hyperlink" Target="https://www.kloecker.de/privatkunden/avia-strom.html" TargetMode="External"/><Relationship Id="rId285" Type="http://schemas.openxmlformats.org/officeDocument/2006/relationships/hyperlink" Target="https://www.evita-energie.de/privatkunden/service/marktinformationen/strompreis/" TargetMode="External"/><Relationship Id="rId450" Type="http://schemas.openxmlformats.org/officeDocument/2006/relationships/hyperlink" Target="https://www.stw-ludwigslust-grabow.de/strom/stromkennzeichnung.html" TargetMode="External"/><Relationship Id="rId17" Type="http://schemas.openxmlformats.org/officeDocument/2006/relationships/hyperlink" Target="https://www.eg-wittmund.de/index.php?rex_media_type=download&amp;rex_media_file=/media/stromkennzeichnung_2019.pdf" TargetMode="External"/><Relationship Id="rId38" Type="http://schemas.openxmlformats.org/officeDocument/2006/relationships/hyperlink" Target="https://www.avia-lippstadt.de/privatkunden/avia-strom.html" TargetMode="External"/><Relationship Id="rId59" Type="http://schemas.openxmlformats.org/officeDocument/2006/relationships/hyperlink" Target="https://www.backnangstrom.de/privatkunden/startseite/" TargetMode="External"/><Relationship Id="rId103" Type="http://schemas.openxmlformats.org/officeDocument/2006/relationships/hyperlink" Target="https://www.ew-oberwoessen.de/app/download/5784545174/Stromkennzeichnung_Oberw%C3%B6ssen_2017.pdf" TargetMode="External"/><Relationship Id="rId124" Type="http://schemas.openxmlformats.org/officeDocument/2006/relationships/hyperlink" Target="https://www.evb-butzbach.de/de/Energie-Wasser/Strom/Stromkennzeichnung/" TargetMode="External"/><Relationship Id="rId310" Type="http://schemas.openxmlformats.org/officeDocument/2006/relationships/hyperlink" Target="https://www.senec.com/" TargetMode="External"/><Relationship Id="rId70" Type="http://schemas.openxmlformats.org/officeDocument/2006/relationships/hyperlink" Target="https://www.123energie.de/service/462.php" TargetMode="External"/><Relationship Id="rId91" Type="http://schemas.openxmlformats.org/officeDocument/2006/relationships/hyperlink" Target="https://www.eks.ch/sites/default/files/2018-11/eks_stromkennzeichnung_2017_DE.pdf" TargetMode="External"/><Relationship Id="rId145" Type="http://schemas.openxmlformats.org/officeDocument/2006/relationships/hyperlink" Target="http://www.ebt-halblech.de/content/view/38/49/" TargetMode="External"/><Relationship Id="rId166" Type="http://schemas.openxmlformats.org/officeDocument/2006/relationships/hyperlink" Target="https://www.evo-ag.de/angebote-und-tarife/privatkunden/strom/stromkennzeichnung/" TargetMode="External"/><Relationship Id="rId187" Type="http://schemas.openxmlformats.org/officeDocument/2006/relationships/hyperlink" Target="https://enso.de/wps/portal/enso/cms/menu_main/produkte-zuhause/strom" TargetMode="External"/><Relationship Id="rId331" Type="http://schemas.openxmlformats.org/officeDocument/2006/relationships/hyperlink" Target="https://www.stadtwerke-bad-reichenhall.de/de/veroeffentlichungen/veroeffentlichungen-strom/" TargetMode="External"/><Relationship Id="rId352" Type="http://schemas.openxmlformats.org/officeDocument/2006/relationships/hyperlink" Target="https://www.ihr-stadtwerk.de/versorgung/strom/downloads.html" TargetMode="External"/><Relationship Id="rId373" Type="http://schemas.openxmlformats.org/officeDocument/2006/relationships/hyperlink" Target="https://www.stadtwerke-havelberg.de/produkte/strom/strom-uebersicht.html" TargetMode="External"/><Relationship Id="rId394" Type="http://schemas.openxmlformats.org/officeDocument/2006/relationships/hyperlink" Target="https://www.stadtwerke-malchow.de/Strom/Energiewirtschaft/Veroeffentlichungen/Stromkennzeichnung" TargetMode="External"/><Relationship Id="rId408" Type="http://schemas.openxmlformats.org/officeDocument/2006/relationships/hyperlink" Target="https://www.nrgie.de/strom" TargetMode="External"/><Relationship Id="rId429" Type="http://schemas.openxmlformats.org/officeDocument/2006/relationships/hyperlink" Target="https://www.stadtwerke-schkeuditz.de/stromkennzeichnung.html" TargetMode="External"/><Relationship Id="rId1" Type="http://schemas.openxmlformats.org/officeDocument/2006/relationships/hyperlink" Target="https://www.ewg-vagen.de/pdf/180924_edg_informationsplficht_2018.pdf" TargetMode="External"/><Relationship Id="rId212" Type="http://schemas.openxmlformats.org/officeDocument/2006/relationships/hyperlink" Target="https://www.evon-energie.de/service/energiemix-stromherkunft/" TargetMode="External"/><Relationship Id="rId233" Type="http://schemas.openxmlformats.org/officeDocument/2006/relationships/hyperlink" Target="https://gemeindewerke.markt-lichtenau.de/stromvertrieb/veroeffentlichungen/" TargetMode="External"/><Relationship Id="rId254" Type="http://schemas.openxmlformats.org/officeDocument/2006/relationships/hyperlink" Target="https://www.getreidemuehle-zwiefalten.de/gmz/index.php?idcat=3" TargetMode="External"/><Relationship Id="rId440" Type="http://schemas.openxmlformats.org/officeDocument/2006/relationships/hyperlink" Target="https://www.stadtwerke-stadtoldendorf.de/stromkennzeichnung.html" TargetMode="External"/><Relationship Id="rId28" Type="http://schemas.openxmlformats.org/officeDocument/2006/relationships/hyperlink" Target="https://www.econsum.com/service/stromkennzeichnung" TargetMode="External"/><Relationship Id="rId49" Type="http://schemas.openxmlformats.org/officeDocument/2006/relationships/hyperlink" Target="https://www.bew-bocholt.de/privatkunden/strom/stromkennzeichnung.html" TargetMode="External"/><Relationship Id="rId114" Type="http://schemas.openxmlformats.org/officeDocument/2006/relationships/hyperlink" Target="https://www.emil-energie.de/wp-content/uploads/2012/08/Grafiken_Stromherkunft_EmilEnergie_2017_RZ.jpg" TargetMode="External"/><Relationship Id="rId275" Type="http://schemas.openxmlformats.org/officeDocument/2006/relationships/hyperlink" Target="https://www.kewgmbh.de/strom/verordnungen-veroeffentlichungen/" TargetMode="External"/><Relationship Id="rId296" Type="http://schemas.openxmlformats.org/officeDocument/2006/relationships/hyperlink" Target="https://primastrom.de/service-faq" TargetMode="External"/><Relationship Id="rId300" Type="http://schemas.openxmlformats.org/officeDocument/2006/relationships/hyperlink" Target="https://www.rheingas.de/strom/tarifmodelle/stromkennzeichnung/" TargetMode="External"/><Relationship Id="rId60" Type="http://schemas.openxmlformats.org/officeDocument/2006/relationships/hyperlink" Target="https://www.bhag.de/stromkennzeichnung" TargetMode="External"/><Relationship Id="rId81" Type="http://schemas.openxmlformats.org/officeDocument/2006/relationships/hyperlink" Target="http://www.eg-oesterweg.de/pdf/Stromkennzeichnung_2017.pdf" TargetMode="External"/><Relationship Id="rId135" Type="http://schemas.openxmlformats.org/officeDocument/2006/relationships/hyperlink" Target="https://www.energie-wie-wir.de/service/haeufige-fragen/strom-wie-wir" TargetMode="External"/><Relationship Id="rId156" Type="http://schemas.openxmlformats.org/officeDocument/2006/relationships/hyperlink" Target="https://www.die-energie.de/produkte/strom/agbs-strominfos/" TargetMode="External"/><Relationship Id="rId177" Type="http://schemas.openxmlformats.org/officeDocument/2006/relationships/hyperlink" Target="https://www.ewi-isernhagen.de/de/strom/veroeffentlichungspflichten/stromkennzeichnung.html" TargetMode="External"/><Relationship Id="rId198" Type="http://schemas.openxmlformats.org/officeDocument/2006/relationships/hyperlink" Target="https://www.wvv.de/de/media/img/bilder/energie-_-wasser/wissenswertes/emix_2016_web.pdf" TargetMode="External"/><Relationship Id="rId321" Type="http://schemas.openxmlformats.org/officeDocument/2006/relationships/hyperlink" Target="https://www.stadtwerke-ahlen.de/privatkunden/strom/agb-und-strom-infos/stromkennzeichnung" TargetMode="External"/><Relationship Id="rId342" Type="http://schemas.openxmlformats.org/officeDocument/2006/relationships/hyperlink" Target="https://stadtwerke-burg.de/strom/" TargetMode="External"/><Relationship Id="rId363" Type="http://schemas.openxmlformats.org/officeDocument/2006/relationships/hyperlink" Target="https://stadtwerke-emden.de/strom/privatkunden/" TargetMode="External"/><Relationship Id="rId384" Type="http://schemas.openxmlformats.org/officeDocument/2006/relationships/hyperlink" Target="https://www.stadtwerke-laage.de/downloads.html" TargetMode="External"/><Relationship Id="rId419" Type="http://schemas.openxmlformats.org/officeDocument/2006/relationships/hyperlink" Target="https://www.stadtwerke-rastatt.de/de/strom/Strommix/" TargetMode="External"/><Relationship Id="rId202" Type="http://schemas.openxmlformats.org/officeDocument/2006/relationships/hyperlink" Target="https://www.stwgd.de/stromtarife.html" TargetMode="External"/><Relationship Id="rId223" Type="http://schemas.openxmlformats.org/officeDocument/2006/relationships/hyperlink" Target="https://www.gw-gap.de/strom/informationen" TargetMode="External"/><Relationship Id="rId244" Type="http://schemas.openxmlformats.org/officeDocument/2006/relationships/hyperlink" Target="https://www.gs-werke.de/strom/download" TargetMode="External"/><Relationship Id="rId430" Type="http://schemas.openxmlformats.org/officeDocument/2006/relationships/hyperlink" Target="http://www.stadtwerke-schlitz.de/strom/aktuellestromtarife/index.html" TargetMode="External"/><Relationship Id="rId18" Type="http://schemas.openxmlformats.org/officeDocument/2006/relationships/hyperlink" Target="https://www.ew-segeberg.de/strom/stromkennzeichnung/" TargetMode="External"/><Relationship Id="rId39" Type="http://schemas.openxmlformats.org/officeDocument/2006/relationships/hyperlink" Target="http://www.cramermuehle.de/index.html" TargetMode="External"/><Relationship Id="rId265" Type="http://schemas.openxmlformats.org/officeDocument/2006/relationships/hyperlink" Target="http://www.ewerk-geuder.de/html/stromkennzeichnung.html" TargetMode="External"/><Relationship Id="rId286" Type="http://schemas.openxmlformats.org/officeDocument/2006/relationships/hyperlink" Target="https://www.natuerlich-gruen-strom.de/de/strom" TargetMode="External"/><Relationship Id="rId451" Type="http://schemas.openxmlformats.org/officeDocument/2006/relationships/hyperlink" Target="https://stadtwerke-wolmirstedt.de/sites/default/files/energiemix_2017_homepage.pdf" TargetMode="External"/><Relationship Id="rId50" Type="http://schemas.openxmlformats.org/officeDocument/2006/relationships/hyperlink" Target="https://www.bev-energie.com/stromkennzeichnung/" TargetMode="External"/><Relationship Id="rId104" Type="http://schemas.openxmlformats.org/officeDocument/2006/relationships/hyperlink" Target="https://www.ew-ottenhoefen.de/stromtarife/" TargetMode="External"/><Relationship Id="rId125" Type="http://schemas.openxmlformats.org/officeDocument/2006/relationships/hyperlink" Target="https://ewagkamenz.de/strom-news/service/strom-energietraegermix" TargetMode="External"/><Relationship Id="rId146" Type="http://schemas.openxmlformats.org/officeDocument/2006/relationships/hyperlink" Target="https://www.evdbag.de/veroeffentlichungen.html?file=files/medien/downloads/veroeffentlichungen/evdb/stromkennzeichnung/EVDB.AG_Stromkennzeichnung%202018.pdf" TargetMode="External"/><Relationship Id="rId167" Type="http://schemas.openxmlformats.org/officeDocument/2006/relationships/hyperlink" Target="https://www.ev-ottobrunn.de/strom/stromkennzeichnung/" TargetMode="External"/><Relationship Id="rId188" Type="http://schemas.openxmlformats.org/officeDocument/2006/relationships/hyperlink" Target="https://www.entega.de/stromkennzeichnung/?type=1" TargetMode="External"/><Relationship Id="rId311" Type="http://schemas.openxmlformats.org/officeDocument/2006/relationships/hyperlink" Target="https://solargenossenschaft-rosenheim.de/download/" TargetMode="External"/><Relationship Id="rId332" Type="http://schemas.openxmlformats.org/officeDocument/2006/relationships/hyperlink" Target="https://www.sw-bw.de/strom/dokumente/" TargetMode="External"/><Relationship Id="rId353" Type="http://schemas.openxmlformats.org/officeDocument/2006/relationships/hyperlink" Target="https://www.sw-dinkelsbuehl.de/de/netze/strom/veroeffentlichungspflichten/grund-und-ersatzversorgung.html" TargetMode="External"/><Relationship Id="rId374" Type="http://schemas.openxmlformats.org/officeDocument/2006/relationships/hyperlink" Target="https://www.stadtwerke-hechingen.de/privatkunden/angebot/strom/unser-strom/" TargetMode="External"/><Relationship Id="rId395" Type="http://schemas.openxmlformats.org/officeDocument/2006/relationships/hyperlink" Target="https://www.sw-meerane.de/oekostrompreiswert/Stromkennzeichnung/" TargetMode="External"/><Relationship Id="rId409" Type="http://schemas.openxmlformats.org/officeDocument/2006/relationships/hyperlink" Target="https://www.stadtwerke-niebuell.de/strom/energietraegermix/" TargetMode="External"/><Relationship Id="rId71" Type="http://schemas.openxmlformats.org/officeDocument/2006/relationships/hyperlink" Target="https://www.4hundred.com/stromkennzeichnung/" TargetMode="External"/><Relationship Id="rId92" Type="http://schemas.openxmlformats.org/officeDocument/2006/relationships/hyperlink" Target="http://www.ew-diessen.de/netz/" TargetMode="External"/><Relationship Id="rId213" Type="http://schemas.openxmlformats.org/officeDocument/2006/relationships/hyperlink" Target="http://www.ezv-energie.de/index.php/formulare.html" TargetMode="External"/><Relationship Id="rId234" Type="http://schemas.openxmlformats.org/officeDocument/2006/relationships/hyperlink" Target="https://www.gw-muenchweiler.de/index.php?view=content&amp;ID_NODE_VIEW=1&amp;ID_NODE_VIEW2=97&amp;ID_NODE_AKTIV=101&amp;wsp=Strom&amp;sub_hcolor=d10000" TargetMode="External"/><Relationship Id="rId420" Type="http://schemas.openxmlformats.org/officeDocument/2006/relationships/hyperlink" Target="https://stadtwerke-rees.de/" TargetMode="External"/><Relationship Id="rId2" Type="http://schemas.openxmlformats.org/officeDocument/2006/relationships/hyperlink" Target="http://www.elektra-pinzberg.de/" TargetMode="External"/><Relationship Id="rId29" Type="http://schemas.openxmlformats.org/officeDocument/2006/relationships/hyperlink" Target="https://www.eam.de/fileadmin/public/0.downloads/1.kunden/strom/EAM_Produktblatt_Strom_011118.pdf" TargetMode="External"/><Relationship Id="rId255" Type="http://schemas.openxmlformats.org/officeDocument/2006/relationships/hyperlink" Target="https://www.ggew.de/rechnungserklaerung/" TargetMode="External"/><Relationship Id="rId276" Type="http://schemas.openxmlformats.org/officeDocument/2006/relationships/hyperlink" Target="https://eveen.de/stromkennzeichnung/" TargetMode="External"/><Relationship Id="rId297" Type="http://schemas.openxmlformats.org/officeDocument/2006/relationships/hyperlink" Target="http://www.prioenergie.de/stromkennzeichnung" TargetMode="External"/><Relationship Id="rId441" Type="http://schemas.openxmlformats.org/officeDocument/2006/relationships/hyperlink" Target="https://ssg-strausberg.de/str-stromzusammensetzung.htm" TargetMode="External"/><Relationship Id="rId40" Type="http://schemas.openxmlformats.org/officeDocument/2006/relationships/hyperlink" Target="https://citiwerke.com/fileadmin/dokumente/citistrom_kennzeichnung.pdf" TargetMode="External"/><Relationship Id="rId115" Type="http://schemas.openxmlformats.org/officeDocument/2006/relationships/hyperlink" Target="https://www.enbw.com/service/enbw-strommix" TargetMode="External"/><Relationship Id="rId136" Type="http://schemas.openxmlformats.org/officeDocument/2006/relationships/hyperlink" Target="https://www.naturenergie.de/fileadmin/naturenergie/Strommkennzeichen/ED_Stromkennzeichnungen2019.pdf" TargetMode="External"/><Relationship Id="rId157" Type="http://schemas.openxmlformats.org/officeDocument/2006/relationships/hyperlink" Target="http://www.emw-energie.de/strom.html" TargetMode="External"/><Relationship Id="rId178" Type="http://schemas.openxmlformats.org/officeDocument/2006/relationships/hyperlink" Target="https://www.energis.de/produkte/strom/stromkennzeichnung_und_standard_stromverbrauch" TargetMode="External"/><Relationship Id="rId301" Type="http://schemas.openxmlformats.org/officeDocument/2006/relationships/hyperlink" Target="https://www.rheinpower.de/strom/stromkennzeichnung/" TargetMode="External"/><Relationship Id="rId322" Type="http://schemas.openxmlformats.org/officeDocument/2006/relationships/hyperlink" Target="https://www.stadtwerke-ahrensburg.de/de/Strom/Stromkennzeichnung/" TargetMode="External"/><Relationship Id="rId343" Type="http://schemas.openxmlformats.org/officeDocument/2006/relationships/hyperlink" Target="https://www.burgbernheim.de/stadtwerke.burgbernheim.de/Stromvertrieb/Stromkennzeichnung/K360.htm" TargetMode="External"/><Relationship Id="rId364" Type="http://schemas.openxmlformats.org/officeDocument/2006/relationships/hyperlink" Target="https://www.stadtwerke-eppingen.de/strom.html" TargetMode="External"/><Relationship Id="rId61" Type="http://schemas.openxmlformats.org/officeDocument/2006/relationships/hyperlink" Target="https://www.avu.de/downloads/veroeffentlichungspflichten/energietraegermix-2017.pdf" TargetMode="External"/><Relationship Id="rId82" Type="http://schemas.openxmlformats.org/officeDocument/2006/relationships/hyperlink" Target="http://ego-ohlstadt.de/Stromvertrieb/Stromkennzeichnung/stromkennzeichnung.html" TargetMode="External"/><Relationship Id="rId199" Type="http://schemas.openxmlformats.org/officeDocument/2006/relationships/hyperlink" Target="https://www.vattenfall.de/de/strom-easy24.htm?consumption=4000&amp;zip=21129&amp;city=Hamburg&amp;street=&amp;hno=" TargetMode="External"/><Relationship Id="rId203" Type="http://schemas.openxmlformats.org/officeDocument/2006/relationships/hyperlink" Target="https://www.stadtwerke-walldorf.de/produkte/strom/" TargetMode="External"/><Relationship Id="rId385" Type="http://schemas.openxmlformats.org/officeDocument/2006/relationships/hyperlink" Target="https://www.stadtwerke-lage.de/stromkennzeichnung.html" TargetMode="External"/><Relationship Id="rId19" Type="http://schemas.openxmlformats.org/officeDocument/2006/relationships/hyperlink" Target="https://www.eneregio.com/wp-content/uploads/2018/10/Strommix-f%C3%BCr-das-Bezugsjahr-2017-g%C3%BCltig-ab-01.11.2018.pdf" TargetMode="External"/><Relationship Id="rId224" Type="http://schemas.openxmlformats.org/officeDocument/2006/relationships/hyperlink" Target="https://www.gemeindewerke-georgensgmuend.de/index.php?id=349" TargetMode="External"/><Relationship Id="rId245" Type="http://schemas.openxmlformats.org/officeDocument/2006/relationships/hyperlink" Target="https://www.steisslingen.de/gemeindewerke/stromtarife/" TargetMode="External"/><Relationship Id="rId266" Type="http://schemas.openxmlformats.org/officeDocument/2006/relationships/hyperlink" Target="https://www.idealenergie.de/idealenergie/stromkennzeichnung/" TargetMode="External"/><Relationship Id="rId287" Type="http://schemas.openxmlformats.org/officeDocument/2006/relationships/hyperlink" Target="https://www.naturstrom.de/privatkunden/strom/" TargetMode="External"/><Relationship Id="rId410" Type="http://schemas.openxmlformats.org/officeDocument/2006/relationships/hyperlink" Target="https://vogtland-energie.de/seite/service/wichtige-dokumente/" TargetMode="External"/><Relationship Id="rId431" Type="http://schemas.openxmlformats.org/officeDocument/2006/relationships/hyperlink" Target="https://www.stadtwerke-shs.de/privatkunden/strom/stromkennzeichnung.html" TargetMode="External"/><Relationship Id="rId452" Type="http://schemas.openxmlformats.org/officeDocument/2006/relationships/hyperlink" Target="https://www.stadtwerkenergie.de/de/-JUeRGEN-Strom/JUeRGEN-Strom/Juergen-Preisblatt-Strom-2019.pdf" TargetMode="External"/><Relationship Id="rId30" Type="http://schemas.openxmlformats.org/officeDocument/2006/relationships/hyperlink" Target="https://www.evita-energie.de/gewerbekunden/service/marktinformationen/strompreis/" TargetMode="External"/><Relationship Id="rId105" Type="http://schemas.openxmlformats.org/officeDocument/2006/relationships/hyperlink" Target="http://www.ewr-rieger.de/stromkennzeichnung/" TargetMode="External"/><Relationship Id="rId126" Type="http://schemas.openxmlformats.org/officeDocument/2006/relationships/hyperlink" Target="https://www.ewa-altenburg.de/files/157DCD9D7DA/Stromkennzeichnung%202016%20Ewa.pdf" TargetMode="External"/><Relationship Id="rId147" Type="http://schemas.openxmlformats.org/officeDocument/2006/relationships/hyperlink" Target="https://www.evg-gemuenden.de/faq/" TargetMode="External"/><Relationship Id="rId168" Type="http://schemas.openxmlformats.org/officeDocument/2006/relationships/hyperlink" Target="https://evok-oy.de/web/index.php?show=6&amp;nav_punkt=Stromkennzeichnung&amp;unter_nav_punkt=Startseite&amp;id=1663" TargetMode="External"/><Relationship Id="rId312" Type="http://schemas.openxmlformats.org/officeDocument/2006/relationships/hyperlink" Target="https://www.sev-soemmerda.de/soemmerdaGips/Gips?SessionMandant=Soemmerda&amp;Anwendung=EnWGKnotenAnzeigen&amp;PrimaryId=3&amp;Mandantkuerzel=Soemmerda&amp;Navigation=J" TargetMode="External"/><Relationship Id="rId333" Type="http://schemas.openxmlformats.org/officeDocument/2006/relationships/hyperlink" Target="https://www.stadtwerke-barsinghausen.de/produkte/baschestrom/das-produkt/strommix/" TargetMode="External"/><Relationship Id="rId354" Type="http://schemas.openxmlformats.org/officeDocument/2006/relationships/hyperlink" Target="https://www.stadtwerke-dinslaken.de/privatkunden/strom/uebersicht/weitere-produkte-und-informationen/stromkennzeichnzeichnung.html" TargetMode="External"/><Relationship Id="rId51" Type="http://schemas.openxmlformats.org/officeDocument/2006/relationships/hyperlink" Target="https://www.beste-stadtwerke.de/Produkte/Strom/" TargetMode="External"/><Relationship Id="rId72" Type="http://schemas.openxmlformats.org/officeDocument/2006/relationships/hyperlink" Target="https://www.e-wie-einfach.de/files/e-wie-einfach.de/rechtliches/stromkennzeichnung.pdf" TargetMode="External"/><Relationship Id="rId93" Type="http://schemas.openxmlformats.org/officeDocument/2006/relationships/hyperlink" Target="https://www.ew-goldbach-hoesbach.de/downloads/formulare/20181029_EWG_Stromkennzeichnung_2017.pdf" TargetMode="External"/><Relationship Id="rId189" Type="http://schemas.openxmlformats.org/officeDocument/2006/relationships/hyperlink" Target="https://www.enviam.de/privatkunden/StromfuerdenHaushalt/kundeninformationen/stromkennzeichnung" TargetMode="External"/><Relationship Id="rId375" Type="http://schemas.openxmlformats.org/officeDocument/2006/relationships/hyperlink" Target="https://www.stadtwerke-herford.de/?page=produkte_strom" TargetMode="External"/><Relationship Id="rId396" Type="http://schemas.openxmlformats.org/officeDocument/2006/relationships/hyperlink" Target="http://www.stadtwerke-menden.de/de/Privatkunden/Strom/Stromkennzeichnung/" TargetMode="External"/><Relationship Id="rId3" Type="http://schemas.openxmlformats.org/officeDocument/2006/relationships/hyperlink" Target="https://www.esb-energie.de/ceasy/modules/resources/main.php?id=1265-2&amp;download=1" TargetMode="External"/><Relationship Id="rId214" Type="http://schemas.openxmlformats.org/officeDocument/2006/relationships/hyperlink" Target="https://www.fbg-bremerhaven.de/fileadmin/user/unternehmen/PDF/Strom/2018/Stromkennzeichnung/Stromkennzeichnung_Gesamtmix_2017.pdf" TargetMode="External"/><Relationship Id="rId235" Type="http://schemas.openxmlformats.org/officeDocument/2006/relationships/hyperlink" Target="https://www.gw-neuendettelsau.de/showpage.php?SiteID=59&amp;lang=1" TargetMode="External"/><Relationship Id="rId256" Type="http://schemas.openxmlformats.org/officeDocument/2006/relationships/hyperlink" Target="https://www.gruen-es.de/oekostrom" TargetMode="External"/><Relationship Id="rId277" Type="http://schemas.openxmlformats.org/officeDocument/2006/relationships/hyperlink" Target="https://www.kristalenerji.de/service/downloads" TargetMode="External"/><Relationship Id="rId298" Type="http://schemas.openxmlformats.org/officeDocument/2006/relationships/hyperlink" Target="http://www.provita-energie.de/energietraegermix/" TargetMode="External"/><Relationship Id="rId400" Type="http://schemas.openxmlformats.org/officeDocument/2006/relationships/hyperlink" Target="https://www.stadtwerke-muehlhausen.de/de/Service/Veroeffentlichungs-pflichten/" TargetMode="External"/><Relationship Id="rId421" Type="http://schemas.openxmlformats.org/officeDocument/2006/relationships/hyperlink" Target="https://www.stadtwerke-rl.de/privatkunden/strom/stromkennzeichnung.html" TargetMode="External"/><Relationship Id="rId442" Type="http://schemas.openxmlformats.org/officeDocument/2006/relationships/hyperlink" Target="https://www.swsz.de/privatkunden/produkte/strom/stromkennzeichnung.html" TargetMode="External"/><Relationship Id="rId116" Type="http://schemas.openxmlformats.org/officeDocument/2006/relationships/hyperlink" Target="https://www.odr.de/privatkunden/service-kontakt/downloads/energietraegermix.html" TargetMode="External"/><Relationship Id="rId137" Type="http://schemas.openxmlformats.org/officeDocument/2006/relationships/hyperlink" Target="http://www.egu-strom.de/fileadmin/Dateien/EGU_Strom/Dateien/EGU_Stromkennzeichnung_2018.pdf" TargetMode="External"/><Relationship Id="rId158" Type="http://schemas.openxmlformats.org/officeDocument/2006/relationships/hyperlink" Target="https://www.energieversorgung-mainspessart.de/privatkunden/stromkennzeichnung/" TargetMode="External"/><Relationship Id="rId302" Type="http://schemas.openxmlformats.org/officeDocument/2006/relationships/hyperlink" Target="https://regionale-energiewerke.de/impressum" TargetMode="External"/><Relationship Id="rId323" Type="http://schemas.openxmlformats.org/officeDocument/2006/relationships/hyperlink" Target="https://www.stadtwerke-altdorf.de/strom/stromkennzeichnung.html" TargetMode="External"/><Relationship Id="rId344" Type="http://schemas.openxmlformats.org/officeDocument/2006/relationships/hyperlink" Target="https://www.stadtwerke-burgdorf.de/" TargetMode="External"/><Relationship Id="rId20" Type="http://schemas.openxmlformats.org/officeDocument/2006/relationships/hyperlink" Target="https://www.ele.de/Privatkunden/strom-erdgas/strom-fuer-den-haushalt/stromkennzeichnung.html" TargetMode="External"/><Relationship Id="rId41" Type="http://schemas.openxmlformats.org/officeDocument/2006/relationships/hyperlink" Target="https://cbenergie.de/stromkenng/" TargetMode="External"/><Relationship Id="rId62" Type="http://schemas.openxmlformats.org/officeDocument/2006/relationships/hyperlink" Target="http://www.stwab.de/Energie-Wasser/Strom/Stromkennzeichnung/" TargetMode="External"/><Relationship Id="rId83" Type="http://schemas.openxmlformats.org/officeDocument/2006/relationships/hyperlink" Target="http://www.eg-rettenberg.de/wp-content/uploads/2018/10/Stromkennzeichnung_EGR_Basisjahr_2017_.pdf" TargetMode="External"/><Relationship Id="rId179" Type="http://schemas.openxmlformats.org/officeDocument/2006/relationships/hyperlink" Target="https://www.energy4u.de/privatkunden/" TargetMode="External"/><Relationship Id="rId365" Type="http://schemas.openxmlformats.org/officeDocument/2006/relationships/hyperlink" Target="https://www.stadtwerke-geldern.de/privatkunden/strom/stromkennzeichnung" TargetMode="External"/><Relationship Id="rId386" Type="http://schemas.openxmlformats.org/officeDocument/2006/relationships/hyperlink" Target="https://www.stadtwerke-lehrte.de/uploads/media/Stromkennzeichen_2017.pdf" TargetMode="External"/><Relationship Id="rId190" Type="http://schemas.openxmlformats.org/officeDocument/2006/relationships/hyperlink" Target="https://www.enwag.de/stromkennzeichnung" TargetMode="External"/><Relationship Id="rId204" Type="http://schemas.openxmlformats.org/officeDocument/2006/relationships/hyperlink" Target="https://www.google.com/url?sa=t&amp;rct=j&amp;q=&amp;esrc=s&amp;source=web&amp;cd=1&amp;cad=rja&amp;uact=8&amp;ved=2ahUKEwjAzZe4k9nfAhUM_aQKHdB-DAkQFjAAegQICRAC&amp;url=https%3A%2F%2Fwww.swb.de%2F-%2Fmedia%2Ffiles%2Fstrom%2Fstromkennzeichnung-bhv.pdf&amp;usg=AOvVaw2pCK6u9tXSVpUz-eMfVlpX" TargetMode="External"/><Relationship Id="rId225" Type="http://schemas.openxmlformats.org/officeDocument/2006/relationships/hyperlink" Target="https://www.gwh.sh/strom/stromkennzeichnung/" TargetMode="External"/><Relationship Id="rId246" Type="http://schemas.openxmlformats.org/officeDocument/2006/relationships/hyperlink" Target="https://www.swk-kl.de/no_cache/de/unternehmen/ver-entsorger-gemeinden/gemeindewerke/stelzenberg.html" TargetMode="External"/><Relationship Id="rId267" Type="http://schemas.openxmlformats.org/officeDocument/2006/relationships/hyperlink" Target="https://www.ilzhoefer.com/privatkunden/avia-strom.html" TargetMode="External"/><Relationship Id="rId288" Type="http://schemas.openxmlformats.org/officeDocument/2006/relationships/hyperlink" Target="https://www.neander-energie.de/downloads/" TargetMode="External"/><Relationship Id="rId411" Type="http://schemas.openxmlformats.org/officeDocument/2006/relationships/hyperlink" Target="https://www.stadtwerke-oerlinghausen.de/energie-and-wasser/strom/strommix.html" TargetMode="External"/><Relationship Id="rId432" Type="http://schemas.openxmlformats.org/officeDocument/2006/relationships/hyperlink" Target="https://www.silberstrom.de/fileadmin/user_upload/2018-10-25_Energietr%C3%A4germix_2017-Homepage.pdf" TargetMode="External"/><Relationship Id="rId453" Type="http://schemas.openxmlformats.org/officeDocument/2006/relationships/hyperlink" Target="http://www.sw-angermuende.de/stromkennzeichnung.html" TargetMode="External"/><Relationship Id="rId106" Type="http://schemas.openxmlformats.org/officeDocument/2006/relationships/hyperlink" Target="https://www.ew-rohmund.de/downloads/stromkennzeichnung-2017-ewr.pdf" TargetMode="External"/><Relationship Id="rId127" Type="http://schemas.openxmlformats.org/officeDocument/2006/relationships/hyperlink" Target="https://www.ew-bitz.de/fileadmin/media/_downloads/ewb/downloads/Stromkennzeichnung_EWB_2017_quer_291018.pdf" TargetMode="External"/><Relationship Id="rId313" Type="http://schemas.openxmlformats.org/officeDocument/2006/relationships/hyperlink" Target="https://www.stadtwerke-luebben.de/" TargetMode="External"/><Relationship Id="rId10" Type="http://schemas.openxmlformats.org/officeDocument/2006/relationships/hyperlink" Target="https://www.heider-energie.de/energieversorgung/preise-vertraege/stromkennzeichnung" TargetMode="External"/><Relationship Id="rId31" Type="http://schemas.openxmlformats.org/officeDocument/2006/relationships/hyperlink" Target="https://www.drewag.de/wps/portal/drewag/cms/menu_main/geschaeftskunden/produkte/strom/jahresverbrauch-ab-100.000-kwh/dresdner-strom-natur" TargetMode="External"/><Relationship Id="rId52" Type="http://schemas.openxmlformats.org/officeDocument/2006/relationships/hyperlink" Target="https://berlinerstadtwerke.de/okostrom/strommix/" TargetMode="External"/><Relationship Id="rId73" Type="http://schemas.openxmlformats.org/officeDocument/2006/relationships/hyperlink" Target="https://www.eon.de/de/pk/service/rechtliches-veroeffentlichungspflichten/stromkennzeichnung.html" TargetMode="External"/><Relationship Id="rId94" Type="http://schemas.openxmlformats.org/officeDocument/2006/relationships/hyperlink" Target="https://www.ewh.de/fileadmin/user_upload/PDF/RZ_EHV_Stromkennzeichen_2018_A4_Web.pdf" TargetMode="External"/><Relationship Id="rId148" Type="http://schemas.openxmlformats.org/officeDocument/2006/relationships/hyperlink" Target="https://www.energieversorgung-gera.de/privatkunden/strom/stromtarife/stromkennzeichnung.html" TargetMode="External"/><Relationship Id="rId169" Type="http://schemas.openxmlformats.org/officeDocument/2006/relationships/hyperlink" Target="https://www.energie-pirna.de/de/Strom/Strom/Energietraegermix-2017.pdf" TargetMode="External"/><Relationship Id="rId334" Type="http://schemas.openxmlformats.org/officeDocument/2006/relationships/hyperlink" Target="https://www.stadtwerke-barth.de/stromkennzeichnung.html" TargetMode="External"/><Relationship Id="rId355" Type="http://schemas.openxmlformats.org/officeDocument/2006/relationships/hyperlink" Target="https://www.sw-ditzingen.de/privatkunden/strom/kennzeichnung/" TargetMode="External"/><Relationship Id="rId376" Type="http://schemas.openxmlformats.org/officeDocument/2006/relationships/hyperlink" Target="https://stadtwerke-hettstedt.de/strom.html" TargetMode="External"/><Relationship Id="rId397" Type="http://schemas.openxmlformats.org/officeDocument/2006/relationships/hyperlink" Target="https://www.swm-online.de/" TargetMode="External"/><Relationship Id="rId4" Type="http://schemas.openxmlformats.org/officeDocument/2006/relationships/hyperlink" Target="https://www.enspire-energie.de/public/uploads/2018/11/enspire-stromkennzeichnung.pdf" TargetMode="External"/><Relationship Id="rId180" Type="http://schemas.openxmlformats.org/officeDocument/2006/relationships/hyperlink" Target="https://www.enerswitch.de/fileadmin/uploads/Enerswitch/Energiemix/Stromkennzeichnung_und_Zertifizierung.pdf" TargetMode="External"/><Relationship Id="rId215" Type="http://schemas.openxmlformats.org/officeDocument/2006/relationships/hyperlink" Target="https://gaspar-energie.de/informationen/klimaschutz/klimaschutz-und-gaspar-strom/" TargetMode="External"/><Relationship Id="rId236" Type="http://schemas.openxmlformats.org/officeDocument/2006/relationships/hyperlink" Target="https://www.niefern-oeschelbronn.de/gemeindewerke/stromvertrieb/" TargetMode="External"/><Relationship Id="rId257" Type="http://schemas.openxmlformats.org/officeDocument/2006/relationships/hyperlink" Target="https://www.gruenstromwerk.de/unser-strommix" TargetMode="External"/><Relationship Id="rId278" Type="http://schemas.openxmlformats.org/officeDocument/2006/relationships/hyperlink" Target="https://www.luk-helmbrechts.de/web_LuK/GEV_Strom.html" TargetMode="External"/><Relationship Id="rId401" Type="http://schemas.openxmlformats.org/officeDocument/2006/relationships/hyperlink" Target="https://alemannenenergie.de/service/formulare" TargetMode="External"/><Relationship Id="rId422" Type="http://schemas.openxmlformats.org/officeDocument/2006/relationships/hyperlink" Target="https://www.swro.de/versorgung/strom/" TargetMode="External"/><Relationship Id="rId443" Type="http://schemas.openxmlformats.org/officeDocument/2006/relationships/hyperlink" Target="https://www.stadtwerke-sulzbach.de/product/1" TargetMode="External"/><Relationship Id="rId303" Type="http://schemas.openxmlformats.org/officeDocument/2006/relationships/hyperlink" Target="http://www.rw-wuermtal.de/stromkennzeichnung.html" TargetMode="External"/><Relationship Id="rId42" Type="http://schemas.openxmlformats.org/officeDocument/2006/relationships/hyperlink" Target="https://buergerwerke.de/strom-beziehen/unser-strom/oekostrom-aus-buergerhand/" TargetMode="External"/><Relationship Id="rId84" Type="http://schemas.openxmlformats.org/officeDocument/2006/relationships/hyperlink" Target="http://www.eg-roethenbach.de/" TargetMode="External"/><Relationship Id="rId138" Type="http://schemas.openxmlformats.org/officeDocument/2006/relationships/hyperlink" Target="https://www.energiegut.de/stromkennzeichnung/" TargetMode="External"/><Relationship Id="rId345" Type="http://schemas.openxmlformats.org/officeDocument/2006/relationships/hyperlink" Target="https://www.stadtwerke-buxtehude.de/leistungen/preise" TargetMode="External"/><Relationship Id="rId387" Type="http://schemas.openxmlformats.org/officeDocument/2006/relationships/hyperlink" Target="https://www.stadtwerke-leinefelde.de/bekanntmachungen-veroeffentlichungen-und-informationen/veroeffentlichungspflichten/unser-energiemix" TargetMode="External"/><Relationship Id="rId191" Type="http://schemas.openxmlformats.org/officeDocument/2006/relationships/hyperlink" Target="https://www.eprimo.de/neuer-kunde/strom/stromtarife" TargetMode="External"/><Relationship Id="rId205" Type="http://schemas.openxmlformats.org/officeDocument/2006/relationships/hyperlink" Target="https://www.erdgas-schwaben.de/files/erdgas-schwaben/downloads/privatkunden/strom/schwaben%20strom%20waerme/Stromkennzeichnung_2018_quer_weiss.pdf" TargetMode="External"/><Relationship Id="rId247" Type="http://schemas.openxmlformats.org/officeDocument/2006/relationships/hyperlink" Target="https://www.gemeindewerke-waging.de/strom" TargetMode="External"/><Relationship Id="rId412" Type="http://schemas.openxmlformats.org/officeDocument/2006/relationships/hyperlink" Target="https://www.stadtwerke-parchim.de/download.html" TargetMode="External"/><Relationship Id="rId107" Type="http://schemas.openxmlformats.org/officeDocument/2006/relationships/hyperlink" Target="https://www.ew-schweiger.de/phocadownload/energiemix-website%202017.pdf" TargetMode="External"/><Relationship Id="rId289" Type="http://schemas.openxmlformats.org/officeDocument/2006/relationships/hyperlink" Target="https://www.neckermann-strom.de/stromkennzeichnung" TargetMode="External"/><Relationship Id="rId454" Type="http://schemas.openxmlformats.org/officeDocument/2006/relationships/hyperlink" Target="https://www.strom-ruhpolding.de/strom/grundversorgung.html" TargetMode="External"/><Relationship Id="rId11" Type="http://schemas.openxmlformats.org/officeDocument/2006/relationships/hyperlink" Target="https://www.eg-hasbergen.de/media/download/veroeffentlichungen/Stromkennzeichnung_2017.pdf" TargetMode="External"/><Relationship Id="rId53" Type="http://schemas.openxmlformats.org/officeDocument/2006/relationships/hyperlink" Target="https://einfach-bergmann.de/downloads/LSW_Stromkennzeichnung_2018-11.pdf" TargetMode="External"/><Relationship Id="rId149" Type="http://schemas.openxmlformats.org/officeDocument/2006/relationships/hyperlink" Target="https://www.ev-guben.de/downloads/Stromkennzeichnung_2017_26.10.2018.pdf" TargetMode="External"/><Relationship Id="rId314" Type="http://schemas.openxmlformats.org/officeDocument/2006/relationships/hyperlink" Target="https://www.stadtwerke-borna.de/privatkunden_stromkennzeichnung.html" TargetMode="External"/><Relationship Id="rId356" Type="http://schemas.openxmlformats.org/officeDocument/2006/relationships/hyperlink" Target="https://www.stadtwerke-dueren.de/privatkunden/produkte/strom/unser-strommix/" TargetMode="External"/><Relationship Id="rId398" Type="http://schemas.openxmlformats.org/officeDocument/2006/relationships/hyperlink" Target="https://www.stadtwerke-muehlacker.de/sw/produkte/strom/strom-kennzeichnung.php" TargetMode="External"/><Relationship Id="rId95" Type="http://schemas.openxmlformats.org/officeDocument/2006/relationships/hyperlink" Target="http://www.energie-hauenstein.de/werk/" TargetMode="External"/><Relationship Id="rId160" Type="http://schemas.openxmlformats.org/officeDocument/2006/relationships/hyperlink" Target="http://web80001.web80.serverdienst.net/verantwortung.html" TargetMode="External"/><Relationship Id="rId216" Type="http://schemas.openxmlformats.org/officeDocument/2006/relationships/hyperlink" Target="https://www.gebruedereirich.de/index.php?cat=Stromversorgung&amp;page=Stromkennzeichnung" TargetMode="External"/><Relationship Id="rId423" Type="http://schemas.openxmlformats.org/officeDocument/2006/relationships/hyperlink" Target="https://www.stadtwerke-roesrath.de/de/Energie/Strom/Stromkennzeichnung/" TargetMode="External"/><Relationship Id="rId258" Type="http://schemas.openxmlformats.org/officeDocument/2006/relationships/hyperlink" Target="https://www.gruenwelt.de/stromkennzeichnung.html" TargetMode="External"/><Relationship Id="rId22" Type="http://schemas.openxmlformats.org/officeDocument/2006/relationships/hyperlink" Target="http://s439195908.website-start.de/strom-vertrieb/stromtarife/stromkennzeichnung/" TargetMode="External"/><Relationship Id="rId64" Type="http://schemas.openxmlformats.org/officeDocument/2006/relationships/hyperlink" Target="https://www.auew.de/privatkunden/kontakt-service/gesetzgebung/stromkennzeichnung/" TargetMode="External"/><Relationship Id="rId118" Type="http://schemas.openxmlformats.org/officeDocument/2006/relationships/hyperlink" Target="https://www.enercity.de/infothek/downloads/pflichtveroeffentlichungen/skz-oekostrom-pk-gk-11-18.pdf" TargetMode="External"/><Relationship Id="rId325" Type="http://schemas.openxmlformats.org/officeDocument/2006/relationships/hyperlink" Target="https://www.stadtwerke-arnsberg.de/energie/strom-so-nah/stromkennzeichnung.html" TargetMode="External"/><Relationship Id="rId367" Type="http://schemas.openxmlformats.org/officeDocument/2006/relationships/hyperlink" Target="https://www.stadtwerke-glueckstadt.de/oekostrom/oekostrom/" TargetMode="External"/><Relationship Id="rId171" Type="http://schemas.openxmlformats.org/officeDocument/2006/relationships/hyperlink" Target="https://www.stadtwerke-ruesselsheim.de/stromkennzeichnung" TargetMode="External"/><Relationship Id="rId227" Type="http://schemas.openxmlformats.org/officeDocument/2006/relationships/hyperlink" Target="https://www.gw-holzkirchen.de/de/Kopfnavigation/Veroeffentlichungspflichten/Stromnetz/Stromnetz.html" TargetMode="External"/><Relationship Id="rId269" Type="http://schemas.openxmlformats.org/officeDocument/2006/relationships/hyperlink" Target="https://www.inn-energie.de/strom.html" TargetMode="External"/><Relationship Id="rId434" Type="http://schemas.openxmlformats.org/officeDocument/2006/relationships/hyperlink" Target="https://www.stadtwerke-schwedt.de/assets/files/energie/downloads/Stromkennzeichnung-Rechnung-SWS-2019.pdf" TargetMode="External"/><Relationship Id="rId33" Type="http://schemas.openxmlformats.org/officeDocument/2006/relationships/hyperlink" Target="https://vertrieb.dew21.de/grossunternehmen/stromkennzeichnung/" TargetMode="External"/><Relationship Id="rId129" Type="http://schemas.openxmlformats.org/officeDocument/2006/relationships/hyperlink" Target="https://www.ewk-gmbh.de/produkte/strom/" TargetMode="External"/><Relationship Id="rId280" Type="http://schemas.openxmlformats.org/officeDocument/2006/relationships/hyperlink" Target="https://www.lkw-kitzingen.de/strom/stromkennzeichnung.html" TargetMode="External"/><Relationship Id="rId336" Type="http://schemas.openxmlformats.org/officeDocument/2006/relationships/hyperlink" Target="https://sw-bitterfeld-wolfen.de/wp-content/uploads/Preisliste_Basis_Tarif_Strom_Haushalt_20181.pdf" TargetMode="External"/><Relationship Id="rId75" Type="http://schemas.openxmlformats.org/officeDocument/2006/relationships/hyperlink" Target="https://www.eins.de/files/eins/content/dokumente/Privatkunden/Strom/eins_Stromkennzeichnung_2017.jpg" TargetMode="External"/><Relationship Id="rId140" Type="http://schemas.openxmlformats.org/officeDocument/2006/relationships/hyperlink" Target="https://www.energie-suedwest.de/wp-content/uploads/2018/10/stromkennzeichnung_esw_ag_10_18_lj-2017.pdf" TargetMode="External"/><Relationship Id="rId182" Type="http://schemas.openxmlformats.org/officeDocument/2006/relationships/hyperlink" Target="https://www.enni.de/energie-umwelt/privatkunden/strom/stromkennzeichnung/" TargetMode="External"/><Relationship Id="rId378" Type="http://schemas.openxmlformats.org/officeDocument/2006/relationships/hyperlink" Target="https://www.stadtwerke-holzminden.de/stadtwerke_holzminden/leistungen/strom/preisbestandteile.htm" TargetMode="External"/><Relationship Id="rId403" Type="http://schemas.openxmlformats.org/officeDocument/2006/relationships/hyperlink" Target="https://www.waz-sw-neuenhaus.de/stadtwerke-neuenhaus/strom/preis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8A212-9EF9-4598-8E01-62A61E04A592}">
  <dimension ref="A1:V1176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S1" sqref="S1:S1048576"/>
    </sheetView>
  </sheetViews>
  <sheetFormatPr baseColWidth="10" defaultRowHeight="15" outlineLevelCol="1" x14ac:dyDescent="0.25"/>
  <cols>
    <col min="1" max="1" width="4.5703125" customWidth="1"/>
    <col min="2" max="2" width="70.85546875" customWidth="1"/>
    <col min="3" max="8" width="14.42578125" customWidth="1"/>
    <col min="9" max="9" width="14.42578125" customWidth="1" outlineLevel="1"/>
    <col min="10" max="15" width="14.42578125" customWidth="1"/>
    <col min="16" max="16" width="14.42578125" style="43" customWidth="1"/>
    <col min="17" max="19" width="14.42578125" style="3" customWidth="1"/>
    <col min="20" max="20" width="94.28515625" bestFit="1" customWidth="1"/>
  </cols>
  <sheetData>
    <row r="1" spans="1:22" x14ac:dyDescent="0.25">
      <c r="C1" s="54" t="s">
        <v>1179</v>
      </c>
      <c r="D1" s="54"/>
      <c r="E1" s="54"/>
      <c r="F1" s="54"/>
      <c r="G1" s="54"/>
      <c r="H1" s="54"/>
      <c r="I1" s="54"/>
      <c r="J1" s="54"/>
      <c r="K1" s="54" t="s">
        <v>1180</v>
      </c>
      <c r="L1" s="54"/>
      <c r="M1" s="54"/>
      <c r="N1" s="54"/>
      <c r="O1" s="54"/>
      <c r="P1" s="54"/>
      <c r="Q1" s="2"/>
      <c r="R1" s="2"/>
    </row>
    <row r="2" spans="1:22" ht="60" customHeight="1" x14ac:dyDescent="0.25">
      <c r="B2" s="5" t="s">
        <v>0</v>
      </c>
      <c r="C2" s="6" t="s">
        <v>1172</v>
      </c>
      <c r="D2" s="6" t="s">
        <v>1173</v>
      </c>
      <c r="E2" s="6" t="s">
        <v>1174</v>
      </c>
      <c r="F2" s="6" t="s">
        <v>1175</v>
      </c>
      <c r="G2" s="6" t="s">
        <v>1177</v>
      </c>
      <c r="H2" s="6" t="s">
        <v>1178</v>
      </c>
      <c r="I2" s="6" t="s">
        <v>1181</v>
      </c>
      <c r="J2" s="9" t="s">
        <v>1176</v>
      </c>
      <c r="K2" s="10" t="s">
        <v>1172</v>
      </c>
      <c r="L2" s="6" t="s">
        <v>1173</v>
      </c>
      <c r="M2" s="6" t="s">
        <v>1174</v>
      </c>
      <c r="N2" s="6" t="s">
        <v>1175</v>
      </c>
      <c r="O2" s="6" t="s">
        <v>1178</v>
      </c>
      <c r="P2" s="39" t="s">
        <v>1176</v>
      </c>
      <c r="Q2" s="14" t="s">
        <v>1182</v>
      </c>
      <c r="R2" s="4" t="s">
        <v>1183</v>
      </c>
      <c r="S2" s="4" t="s">
        <v>1184</v>
      </c>
      <c r="T2" t="s">
        <v>1171</v>
      </c>
      <c r="U2" s="45" t="s">
        <v>1226</v>
      </c>
    </row>
    <row r="3" spans="1:22" x14ac:dyDescent="0.25">
      <c r="A3" t="str">
        <f t="shared" ref="A3:A48" si="0">UPPER(LEFT(B3,1))</f>
        <v>1</v>
      </c>
      <c r="B3" t="s">
        <v>1</v>
      </c>
      <c r="C3" s="15">
        <v>0.12</v>
      </c>
      <c r="D3" s="16">
        <v>0.41</v>
      </c>
      <c r="E3" s="16">
        <v>0.11</v>
      </c>
      <c r="F3" s="16">
        <v>0.01</v>
      </c>
      <c r="G3" s="16">
        <v>0.31</v>
      </c>
      <c r="H3" s="16">
        <v>0.04</v>
      </c>
      <c r="I3" s="20">
        <f t="shared" ref="I3:I66" si="1">SUM(C3,D3,E3,F3,G3,H3)</f>
        <v>1</v>
      </c>
      <c r="J3" s="17">
        <f t="shared" ref="J3:J66" si="2">D3+E3+F3</f>
        <v>0.53</v>
      </c>
      <c r="K3" s="11">
        <f t="shared" ref="K3:K66" si="3">C3/(1-$G3)</f>
        <v>0.17391304347826086</v>
      </c>
      <c r="L3" s="8">
        <f t="shared" ref="L3:L66" si="4">D3/(1-$G3)</f>
        <v>0.59420289855072461</v>
      </c>
      <c r="M3" s="8">
        <f t="shared" ref="M3:M66" si="5">E3/(1-$G3)</f>
        <v>0.15942028985507248</v>
      </c>
      <c r="N3" s="8">
        <f t="shared" ref="N3:N66" si="6">F3/(1-$G3)</f>
        <v>1.4492753623188408E-2</v>
      </c>
      <c r="O3" s="8">
        <f t="shared" ref="O3:O66" si="7">H3/(1-$G3)</f>
        <v>5.7971014492753631E-2</v>
      </c>
      <c r="P3" s="40">
        <f t="shared" ref="P3:P66" si="8">J3/(1-$G3)</f>
        <v>0.76811594202898559</v>
      </c>
      <c r="Q3" s="26">
        <v>470</v>
      </c>
      <c r="R3" s="27">
        <v>2.9999999999999997E-4</v>
      </c>
      <c r="S3" s="28">
        <f t="shared" ref="S3:S66" si="9">Q3/(1-$G3)</f>
        <v>681.15942028985512</v>
      </c>
      <c r="T3" s="46" t="s">
        <v>1229</v>
      </c>
      <c r="V3" s="47"/>
    </row>
    <row r="4" spans="1:22" x14ac:dyDescent="0.25">
      <c r="A4" t="str">
        <f t="shared" si="0"/>
        <v>1</v>
      </c>
      <c r="B4" t="s">
        <v>2</v>
      </c>
      <c r="C4" s="18"/>
      <c r="D4" s="19"/>
      <c r="E4" s="19"/>
      <c r="F4" s="19"/>
      <c r="G4" s="19"/>
      <c r="H4" s="19"/>
      <c r="I4" s="20">
        <f t="shared" si="1"/>
        <v>0</v>
      </c>
      <c r="J4" s="21">
        <f t="shared" si="2"/>
        <v>0</v>
      </c>
      <c r="K4" s="12">
        <f t="shared" si="3"/>
        <v>0</v>
      </c>
      <c r="L4" s="8">
        <f t="shared" si="4"/>
        <v>0</v>
      </c>
      <c r="M4" s="8">
        <f t="shared" si="5"/>
        <v>0</v>
      </c>
      <c r="N4" s="8">
        <f t="shared" si="6"/>
        <v>0</v>
      </c>
      <c r="O4" s="8">
        <f t="shared" si="7"/>
        <v>0</v>
      </c>
      <c r="P4" s="41">
        <f t="shared" si="8"/>
        <v>0</v>
      </c>
      <c r="Q4" s="29"/>
      <c r="R4" s="30"/>
      <c r="S4" s="31">
        <f t="shared" si="9"/>
        <v>0</v>
      </c>
      <c r="T4" s="38" t="s">
        <v>2282</v>
      </c>
      <c r="U4" t="s">
        <v>1238</v>
      </c>
      <c r="V4" s="47"/>
    </row>
    <row r="5" spans="1:22" x14ac:dyDescent="0.25">
      <c r="A5" t="str">
        <f t="shared" si="0"/>
        <v>2</v>
      </c>
      <c r="B5" t="s">
        <v>3</v>
      </c>
      <c r="C5" s="18"/>
      <c r="D5" s="19"/>
      <c r="E5" s="19"/>
      <c r="F5" s="19"/>
      <c r="G5" s="19"/>
      <c r="H5" s="19"/>
      <c r="I5" s="20">
        <f t="shared" si="1"/>
        <v>0</v>
      </c>
      <c r="J5" s="21">
        <f t="shared" si="2"/>
        <v>0</v>
      </c>
      <c r="K5" s="12">
        <f t="shared" si="3"/>
        <v>0</v>
      </c>
      <c r="L5" s="8">
        <f t="shared" si="4"/>
        <v>0</v>
      </c>
      <c r="M5" s="8">
        <f t="shared" si="5"/>
        <v>0</v>
      </c>
      <c r="N5" s="8">
        <f t="shared" si="6"/>
        <v>0</v>
      </c>
      <c r="O5" s="8">
        <f t="shared" si="7"/>
        <v>0</v>
      </c>
      <c r="P5" s="41">
        <f t="shared" si="8"/>
        <v>0</v>
      </c>
      <c r="Q5" s="29"/>
      <c r="R5" s="30"/>
      <c r="S5" s="31">
        <f t="shared" si="9"/>
        <v>0</v>
      </c>
      <c r="T5" s="38" t="s">
        <v>2278</v>
      </c>
      <c r="U5" t="s">
        <v>1227</v>
      </c>
      <c r="V5" s="47"/>
    </row>
    <row r="6" spans="1:22" x14ac:dyDescent="0.25">
      <c r="A6" t="str">
        <f t="shared" si="0"/>
        <v>4</v>
      </c>
      <c r="B6" t="s">
        <v>4</v>
      </c>
      <c r="C6" s="15">
        <v>0</v>
      </c>
      <c r="D6" s="16">
        <v>0</v>
      </c>
      <c r="E6" s="16">
        <v>0</v>
      </c>
      <c r="F6" s="16">
        <v>0</v>
      </c>
      <c r="G6" s="16">
        <v>0.47</v>
      </c>
      <c r="H6" s="16">
        <v>0.53</v>
      </c>
      <c r="I6" s="20">
        <f t="shared" si="1"/>
        <v>1</v>
      </c>
      <c r="J6" s="21">
        <f t="shared" si="2"/>
        <v>0</v>
      </c>
      <c r="K6" s="12">
        <f t="shared" si="3"/>
        <v>0</v>
      </c>
      <c r="L6" s="8">
        <f t="shared" si="4"/>
        <v>0</v>
      </c>
      <c r="M6" s="8">
        <f t="shared" si="5"/>
        <v>0</v>
      </c>
      <c r="N6" s="8">
        <f t="shared" si="6"/>
        <v>0</v>
      </c>
      <c r="O6" s="8">
        <f t="shared" si="7"/>
        <v>1</v>
      </c>
      <c r="P6" s="41">
        <f t="shared" si="8"/>
        <v>0</v>
      </c>
      <c r="Q6" s="29">
        <v>0</v>
      </c>
      <c r="R6" s="30">
        <v>0</v>
      </c>
      <c r="S6" s="31">
        <f t="shared" si="9"/>
        <v>0</v>
      </c>
      <c r="T6" s="46" t="s">
        <v>1228</v>
      </c>
      <c r="V6" s="47"/>
    </row>
    <row r="7" spans="1:22" x14ac:dyDescent="0.25">
      <c r="A7" t="str">
        <f t="shared" si="0"/>
        <v>A</v>
      </c>
      <c r="B7" t="s">
        <v>5</v>
      </c>
      <c r="C7" s="18">
        <v>0.107</v>
      </c>
      <c r="D7" s="19">
        <v>0.27200000000000002</v>
      </c>
      <c r="E7" s="19">
        <v>7.8E-2</v>
      </c>
      <c r="F7" s="19">
        <v>1.2999999999999999E-2</v>
      </c>
      <c r="G7" s="19">
        <v>0.52900000000000003</v>
      </c>
      <c r="H7" s="19">
        <v>1E-3</v>
      </c>
      <c r="I7" s="20">
        <f t="shared" si="1"/>
        <v>1</v>
      </c>
      <c r="J7" s="21">
        <f t="shared" si="2"/>
        <v>0.36300000000000004</v>
      </c>
      <c r="K7" s="12">
        <f t="shared" si="3"/>
        <v>0.22717622080679406</v>
      </c>
      <c r="L7" s="8">
        <f t="shared" si="4"/>
        <v>0.57749469214437377</v>
      </c>
      <c r="M7" s="8">
        <f t="shared" si="5"/>
        <v>0.16560509554140129</v>
      </c>
      <c r="N7" s="8">
        <f t="shared" si="6"/>
        <v>2.7600849256900213E-2</v>
      </c>
      <c r="O7" s="8">
        <f t="shared" si="7"/>
        <v>2.1231422505307855E-3</v>
      </c>
      <c r="P7" s="41">
        <f t="shared" si="8"/>
        <v>0.77070063694267532</v>
      </c>
      <c r="Q7" s="29">
        <v>303</v>
      </c>
      <c r="R7" s="30">
        <v>2.9999999999999997E-4</v>
      </c>
      <c r="S7" s="31">
        <f t="shared" si="9"/>
        <v>643.31210191082801</v>
      </c>
      <c r="T7" s="38" t="s">
        <v>2283</v>
      </c>
      <c r="V7" s="47"/>
    </row>
    <row r="8" spans="1:22" x14ac:dyDescent="0.25">
      <c r="A8" t="str">
        <f t="shared" si="0"/>
        <v>A</v>
      </c>
      <c r="B8" t="s">
        <v>6</v>
      </c>
      <c r="C8" s="18">
        <v>8.6999999999999994E-2</v>
      </c>
      <c r="D8" s="19">
        <v>0.28699999999999998</v>
      </c>
      <c r="E8" s="19">
        <v>8.5000000000000006E-2</v>
      </c>
      <c r="F8" s="19">
        <v>1.2999999999999999E-2</v>
      </c>
      <c r="G8" s="19">
        <v>0.52800000000000002</v>
      </c>
      <c r="H8" s="19">
        <v>0</v>
      </c>
      <c r="I8" s="20">
        <f t="shared" si="1"/>
        <v>1</v>
      </c>
      <c r="J8" s="21">
        <f t="shared" si="2"/>
        <v>0.38500000000000001</v>
      </c>
      <c r="K8" s="12">
        <f t="shared" si="3"/>
        <v>0.18432203389830509</v>
      </c>
      <c r="L8" s="8">
        <f t="shared" si="4"/>
        <v>0.60805084745762705</v>
      </c>
      <c r="M8" s="8">
        <f t="shared" si="5"/>
        <v>0.18008474576271188</v>
      </c>
      <c r="N8" s="8">
        <f t="shared" si="6"/>
        <v>2.7542372881355932E-2</v>
      </c>
      <c r="O8" s="8">
        <f t="shared" si="7"/>
        <v>0</v>
      </c>
      <c r="P8" s="41">
        <f t="shared" si="8"/>
        <v>0.81567796610169496</v>
      </c>
      <c r="Q8" s="29">
        <v>324</v>
      </c>
      <c r="R8" s="30">
        <v>2.0000000000000001E-4</v>
      </c>
      <c r="S8" s="31">
        <f t="shared" si="9"/>
        <v>686.4406779661017</v>
      </c>
      <c r="T8" s="47" t="s">
        <v>2284</v>
      </c>
      <c r="V8" s="47"/>
    </row>
    <row r="9" spans="1:22" x14ac:dyDescent="0.25">
      <c r="A9" t="str">
        <f t="shared" si="0"/>
        <v>A</v>
      </c>
      <c r="B9" t="s">
        <v>7</v>
      </c>
      <c r="C9" s="18">
        <v>3.7999999999999999E-2</v>
      </c>
      <c r="D9" s="19">
        <v>0.21099999999999999</v>
      </c>
      <c r="E9" s="19">
        <v>0.25700000000000001</v>
      </c>
      <c r="F9" s="19">
        <v>0.02</v>
      </c>
      <c r="G9" s="19">
        <v>0.46500000000000002</v>
      </c>
      <c r="H9" s="19">
        <v>8.9999999999999993E-3</v>
      </c>
      <c r="I9" s="20">
        <f t="shared" si="1"/>
        <v>1</v>
      </c>
      <c r="J9" s="21">
        <f t="shared" si="2"/>
        <v>0.48799999999999999</v>
      </c>
      <c r="K9" s="12">
        <f t="shared" si="3"/>
        <v>7.1028037383177575E-2</v>
      </c>
      <c r="L9" s="8">
        <f t="shared" si="4"/>
        <v>0.39439252336448605</v>
      </c>
      <c r="M9" s="8">
        <f t="shared" si="5"/>
        <v>0.48037383177570103</v>
      </c>
      <c r="N9" s="8">
        <f t="shared" si="6"/>
        <v>3.7383177570093462E-2</v>
      </c>
      <c r="O9" s="8">
        <f t="shared" si="7"/>
        <v>1.6822429906542057E-2</v>
      </c>
      <c r="P9" s="41">
        <f t="shared" si="8"/>
        <v>0.91214953271028054</v>
      </c>
      <c r="Q9" s="29">
        <v>263.5</v>
      </c>
      <c r="R9" s="30">
        <v>1E-4</v>
      </c>
      <c r="S9" s="31">
        <f t="shared" si="9"/>
        <v>492.5233644859814</v>
      </c>
      <c r="T9" s="46" t="s">
        <v>1230</v>
      </c>
      <c r="V9" s="47"/>
    </row>
    <row r="10" spans="1:22" x14ac:dyDescent="0.25">
      <c r="A10" t="str">
        <f t="shared" si="0"/>
        <v>A</v>
      </c>
      <c r="B10" t="s">
        <v>8</v>
      </c>
      <c r="C10" s="18">
        <v>7.1999999999999995E-2</v>
      </c>
      <c r="D10" s="19">
        <v>0.30099999999999999</v>
      </c>
      <c r="E10" s="19">
        <v>1.7999999999999999E-2</v>
      </c>
      <c r="F10" s="19">
        <v>8.5000000000000006E-2</v>
      </c>
      <c r="G10" s="19">
        <v>0.52900000000000003</v>
      </c>
      <c r="H10" s="19">
        <v>0</v>
      </c>
      <c r="I10" s="20">
        <f t="shared" si="1"/>
        <v>1.0050000000000001</v>
      </c>
      <c r="J10" s="21">
        <f t="shared" si="2"/>
        <v>0.40400000000000003</v>
      </c>
      <c r="K10" s="12">
        <f t="shared" si="3"/>
        <v>0.15286624203821655</v>
      </c>
      <c r="L10" s="8">
        <f t="shared" si="4"/>
        <v>0.63906581740976642</v>
      </c>
      <c r="M10" s="8">
        <f t="shared" si="5"/>
        <v>3.8216560509554139E-2</v>
      </c>
      <c r="N10" s="8">
        <f t="shared" si="6"/>
        <v>0.18046709129511679</v>
      </c>
      <c r="O10" s="8">
        <f t="shared" si="7"/>
        <v>0</v>
      </c>
      <c r="P10" s="41">
        <f t="shared" si="8"/>
        <v>0.85774946921443751</v>
      </c>
      <c r="Q10" s="29">
        <v>343</v>
      </c>
      <c r="R10" s="30">
        <v>2.0000000000000001E-4</v>
      </c>
      <c r="S10" s="31">
        <f t="shared" si="9"/>
        <v>728.23779193205951</v>
      </c>
      <c r="T10" s="46" t="s">
        <v>1231</v>
      </c>
      <c r="V10" s="47"/>
    </row>
    <row r="11" spans="1:22" x14ac:dyDescent="0.25">
      <c r="A11" t="str">
        <f t="shared" si="0"/>
        <v>A</v>
      </c>
      <c r="B11" t="s">
        <v>9</v>
      </c>
      <c r="C11" s="18">
        <v>0.108</v>
      </c>
      <c r="D11" s="19">
        <v>0.27500000000000002</v>
      </c>
      <c r="E11" s="19">
        <v>6.8000000000000005E-2</v>
      </c>
      <c r="F11" s="19">
        <v>7.0000000000000001E-3</v>
      </c>
      <c r="G11" s="19">
        <v>0.51100000000000001</v>
      </c>
      <c r="H11" s="19">
        <v>3.1E-2</v>
      </c>
      <c r="I11" s="20">
        <f t="shared" si="1"/>
        <v>1</v>
      </c>
      <c r="J11" s="21">
        <f t="shared" si="2"/>
        <v>0.35000000000000003</v>
      </c>
      <c r="K11" s="12">
        <f t="shared" si="3"/>
        <v>0.22085889570552147</v>
      </c>
      <c r="L11" s="8">
        <f t="shared" si="4"/>
        <v>0.56237218813905931</v>
      </c>
      <c r="M11" s="8">
        <f t="shared" si="5"/>
        <v>0.13905930470347649</v>
      </c>
      <c r="N11" s="8">
        <f t="shared" si="6"/>
        <v>1.4314928425357873E-2</v>
      </c>
      <c r="O11" s="8">
        <f t="shared" si="7"/>
        <v>6.3394683026584867E-2</v>
      </c>
      <c r="P11" s="41">
        <f t="shared" si="8"/>
        <v>0.71574642126789378</v>
      </c>
      <c r="Q11" s="29">
        <v>288</v>
      </c>
      <c r="R11" s="30">
        <v>2.9999999999999997E-4</v>
      </c>
      <c r="S11" s="31">
        <f t="shared" si="9"/>
        <v>588.95705521472394</v>
      </c>
      <c r="T11" s="46" t="s">
        <v>1232</v>
      </c>
      <c r="V11" s="47"/>
    </row>
    <row r="12" spans="1:22" x14ac:dyDescent="0.25">
      <c r="A12" t="str">
        <f t="shared" si="0"/>
        <v>A</v>
      </c>
      <c r="B12" t="s">
        <v>10</v>
      </c>
      <c r="C12" s="18">
        <v>9.1999999999999998E-2</v>
      </c>
      <c r="D12" s="19">
        <v>0.20399999999999999</v>
      </c>
      <c r="E12" s="19">
        <v>3.6999999999999998E-2</v>
      </c>
      <c r="F12" s="19">
        <v>7.0000000000000001E-3</v>
      </c>
      <c r="G12" s="19">
        <v>0.51800000000000002</v>
      </c>
      <c r="H12" s="19">
        <v>0.14199999999999999</v>
      </c>
      <c r="I12" s="20">
        <f t="shared" si="1"/>
        <v>1</v>
      </c>
      <c r="J12" s="21">
        <f t="shared" si="2"/>
        <v>0.248</v>
      </c>
      <c r="K12" s="12">
        <f t="shared" si="3"/>
        <v>0.19087136929460582</v>
      </c>
      <c r="L12" s="8">
        <f t="shared" si="4"/>
        <v>0.42323651452282157</v>
      </c>
      <c r="M12" s="8">
        <f t="shared" si="5"/>
        <v>7.6763485477178428E-2</v>
      </c>
      <c r="N12" s="8">
        <f t="shared" si="6"/>
        <v>1.4522821576763486E-2</v>
      </c>
      <c r="O12" s="8">
        <f t="shared" si="7"/>
        <v>0.29460580912863071</v>
      </c>
      <c r="P12" s="41">
        <f t="shared" si="8"/>
        <v>0.51452282157676354</v>
      </c>
      <c r="Q12" s="29">
        <v>227</v>
      </c>
      <c r="R12" s="30">
        <v>2.0000000000000001E-4</v>
      </c>
      <c r="S12" s="31">
        <f t="shared" si="9"/>
        <v>470.95435684647305</v>
      </c>
      <c r="T12" s="47" t="s">
        <v>1233</v>
      </c>
      <c r="V12" s="47"/>
    </row>
    <row r="13" spans="1:22" x14ac:dyDescent="0.25">
      <c r="A13" t="str">
        <f t="shared" si="0"/>
        <v>A</v>
      </c>
      <c r="B13" t="s">
        <v>11</v>
      </c>
      <c r="C13" s="18">
        <v>6.5000000000000002E-2</v>
      </c>
      <c r="D13" s="19">
        <v>0.29099999999999998</v>
      </c>
      <c r="E13" s="19">
        <v>5.6000000000000001E-2</v>
      </c>
      <c r="F13" s="19">
        <v>8.0000000000000002E-3</v>
      </c>
      <c r="G13" s="19">
        <v>0.52900000000000003</v>
      </c>
      <c r="H13" s="19">
        <v>5.0999999999999997E-2</v>
      </c>
      <c r="I13" s="20">
        <f t="shared" si="1"/>
        <v>1</v>
      </c>
      <c r="J13" s="21">
        <f t="shared" si="2"/>
        <v>0.35499999999999998</v>
      </c>
      <c r="K13" s="12">
        <f t="shared" si="3"/>
        <v>0.13800424628450109</v>
      </c>
      <c r="L13" s="8">
        <f t="shared" si="4"/>
        <v>0.61783439490445857</v>
      </c>
      <c r="M13" s="8">
        <f t="shared" si="5"/>
        <v>0.11889596602972401</v>
      </c>
      <c r="N13" s="8">
        <f t="shared" si="6"/>
        <v>1.6985138004246284E-2</v>
      </c>
      <c r="O13" s="8">
        <f t="shared" si="7"/>
        <v>0.10828025477707007</v>
      </c>
      <c r="P13" s="41">
        <f t="shared" si="8"/>
        <v>0.75371549893842893</v>
      </c>
      <c r="Q13" s="29">
        <v>318</v>
      </c>
      <c r="R13" s="30">
        <v>1.8000000000000001E-4</v>
      </c>
      <c r="S13" s="31">
        <f t="shared" si="9"/>
        <v>675.15923566878985</v>
      </c>
      <c r="T13" s="47" t="s">
        <v>1234</v>
      </c>
      <c r="V13" s="47"/>
    </row>
    <row r="14" spans="1:22" x14ac:dyDescent="0.25">
      <c r="A14" t="str">
        <f t="shared" si="0"/>
        <v>A</v>
      </c>
      <c r="B14" t="s">
        <v>12</v>
      </c>
      <c r="C14" s="18">
        <v>6.4000000000000001E-2</v>
      </c>
      <c r="D14" s="19">
        <v>0.29199999999999998</v>
      </c>
      <c r="E14" s="19">
        <v>5.1999999999999998E-2</v>
      </c>
      <c r="F14" s="19">
        <v>2.7E-2</v>
      </c>
      <c r="G14" s="19">
        <v>0.47899999999999998</v>
      </c>
      <c r="H14" s="19">
        <v>8.5999999999999993E-2</v>
      </c>
      <c r="I14" s="20">
        <f t="shared" si="1"/>
        <v>0.99999999999999989</v>
      </c>
      <c r="J14" s="21">
        <f t="shared" si="2"/>
        <v>0.371</v>
      </c>
      <c r="K14" s="12">
        <f t="shared" si="3"/>
        <v>0.12284069097888675</v>
      </c>
      <c r="L14" s="8">
        <f t="shared" si="4"/>
        <v>0.56046065259117073</v>
      </c>
      <c r="M14" s="8">
        <f t="shared" si="5"/>
        <v>9.9808061420345484E-2</v>
      </c>
      <c r="N14" s="8">
        <f t="shared" si="6"/>
        <v>5.1823416506717845E-2</v>
      </c>
      <c r="O14" s="8">
        <f t="shared" si="7"/>
        <v>0.16506717850287905</v>
      </c>
      <c r="P14" s="41">
        <f t="shared" si="8"/>
        <v>0.71209213051823417</v>
      </c>
      <c r="Q14" s="29">
        <v>318</v>
      </c>
      <c r="R14" s="30">
        <v>1.7000000000000001E-4</v>
      </c>
      <c r="S14" s="31">
        <f t="shared" si="9"/>
        <v>610.36468330134358</v>
      </c>
      <c r="T14" s="47" t="s">
        <v>1235</v>
      </c>
      <c r="V14" s="47"/>
    </row>
    <row r="15" spans="1:22" x14ac:dyDescent="0.25">
      <c r="A15" t="str">
        <f t="shared" si="0"/>
        <v>A</v>
      </c>
      <c r="B15" t="s">
        <v>13</v>
      </c>
      <c r="C15" s="18">
        <v>0.107</v>
      </c>
      <c r="D15" s="19">
        <v>0.27200000000000002</v>
      </c>
      <c r="E15" s="19">
        <v>7.8E-2</v>
      </c>
      <c r="F15" s="19">
        <v>1.2999999999999999E-2</v>
      </c>
      <c r="G15" s="19">
        <v>0.52900000000000003</v>
      </c>
      <c r="H15" s="19">
        <v>1E-3</v>
      </c>
      <c r="I15" s="20">
        <f t="shared" si="1"/>
        <v>1</v>
      </c>
      <c r="J15" s="21">
        <f t="shared" si="2"/>
        <v>0.36300000000000004</v>
      </c>
      <c r="K15" s="12">
        <f t="shared" si="3"/>
        <v>0.22717622080679406</v>
      </c>
      <c r="L15" s="8">
        <f t="shared" si="4"/>
        <v>0.57749469214437377</v>
      </c>
      <c r="M15" s="8">
        <f t="shared" si="5"/>
        <v>0.16560509554140129</v>
      </c>
      <c r="N15" s="8">
        <f t="shared" si="6"/>
        <v>2.7600849256900213E-2</v>
      </c>
      <c r="O15" s="8">
        <f t="shared" si="7"/>
        <v>2.1231422505307855E-3</v>
      </c>
      <c r="P15" s="41">
        <f t="shared" si="8"/>
        <v>0.77070063694267532</v>
      </c>
      <c r="Q15" s="29">
        <v>303</v>
      </c>
      <c r="R15" s="30">
        <v>2.9999999999999997E-4</v>
      </c>
      <c r="S15" s="31">
        <f t="shared" si="9"/>
        <v>643.31210191082801</v>
      </c>
      <c r="T15" s="46" t="s">
        <v>1236</v>
      </c>
      <c r="V15" s="47"/>
    </row>
    <row r="16" spans="1:22" x14ac:dyDescent="0.25">
      <c r="A16" t="str">
        <f t="shared" si="0"/>
        <v>A</v>
      </c>
      <c r="B16" t="s">
        <v>14</v>
      </c>
      <c r="C16" s="18">
        <v>7.0000000000000007E-2</v>
      </c>
      <c r="D16" s="19">
        <v>0.30099999999999999</v>
      </c>
      <c r="E16" s="19">
        <v>5.5E-2</v>
      </c>
      <c r="F16" s="19">
        <v>8.9999999999999993E-3</v>
      </c>
      <c r="G16" s="19">
        <v>0.52900000000000003</v>
      </c>
      <c r="H16" s="19">
        <v>3.5999999999999997E-2</v>
      </c>
      <c r="I16" s="20">
        <f t="shared" si="1"/>
        <v>1</v>
      </c>
      <c r="J16" s="21">
        <f t="shared" si="2"/>
        <v>0.36499999999999999</v>
      </c>
      <c r="K16" s="12">
        <f t="shared" si="3"/>
        <v>0.14861995753715501</v>
      </c>
      <c r="L16" s="8">
        <f t="shared" si="4"/>
        <v>0.63906581740976642</v>
      </c>
      <c r="M16" s="8">
        <f t="shared" si="5"/>
        <v>0.11677282377919321</v>
      </c>
      <c r="N16" s="8">
        <f t="shared" si="6"/>
        <v>1.9108280254777069E-2</v>
      </c>
      <c r="O16" s="8">
        <f t="shared" si="7"/>
        <v>7.6433121019108277E-2</v>
      </c>
      <c r="P16" s="41">
        <f t="shared" si="8"/>
        <v>0.77494692144373678</v>
      </c>
      <c r="Q16" s="29">
        <v>344</v>
      </c>
      <c r="R16" s="30">
        <v>2.0000000000000001E-4</v>
      </c>
      <c r="S16" s="31">
        <f t="shared" si="9"/>
        <v>730.36093418259031</v>
      </c>
      <c r="T16" s="47" t="s">
        <v>1237</v>
      </c>
      <c r="V16" s="47"/>
    </row>
    <row r="17" spans="1:22" x14ac:dyDescent="0.25">
      <c r="A17" t="str">
        <f t="shared" si="0"/>
        <v>A</v>
      </c>
      <c r="B17" t="s">
        <v>15</v>
      </c>
      <c r="C17" s="18"/>
      <c r="D17" s="19"/>
      <c r="E17" s="19"/>
      <c r="F17" s="19"/>
      <c r="G17" s="19"/>
      <c r="H17" s="19"/>
      <c r="I17" s="20">
        <f t="shared" si="1"/>
        <v>0</v>
      </c>
      <c r="J17" s="21">
        <f t="shared" si="2"/>
        <v>0</v>
      </c>
      <c r="K17" s="12">
        <f t="shared" si="3"/>
        <v>0</v>
      </c>
      <c r="L17" s="8">
        <f t="shared" si="4"/>
        <v>0</v>
      </c>
      <c r="M17" s="8">
        <f t="shared" si="5"/>
        <v>0</v>
      </c>
      <c r="N17" s="8">
        <f t="shared" si="6"/>
        <v>0</v>
      </c>
      <c r="O17" s="8">
        <f t="shared" si="7"/>
        <v>0</v>
      </c>
      <c r="P17" s="41">
        <f t="shared" si="8"/>
        <v>0</v>
      </c>
      <c r="Q17" s="29"/>
      <c r="R17" s="30"/>
      <c r="S17" s="31">
        <f t="shared" si="9"/>
        <v>0</v>
      </c>
      <c r="T17" s="3" t="s">
        <v>2285</v>
      </c>
      <c r="U17" t="s">
        <v>1238</v>
      </c>
      <c r="V17" s="47"/>
    </row>
    <row r="18" spans="1:22" x14ac:dyDescent="0.25">
      <c r="A18" t="str">
        <f t="shared" si="0"/>
        <v>A</v>
      </c>
      <c r="B18" t="s">
        <v>16</v>
      </c>
      <c r="C18" s="18">
        <v>9.4E-2</v>
      </c>
      <c r="D18" s="19">
        <v>0.32800000000000001</v>
      </c>
      <c r="E18" s="19">
        <v>4.7E-2</v>
      </c>
      <c r="F18" s="19">
        <v>6.0000000000000001E-3</v>
      </c>
      <c r="G18" s="19">
        <v>0.51300000000000001</v>
      </c>
      <c r="H18" s="19">
        <v>1.2E-2</v>
      </c>
      <c r="I18" s="20">
        <f t="shared" si="1"/>
        <v>1</v>
      </c>
      <c r="J18" s="21">
        <f t="shared" si="2"/>
        <v>0.38100000000000001</v>
      </c>
      <c r="K18" s="12">
        <f t="shared" si="3"/>
        <v>0.19301848049281314</v>
      </c>
      <c r="L18" s="8">
        <f t="shared" si="4"/>
        <v>0.67351129363449691</v>
      </c>
      <c r="M18" s="8">
        <f t="shared" si="5"/>
        <v>9.6509240246406572E-2</v>
      </c>
      <c r="N18" s="8">
        <f t="shared" si="6"/>
        <v>1.2320328542094456E-2</v>
      </c>
      <c r="O18" s="8">
        <f t="shared" si="7"/>
        <v>2.4640657084188913E-2</v>
      </c>
      <c r="P18" s="41">
        <f t="shared" si="8"/>
        <v>0.78234086242299794</v>
      </c>
      <c r="Q18" s="29">
        <v>342</v>
      </c>
      <c r="R18" s="30">
        <v>2.9999999999999997E-4</v>
      </c>
      <c r="S18" s="31">
        <f t="shared" si="9"/>
        <v>702.25872689938399</v>
      </c>
      <c r="T18" s="46" t="s">
        <v>1239</v>
      </c>
      <c r="V18" s="47"/>
    </row>
    <row r="19" spans="1:22" x14ac:dyDescent="0.25">
      <c r="A19" t="str">
        <f t="shared" si="0"/>
        <v>B</v>
      </c>
      <c r="B19" t="s">
        <v>17</v>
      </c>
      <c r="C19" s="18"/>
      <c r="D19" s="19"/>
      <c r="E19" s="19"/>
      <c r="F19" s="19"/>
      <c r="G19" s="19"/>
      <c r="H19" s="19"/>
      <c r="I19" s="20">
        <f t="shared" si="1"/>
        <v>0</v>
      </c>
      <c r="J19" s="21">
        <f t="shared" si="2"/>
        <v>0</v>
      </c>
      <c r="K19" s="12">
        <f t="shared" si="3"/>
        <v>0</v>
      </c>
      <c r="L19" s="8">
        <f t="shared" si="4"/>
        <v>0</v>
      </c>
      <c r="M19" s="8">
        <f t="shared" si="5"/>
        <v>0</v>
      </c>
      <c r="N19" s="8">
        <f t="shared" si="6"/>
        <v>0</v>
      </c>
      <c r="O19" s="8">
        <f t="shared" si="7"/>
        <v>0</v>
      </c>
      <c r="P19" s="41">
        <f t="shared" si="8"/>
        <v>0</v>
      </c>
      <c r="Q19" s="29"/>
      <c r="R19" s="30"/>
      <c r="S19" s="31">
        <f t="shared" si="9"/>
        <v>0</v>
      </c>
      <c r="T19" s="38" t="s">
        <v>1241</v>
      </c>
      <c r="U19" t="s">
        <v>1227</v>
      </c>
      <c r="V19" s="47"/>
    </row>
    <row r="20" spans="1:22" x14ac:dyDescent="0.25">
      <c r="A20" t="str">
        <f t="shared" si="0"/>
        <v>B</v>
      </c>
      <c r="B20" t="s">
        <v>18</v>
      </c>
      <c r="C20" s="18">
        <v>3.5000000000000003E-2</v>
      </c>
      <c r="D20" s="19">
        <v>0.15</v>
      </c>
      <c r="E20" s="19">
        <v>0.13400000000000001</v>
      </c>
      <c r="F20" s="19">
        <v>1.2E-2</v>
      </c>
      <c r="G20" s="19">
        <v>0.52900000000000003</v>
      </c>
      <c r="H20" s="19">
        <v>0.13900000000000001</v>
      </c>
      <c r="I20" s="20">
        <f t="shared" si="1"/>
        <v>0.99900000000000011</v>
      </c>
      <c r="J20" s="21">
        <f t="shared" si="2"/>
        <v>0.29600000000000004</v>
      </c>
      <c r="K20" s="12">
        <f t="shared" si="3"/>
        <v>7.4309978768577506E-2</v>
      </c>
      <c r="L20" s="8">
        <f t="shared" si="4"/>
        <v>0.31847133757961782</v>
      </c>
      <c r="M20" s="8">
        <f t="shared" si="5"/>
        <v>0.28450106157112531</v>
      </c>
      <c r="N20" s="8">
        <f t="shared" si="6"/>
        <v>2.5477707006369428E-2</v>
      </c>
      <c r="O20" s="8">
        <f t="shared" si="7"/>
        <v>0.29511677282377924</v>
      </c>
      <c r="P20" s="41">
        <f t="shared" si="8"/>
        <v>0.62845010615711261</v>
      </c>
      <c r="Q20" s="29">
        <v>197</v>
      </c>
      <c r="R20" s="30">
        <v>1E-4</v>
      </c>
      <c r="S20" s="31">
        <f t="shared" si="9"/>
        <v>418.25902335456476</v>
      </c>
      <c r="T20" s="46" t="s">
        <v>1240</v>
      </c>
      <c r="V20" s="47"/>
    </row>
    <row r="21" spans="1:22" x14ac:dyDescent="0.25">
      <c r="A21" t="str">
        <f t="shared" si="0"/>
        <v>B</v>
      </c>
      <c r="B21" t="s">
        <v>19</v>
      </c>
      <c r="C21" s="18"/>
      <c r="D21" s="19"/>
      <c r="E21" s="19"/>
      <c r="F21" s="19"/>
      <c r="G21" s="19"/>
      <c r="H21" s="19"/>
      <c r="I21" s="20">
        <f t="shared" si="1"/>
        <v>0</v>
      </c>
      <c r="J21" s="21">
        <f t="shared" si="2"/>
        <v>0</v>
      </c>
      <c r="K21" s="12">
        <f t="shared" si="3"/>
        <v>0</v>
      </c>
      <c r="L21" s="8">
        <f t="shared" si="4"/>
        <v>0</v>
      </c>
      <c r="M21" s="8">
        <f t="shared" si="5"/>
        <v>0</v>
      </c>
      <c r="N21" s="8">
        <f t="shared" si="6"/>
        <v>0</v>
      </c>
      <c r="O21" s="8">
        <f t="shared" si="7"/>
        <v>0</v>
      </c>
      <c r="P21" s="41">
        <f t="shared" si="8"/>
        <v>0</v>
      </c>
      <c r="Q21" s="29"/>
      <c r="R21" s="30"/>
      <c r="S21" s="31">
        <f t="shared" si="9"/>
        <v>0</v>
      </c>
      <c r="T21" s="47" t="s">
        <v>2286</v>
      </c>
      <c r="U21" t="s">
        <v>1227</v>
      </c>
      <c r="V21" s="47"/>
    </row>
    <row r="22" spans="1:22" x14ac:dyDescent="0.25">
      <c r="A22" t="str">
        <f t="shared" si="0"/>
        <v>B</v>
      </c>
      <c r="B22" t="s">
        <v>20</v>
      </c>
      <c r="C22" s="18">
        <v>3.4000000000000002E-2</v>
      </c>
      <c r="D22" s="19">
        <v>0.106</v>
      </c>
      <c r="E22" s="19">
        <v>0.09</v>
      </c>
      <c r="F22" s="19">
        <v>7.0000000000000001E-3</v>
      </c>
      <c r="G22" s="19">
        <v>0.504</v>
      </c>
      <c r="H22" s="19">
        <v>0.25900000000000001</v>
      </c>
      <c r="I22" s="20">
        <f t="shared" si="1"/>
        <v>1</v>
      </c>
      <c r="J22" s="21">
        <f t="shared" si="2"/>
        <v>0.20300000000000001</v>
      </c>
      <c r="K22" s="12">
        <f t="shared" si="3"/>
        <v>6.8548387096774202E-2</v>
      </c>
      <c r="L22" s="8">
        <f t="shared" si="4"/>
        <v>0.21370967741935484</v>
      </c>
      <c r="M22" s="8">
        <f t="shared" si="5"/>
        <v>0.18145161290322581</v>
      </c>
      <c r="N22" s="8">
        <f t="shared" si="6"/>
        <v>1.4112903225806451E-2</v>
      </c>
      <c r="O22" s="8">
        <f t="shared" si="7"/>
        <v>0.52217741935483875</v>
      </c>
      <c r="P22" s="41">
        <f t="shared" si="8"/>
        <v>0.40927419354838712</v>
      </c>
      <c r="Q22" s="29">
        <v>139</v>
      </c>
      <c r="R22" s="30">
        <v>1E-4</v>
      </c>
      <c r="S22" s="31">
        <f t="shared" si="9"/>
        <v>280.24193548387098</v>
      </c>
      <c r="T22" s="46" t="s">
        <v>1242</v>
      </c>
      <c r="V22" s="47"/>
    </row>
    <row r="23" spans="1:22" x14ac:dyDescent="0.25">
      <c r="A23" t="str">
        <f t="shared" si="0"/>
        <v>B</v>
      </c>
      <c r="B23" t="s">
        <v>21</v>
      </c>
      <c r="C23" s="18"/>
      <c r="D23" s="19"/>
      <c r="E23" s="19"/>
      <c r="F23" s="19"/>
      <c r="G23" s="19"/>
      <c r="H23" s="19"/>
      <c r="I23" s="20">
        <f t="shared" si="1"/>
        <v>0</v>
      </c>
      <c r="J23" s="21">
        <f t="shared" si="2"/>
        <v>0</v>
      </c>
      <c r="K23" s="12">
        <f t="shared" si="3"/>
        <v>0</v>
      </c>
      <c r="L23" s="8">
        <f t="shared" si="4"/>
        <v>0</v>
      </c>
      <c r="M23" s="8">
        <f t="shared" si="5"/>
        <v>0</v>
      </c>
      <c r="N23" s="8">
        <f t="shared" si="6"/>
        <v>0</v>
      </c>
      <c r="O23" s="8">
        <f t="shared" si="7"/>
        <v>0</v>
      </c>
      <c r="P23" s="41">
        <f t="shared" si="8"/>
        <v>0</v>
      </c>
      <c r="Q23" s="29"/>
      <c r="R23" s="30"/>
      <c r="S23" s="31">
        <f t="shared" si="9"/>
        <v>0</v>
      </c>
      <c r="T23" s="3" t="s">
        <v>21</v>
      </c>
      <c r="U23" t="s">
        <v>1244</v>
      </c>
      <c r="V23" s="47"/>
    </row>
    <row r="24" spans="1:22" x14ac:dyDescent="0.25">
      <c r="A24" t="str">
        <f t="shared" si="0"/>
        <v>B</v>
      </c>
      <c r="B24" t="s">
        <v>22</v>
      </c>
      <c r="C24" s="18">
        <v>0.18099999999999999</v>
      </c>
      <c r="D24" s="19">
        <v>0.222</v>
      </c>
      <c r="E24" s="19">
        <v>5.7000000000000002E-2</v>
      </c>
      <c r="F24" s="19">
        <v>8.9999999999999993E-3</v>
      </c>
      <c r="G24" s="19">
        <v>0.53</v>
      </c>
      <c r="H24" s="19">
        <v>1E-3</v>
      </c>
      <c r="I24" s="20">
        <f t="shared" si="1"/>
        <v>1</v>
      </c>
      <c r="J24" s="21">
        <f t="shared" si="2"/>
        <v>0.28800000000000003</v>
      </c>
      <c r="K24" s="12">
        <f t="shared" si="3"/>
        <v>0.3851063829787234</v>
      </c>
      <c r="L24" s="8">
        <f t="shared" si="4"/>
        <v>0.47234042553191491</v>
      </c>
      <c r="M24" s="8">
        <f t="shared" si="5"/>
        <v>0.12127659574468086</v>
      </c>
      <c r="N24" s="8">
        <f t="shared" si="6"/>
        <v>1.9148936170212766E-2</v>
      </c>
      <c r="O24" s="8">
        <f t="shared" si="7"/>
        <v>2.1276595744680851E-3</v>
      </c>
      <c r="P24" s="41">
        <f t="shared" si="8"/>
        <v>0.61276595744680862</v>
      </c>
      <c r="Q24" s="29">
        <v>243</v>
      </c>
      <c r="R24" s="30">
        <v>5.0000000000000001E-4</v>
      </c>
      <c r="S24" s="31">
        <f t="shared" si="9"/>
        <v>517.02127659574467</v>
      </c>
      <c r="T24" s="38" t="s">
        <v>1243</v>
      </c>
      <c r="V24" s="47"/>
    </row>
    <row r="25" spans="1:22" x14ac:dyDescent="0.25">
      <c r="A25" t="str">
        <f t="shared" si="0"/>
        <v>B</v>
      </c>
      <c r="B25" t="s">
        <v>23</v>
      </c>
      <c r="C25" s="18">
        <v>0</v>
      </c>
      <c r="D25" s="19">
        <v>0</v>
      </c>
      <c r="E25" s="19">
        <v>0</v>
      </c>
      <c r="F25" s="19">
        <v>0</v>
      </c>
      <c r="G25" s="19">
        <v>0.52939999999999998</v>
      </c>
      <c r="H25" s="19">
        <v>0.47060000000000002</v>
      </c>
      <c r="I25" s="20">
        <f t="shared" si="1"/>
        <v>1</v>
      </c>
      <c r="J25" s="21">
        <f t="shared" si="2"/>
        <v>0</v>
      </c>
      <c r="K25" s="12">
        <f t="shared" si="3"/>
        <v>0</v>
      </c>
      <c r="L25" s="8">
        <f t="shared" si="4"/>
        <v>0</v>
      </c>
      <c r="M25" s="8">
        <f t="shared" si="5"/>
        <v>0</v>
      </c>
      <c r="N25" s="8">
        <f t="shared" si="6"/>
        <v>0</v>
      </c>
      <c r="O25" s="8">
        <f t="shared" si="7"/>
        <v>1</v>
      </c>
      <c r="P25" s="41">
        <f t="shared" si="8"/>
        <v>0</v>
      </c>
      <c r="Q25" s="29">
        <v>0</v>
      </c>
      <c r="R25" s="30">
        <v>0</v>
      </c>
      <c r="S25" s="31">
        <f t="shared" si="9"/>
        <v>0</v>
      </c>
      <c r="T25" s="38" t="s">
        <v>1245</v>
      </c>
      <c r="V25" s="47"/>
    </row>
    <row r="26" spans="1:22" x14ac:dyDescent="0.25">
      <c r="A26" t="str">
        <f t="shared" si="0"/>
        <v>B</v>
      </c>
      <c r="B26" t="s">
        <v>24</v>
      </c>
      <c r="C26" s="18">
        <v>3.5000000000000003E-2</v>
      </c>
      <c r="D26" s="19">
        <v>0.19400000000000001</v>
      </c>
      <c r="E26" s="19">
        <v>0.23599999999999999</v>
      </c>
      <c r="F26" s="19">
        <v>1.7999999999999999E-2</v>
      </c>
      <c r="G26" s="19">
        <v>0.50600000000000001</v>
      </c>
      <c r="H26" s="19">
        <v>1.0999999999999999E-2</v>
      </c>
      <c r="I26" s="20">
        <f t="shared" si="1"/>
        <v>1</v>
      </c>
      <c r="J26" s="21">
        <f t="shared" si="2"/>
        <v>0.44800000000000001</v>
      </c>
      <c r="K26" s="12">
        <f t="shared" si="3"/>
        <v>7.08502024291498E-2</v>
      </c>
      <c r="L26" s="8">
        <f t="shared" si="4"/>
        <v>0.39271255060728749</v>
      </c>
      <c r="M26" s="8">
        <f t="shared" si="5"/>
        <v>0.47773279352226716</v>
      </c>
      <c r="N26" s="8">
        <f t="shared" si="6"/>
        <v>3.643724696356275E-2</v>
      </c>
      <c r="O26" s="8">
        <f t="shared" si="7"/>
        <v>2.2267206477732792E-2</v>
      </c>
      <c r="P26" s="41">
        <f t="shared" si="8"/>
        <v>0.90688259109311742</v>
      </c>
      <c r="Q26" s="29">
        <v>271</v>
      </c>
      <c r="R26" s="30">
        <v>1E-4</v>
      </c>
      <c r="S26" s="31">
        <f t="shared" si="9"/>
        <v>548.58299595141705</v>
      </c>
      <c r="T26" s="46" t="s">
        <v>1246</v>
      </c>
      <c r="V26" s="47"/>
    </row>
    <row r="27" spans="1:22" x14ac:dyDescent="0.25">
      <c r="A27" t="str">
        <f t="shared" si="0"/>
        <v>B</v>
      </c>
      <c r="B27" t="s">
        <v>25</v>
      </c>
      <c r="C27" s="18">
        <v>0</v>
      </c>
      <c r="D27" s="19">
        <v>0</v>
      </c>
      <c r="E27" s="19">
        <v>0</v>
      </c>
      <c r="F27" s="19">
        <v>0</v>
      </c>
      <c r="G27" s="19">
        <v>0.52900000000000003</v>
      </c>
      <c r="H27" s="19">
        <v>0.47099999999999997</v>
      </c>
      <c r="I27" s="20">
        <f t="shared" si="1"/>
        <v>1</v>
      </c>
      <c r="J27" s="21">
        <f t="shared" si="2"/>
        <v>0</v>
      </c>
      <c r="K27" s="12">
        <f t="shared" si="3"/>
        <v>0</v>
      </c>
      <c r="L27" s="8">
        <f t="shared" si="4"/>
        <v>0</v>
      </c>
      <c r="M27" s="8">
        <f t="shared" si="5"/>
        <v>0</v>
      </c>
      <c r="N27" s="8">
        <f t="shared" si="6"/>
        <v>0</v>
      </c>
      <c r="O27" s="8">
        <f t="shared" si="7"/>
        <v>1</v>
      </c>
      <c r="P27" s="41">
        <f t="shared" si="8"/>
        <v>0</v>
      </c>
      <c r="Q27" s="29">
        <v>0</v>
      </c>
      <c r="R27" s="30">
        <v>0</v>
      </c>
      <c r="S27" s="31">
        <f t="shared" si="9"/>
        <v>0</v>
      </c>
      <c r="T27" s="38" t="s">
        <v>1247</v>
      </c>
      <c r="V27" s="47"/>
    </row>
    <row r="28" spans="1:22" x14ac:dyDescent="0.25">
      <c r="A28" t="str">
        <f t="shared" si="0"/>
        <v>B</v>
      </c>
      <c r="B28" t="s">
        <v>26</v>
      </c>
      <c r="C28" s="18">
        <v>8.6999999999999994E-2</v>
      </c>
      <c r="D28" s="19">
        <v>0.27100000000000002</v>
      </c>
      <c r="E28" s="19">
        <v>3.5999999999999997E-2</v>
      </c>
      <c r="F28" s="19">
        <v>6.0000000000000001E-3</v>
      </c>
      <c r="G28" s="19">
        <v>0.52900000000000003</v>
      </c>
      <c r="H28" s="19">
        <v>7.0999999999999994E-2</v>
      </c>
      <c r="I28" s="20">
        <f t="shared" si="1"/>
        <v>1</v>
      </c>
      <c r="J28" s="21">
        <f t="shared" si="2"/>
        <v>0.313</v>
      </c>
      <c r="K28" s="12">
        <f t="shared" si="3"/>
        <v>0.18471337579617833</v>
      </c>
      <c r="L28" s="8">
        <f t="shared" si="4"/>
        <v>0.57537154989384298</v>
      </c>
      <c r="M28" s="8">
        <f t="shared" si="5"/>
        <v>7.6433121019108277E-2</v>
      </c>
      <c r="N28" s="8">
        <f t="shared" si="6"/>
        <v>1.2738853503184714E-2</v>
      </c>
      <c r="O28" s="8">
        <f t="shared" si="7"/>
        <v>0.15074309978768577</v>
      </c>
      <c r="P28" s="41">
        <f t="shared" si="8"/>
        <v>0.66454352441613596</v>
      </c>
      <c r="Q28" s="29">
        <v>294</v>
      </c>
      <c r="R28" s="30">
        <v>2.0000000000000001E-4</v>
      </c>
      <c r="S28" s="31">
        <f t="shared" si="9"/>
        <v>624.20382165605099</v>
      </c>
      <c r="T28" s="46" t="s">
        <v>1248</v>
      </c>
      <c r="V28" s="47"/>
    </row>
    <row r="29" spans="1:22" x14ac:dyDescent="0.25">
      <c r="A29" t="str">
        <f t="shared" si="0"/>
        <v>B</v>
      </c>
      <c r="B29" t="s">
        <v>27</v>
      </c>
      <c r="C29" s="18">
        <v>0</v>
      </c>
      <c r="D29" s="19">
        <v>0</v>
      </c>
      <c r="E29" s="19">
        <v>0</v>
      </c>
      <c r="F29" s="19">
        <v>0</v>
      </c>
      <c r="G29" s="19">
        <v>0.52900000000000003</v>
      </c>
      <c r="H29" s="19">
        <v>0.47099999999999997</v>
      </c>
      <c r="I29" s="20">
        <f t="shared" si="1"/>
        <v>1</v>
      </c>
      <c r="J29" s="21">
        <f t="shared" si="2"/>
        <v>0</v>
      </c>
      <c r="K29" s="12">
        <f t="shared" si="3"/>
        <v>0</v>
      </c>
      <c r="L29" s="8">
        <f t="shared" si="4"/>
        <v>0</v>
      </c>
      <c r="M29" s="8">
        <f t="shared" si="5"/>
        <v>0</v>
      </c>
      <c r="N29" s="8">
        <f t="shared" si="6"/>
        <v>0</v>
      </c>
      <c r="O29" s="8">
        <f t="shared" si="7"/>
        <v>1</v>
      </c>
      <c r="P29" s="41">
        <f t="shared" si="8"/>
        <v>0</v>
      </c>
      <c r="Q29" s="29">
        <v>0</v>
      </c>
      <c r="R29" s="30">
        <v>0</v>
      </c>
      <c r="S29" s="31">
        <f t="shared" si="9"/>
        <v>0</v>
      </c>
      <c r="T29" s="46" t="s">
        <v>1249</v>
      </c>
      <c r="V29" s="47"/>
    </row>
    <row r="30" spans="1:22" x14ac:dyDescent="0.25">
      <c r="A30" t="str">
        <f t="shared" si="0"/>
        <v>B</v>
      </c>
      <c r="B30" t="s">
        <v>28</v>
      </c>
      <c r="C30" s="18">
        <v>6.7000000000000004E-2</v>
      </c>
      <c r="D30" s="19">
        <v>0.19400000000000001</v>
      </c>
      <c r="E30" s="19">
        <v>7.6999999999999999E-2</v>
      </c>
      <c r="F30" s="19">
        <v>0.01</v>
      </c>
      <c r="G30" s="19">
        <v>0.52900000000000003</v>
      </c>
      <c r="H30" s="19">
        <v>0.123</v>
      </c>
      <c r="I30" s="20">
        <f t="shared" si="1"/>
        <v>1</v>
      </c>
      <c r="J30" s="21">
        <f t="shared" si="2"/>
        <v>0.28100000000000003</v>
      </c>
      <c r="K30" s="12">
        <f t="shared" si="3"/>
        <v>0.14225053078556266</v>
      </c>
      <c r="L30" s="8">
        <f t="shared" si="4"/>
        <v>0.41188959660297242</v>
      </c>
      <c r="M30" s="8">
        <f t="shared" si="5"/>
        <v>0.16348195329087051</v>
      </c>
      <c r="N30" s="8">
        <f t="shared" si="6"/>
        <v>2.1231422505307858E-2</v>
      </c>
      <c r="O30" s="8">
        <f t="shared" si="7"/>
        <v>0.26114649681528662</v>
      </c>
      <c r="P30" s="41">
        <f t="shared" si="8"/>
        <v>0.59660297239915083</v>
      </c>
      <c r="Q30" s="29">
        <v>143</v>
      </c>
      <c r="R30" s="30">
        <v>2.0000000000000001E-4</v>
      </c>
      <c r="S30" s="31">
        <f t="shared" si="9"/>
        <v>303.60934182590233</v>
      </c>
      <c r="T30" s="46" t="s">
        <v>1250</v>
      </c>
      <c r="V30" s="47"/>
    </row>
    <row r="31" spans="1:22" x14ac:dyDescent="0.25">
      <c r="A31" t="str">
        <f t="shared" si="0"/>
        <v>B</v>
      </c>
      <c r="B31" t="s">
        <v>29</v>
      </c>
      <c r="C31" s="18"/>
      <c r="D31" s="19"/>
      <c r="E31" s="19"/>
      <c r="F31" s="19"/>
      <c r="G31" s="19"/>
      <c r="H31" s="19"/>
      <c r="I31" s="20">
        <f t="shared" si="1"/>
        <v>0</v>
      </c>
      <c r="J31" s="21">
        <f t="shared" si="2"/>
        <v>0</v>
      </c>
      <c r="K31" s="12">
        <f t="shared" si="3"/>
        <v>0</v>
      </c>
      <c r="L31" s="8">
        <f t="shared" si="4"/>
        <v>0</v>
      </c>
      <c r="M31" s="8">
        <f t="shared" si="5"/>
        <v>0</v>
      </c>
      <c r="N31" s="8">
        <f t="shared" si="6"/>
        <v>0</v>
      </c>
      <c r="O31" s="8">
        <f t="shared" si="7"/>
        <v>0</v>
      </c>
      <c r="P31" s="41">
        <f t="shared" si="8"/>
        <v>0</v>
      </c>
      <c r="Q31" s="29"/>
      <c r="R31" s="30"/>
      <c r="S31" s="31">
        <f t="shared" si="9"/>
        <v>0</v>
      </c>
      <c r="T31" s="38" t="s">
        <v>1251</v>
      </c>
      <c r="U31" t="s">
        <v>1227</v>
      </c>
      <c r="V31" s="47"/>
    </row>
    <row r="32" spans="1:22" x14ac:dyDescent="0.25">
      <c r="A32" t="str">
        <f t="shared" si="0"/>
        <v>B</v>
      </c>
      <c r="B32" t="s">
        <v>30</v>
      </c>
      <c r="C32" s="18">
        <v>0.10100000000000001</v>
      </c>
      <c r="D32" s="19">
        <v>0.28899999999999998</v>
      </c>
      <c r="E32" s="19">
        <v>4.8000000000000001E-2</v>
      </c>
      <c r="F32" s="19">
        <v>5.0000000000000001E-3</v>
      </c>
      <c r="G32" s="19">
        <v>0.52900000000000003</v>
      </c>
      <c r="H32" s="19">
        <v>2.8000000000000001E-2</v>
      </c>
      <c r="I32" s="20">
        <f t="shared" si="1"/>
        <v>1</v>
      </c>
      <c r="J32" s="21">
        <f t="shared" si="2"/>
        <v>0.34199999999999997</v>
      </c>
      <c r="K32" s="12">
        <f t="shared" si="3"/>
        <v>0.21443736730360938</v>
      </c>
      <c r="L32" s="8">
        <f t="shared" si="4"/>
        <v>0.613588110403397</v>
      </c>
      <c r="M32" s="8">
        <f t="shared" si="5"/>
        <v>0.10191082802547771</v>
      </c>
      <c r="N32" s="8">
        <f t="shared" si="6"/>
        <v>1.0615711252653929E-2</v>
      </c>
      <c r="O32" s="8">
        <f t="shared" si="7"/>
        <v>5.9447983014862003E-2</v>
      </c>
      <c r="P32" s="41">
        <f t="shared" si="8"/>
        <v>0.72611464968152861</v>
      </c>
      <c r="Q32" s="29">
        <v>665</v>
      </c>
      <c r="R32" s="30">
        <v>5.8E-4</v>
      </c>
      <c r="S32" s="31">
        <f t="shared" si="9"/>
        <v>1411.8895966029725</v>
      </c>
      <c r="T32" s="38" t="s">
        <v>2287</v>
      </c>
      <c r="U32" t="s">
        <v>2288</v>
      </c>
      <c r="V32" s="47"/>
    </row>
    <row r="33" spans="1:22" x14ac:dyDescent="0.25">
      <c r="A33" t="str">
        <f t="shared" si="0"/>
        <v>B</v>
      </c>
      <c r="B33" t="s">
        <v>31</v>
      </c>
      <c r="C33" s="18">
        <v>8.2000000000000003E-2</v>
      </c>
      <c r="D33" s="19">
        <v>0.33300000000000002</v>
      </c>
      <c r="E33" s="19">
        <v>3.5000000000000003E-2</v>
      </c>
      <c r="F33" s="19">
        <v>3.0000000000000001E-3</v>
      </c>
      <c r="G33" s="19">
        <v>0.52900000000000003</v>
      </c>
      <c r="H33" s="19">
        <v>1.7999999999999999E-2</v>
      </c>
      <c r="I33" s="20">
        <f t="shared" si="1"/>
        <v>1</v>
      </c>
      <c r="J33" s="21">
        <f t="shared" si="2"/>
        <v>0.371</v>
      </c>
      <c r="K33" s="12">
        <f t="shared" si="3"/>
        <v>0.17409766454352443</v>
      </c>
      <c r="L33" s="8">
        <f t="shared" si="4"/>
        <v>0.70700636942675166</v>
      </c>
      <c r="M33" s="8">
        <f t="shared" si="5"/>
        <v>7.4309978768577506E-2</v>
      </c>
      <c r="N33" s="8">
        <f t="shared" si="6"/>
        <v>6.369426751592357E-3</v>
      </c>
      <c r="O33" s="8">
        <f t="shared" si="7"/>
        <v>3.8216560509554139E-2</v>
      </c>
      <c r="P33" s="41">
        <f t="shared" si="8"/>
        <v>0.78768577494692149</v>
      </c>
      <c r="Q33" s="29">
        <v>356</v>
      </c>
      <c r="R33" s="30">
        <v>2.0000000000000001E-4</v>
      </c>
      <c r="S33" s="31">
        <f t="shared" si="9"/>
        <v>755.83864118895974</v>
      </c>
      <c r="T33" s="38" t="s">
        <v>2289</v>
      </c>
      <c r="V33" s="47"/>
    </row>
    <row r="34" spans="1:22" x14ac:dyDescent="0.25">
      <c r="A34" t="str">
        <f t="shared" si="0"/>
        <v>B</v>
      </c>
      <c r="B34" t="s">
        <v>32</v>
      </c>
      <c r="C34" s="18"/>
      <c r="D34" s="19"/>
      <c r="E34" s="19"/>
      <c r="F34" s="19"/>
      <c r="G34" s="19"/>
      <c r="H34" s="19"/>
      <c r="I34" s="20">
        <f t="shared" si="1"/>
        <v>0</v>
      </c>
      <c r="J34" s="21">
        <f t="shared" si="2"/>
        <v>0</v>
      </c>
      <c r="K34" s="12">
        <f t="shared" si="3"/>
        <v>0</v>
      </c>
      <c r="L34" s="8">
        <f t="shared" si="4"/>
        <v>0</v>
      </c>
      <c r="M34" s="8">
        <f t="shared" si="5"/>
        <v>0</v>
      </c>
      <c r="N34" s="8">
        <f t="shared" si="6"/>
        <v>0</v>
      </c>
      <c r="O34" s="8">
        <f t="shared" si="7"/>
        <v>0</v>
      </c>
      <c r="P34" s="41">
        <f t="shared" si="8"/>
        <v>0</v>
      </c>
      <c r="Q34" s="29"/>
      <c r="R34" s="30"/>
      <c r="S34" s="31">
        <f t="shared" si="9"/>
        <v>0</v>
      </c>
      <c r="T34" s="3" t="s">
        <v>2290</v>
      </c>
      <c r="U34" t="s">
        <v>1238</v>
      </c>
      <c r="V34" s="47"/>
    </row>
    <row r="35" spans="1:22" x14ac:dyDescent="0.25">
      <c r="A35" t="str">
        <f t="shared" si="0"/>
        <v>B</v>
      </c>
      <c r="B35" t="s">
        <v>33</v>
      </c>
      <c r="C35" s="18">
        <v>0.127</v>
      </c>
      <c r="D35" s="19">
        <v>0.155</v>
      </c>
      <c r="E35" s="19">
        <v>0.04</v>
      </c>
      <c r="F35" s="19">
        <v>6.0000000000000001E-3</v>
      </c>
      <c r="G35" s="19">
        <v>0.52800000000000002</v>
      </c>
      <c r="H35" s="19">
        <v>0.14399999999999999</v>
      </c>
      <c r="I35" s="20">
        <f t="shared" si="1"/>
        <v>1</v>
      </c>
      <c r="J35" s="21">
        <f t="shared" si="2"/>
        <v>0.20100000000000001</v>
      </c>
      <c r="K35" s="12">
        <f t="shared" si="3"/>
        <v>0.2690677966101695</v>
      </c>
      <c r="L35" s="8">
        <f t="shared" si="4"/>
        <v>0.32838983050847459</v>
      </c>
      <c r="M35" s="8">
        <f t="shared" si="5"/>
        <v>8.4745762711864417E-2</v>
      </c>
      <c r="N35" s="8">
        <f t="shared" si="6"/>
        <v>1.2711864406779662E-2</v>
      </c>
      <c r="O35" s="8">
        <f t="shared" si="7"/>
        <v>0.30508474576271188</v>
      </c>
      <c r="P35" s="41">
        <f t="shared" si="8"/>
        <v>0.42584745762711868</v>
      </c>
      <c r="Q35" s="29">
        <v>170</v>
      </c>
      <c r="R35" s="30">
        <v>2.9999999999999997E-4</v>
      </c>
      <c r="S35" s="31">
        <f t="shared" si="9"/>
        <v>360.16949152542372</v>
      </c>
      <c r="T35" s="3" t="s">
        <v>2291</v>
      </c>
      <c r="V35" s="47"/>
    </row>
    <row r="36" spans="1:22" x14ac:dyDescent="0.25">
      <c r="A36" t="str">
        <f t="shared" si="0"/>
        <v>B</v>
      </c>
      <c r="B36" t="s">
        <v>34</v>
      </c>
      <c r="C36" s="18">
        <v>5.0999999999999997E-2</v>
      </c>
      <c r="D36" s="19">
        <v>0.185</v>
      </c>
      <c r="E36" s="19">
        <v>3.5999999999999997E-2</v>
      </c>
      <c r="F36" s="19">
        <v>4.0000000000000001E-3</v>
      </c>
      <c r="G36" s="19">
        <v>0.51400000000000001</v>
      </c>
      <c r="H36" s="19">
        <v>0.21</v>
      </c>
      <c r="I36" s="20">
        <f t="shared" si="1"/>
        <v>1</v>
      </c>
      <c r="J36" s="21">
        <f t="shared" si="2"/>
        <v>0.22500000000000001</v>
      </c>
      <c r="K36" s="12">
        <f t="shared" si="3"/>
        <v>0.10493827160493827</v>
      </c>
      <c r="L36" s="8">
        <f t="shared" si="4"/>
        <v>0.38065843621399176</v>
      </c>
      <c r="M36" s="8">
        <f t="shared" si="5"/>
        <v>7.407407407407407E-2</v>
      </c>
      <c r="N36" s="8">
        <f t="shared" si="6"/>
        <v>8.23045267489712E-3</v>
      </c>
      <c r="O36" s="8">
        <f t="shared" si="7"/>
        <v>0.43209876543209874</v>
      </c>
      <c r="P36" s="41">
        <f t="shared" si="8"/>
        <v>0.46296296296296297</v>
      </c>
      <c r="Q36" s="29">
        <v>206</v>
      </c>
      <c r="R36" s="30">
        <v>1E-4</v>
      </c>
      <c r="S36" s="31">
        <f t="shared" si="9"/>
        <v>423.86831275720164</v>
      </c>
      <c r="T36" s="38" t="s">
        <v>1252</v>
      </c>
      <c r="V36" s="47"/>
    </row>
    <row r="37" spans="1:22" x14ac:dyDescent="0.25">
      <c r="A37" t="str">
        <f t="shared" si="0"/>
        <v>B</v>
      </c>
      <c r="B37" t="s">
        <v>35</v>
      </c>
      <c r="C37" s="18">
        <v>7.0000000000000007E-2</v>
      </c>
      <c r="D37" s="19">
        <v>0.23599999999999999</v>
      </c>
      <c r="E37" s="19">
        <v>7.3999999999999996E-2</v>
      </c>
      <c r="F37" s="19">
        <v>1.2E-2</v>
      </c>
      <c r="G37" s="19">
        <v>0.45600000000000002</v>
      </c>
      <c r="H37" s="19">
        <v>0.152</v>
      </c>
      <c r="I37" s="20">
        <f t="shared" si="1"/>
        <v>1</v>
      </c>
      <c r="J37" s="21">
        <f t="shared" si="2"/>
        <v>0.32200000000000001</v>
      </c>
      <c r="K37" s="12">
        <f t="shared" si="3"/>
        <v>0.12867647058823531</v>
      </c>
      <c r="L37" s="8">
        <f t="shared" si="4"/>
        <v>0.43382352941176466</v>
      </c>
      <c r="M37" s="8">
        <f t="shared" si="5"/>
        <v>0.13602941176470587</v>
      </c>
      <c r="N37" s="8">
        <f t="shared" si="6"/>
        <v>2.2058823529411763E-2</v>
      </c>
      <c r="O37" s="8">
        <f t="shared" si="7"/>
        <v>0.2794117647058823</v>
      </c>
      <c r="P37" s="41">
        <f t="shared" si="8"/>
        <v>0.59191176470588236</v>
      </c>
      <c r="Q37" s="29">
        <v>273</v>
      </c>
      <c r="R37" s="30">
        <v>2.0000000000000001E-4</v>
      </c>
      <c r="S37" s="31">
        <f t="shared" si="9"/>
        <v>501.83823529411762</v>
      </c>
      <c r="T37" s="38" t="s">
        <v>1253</v>
      </c>
      <c r="V37" s="47"/>
    </row>
    <row r="38" spans="1:22" x14ac:dyDescent="0.25">
      <c r="A38" t="str">
        <f t="shared" si="0"/>
        <v>B</v>
      </c>
      <c r="B38" t="s">
        <v>36</v>
      </c>
      <c r="C38" s="18"/>
      <c r="D38" s="19"/>
      <c r="E38" s="19"/>
      <c r="F38" s="19"/>
      <c r="G38" s="19"/>
      <c r="H38" s="19"/>
      <c r="I38" s="20">
        <f t="shared" si="1"/>
        <v>0</v>
      </c>
      <c r="J38" s="21">
        <f t="shared" si="2"/>
        <v>0</v>
      </c>
      <c r="K38" s="12">
        <f t="shared" si="3"/>
        <v>0</v>
      </c>
      <c r="L38" s="8">
        <f t="shared" si="4"/>
        <v>0</v>
      </c>
      <c r="M38" s="8">
        <f t="shared" si="5"/>
        <v>0</v>
      </c>
      <c r="N38" s="8">
        <f t="shared" si="6"/>
        <v>0</v>
      </c>
      <c r="O38" s="8">
        <f t="shared" si="7"/>
        <v>0</v>
      </c>
      <c r="P38" s="41">
        <f t="shared" si="8"/>
        <v>0</v>
      </c>
      <c r="Q38" s="29"/>
      <c r="R38" s="30"/>
      <c r="S38" s="31">
        <f t="shared" si="9"/>
        <v>0</v>
      </c>
      <c r="T38" s="38" t="s">
        <v>1254</v>
      </c>
      <c r="U38" t="s">
        <v>1227</v>
      </c>
      <c r="V38" s="47"/>
    </row>
    <row r="39" spans="1:22" x14ac:dyDescent="0.25">
      <c r="A39" t="str">
        <f t="shared" si="0"/>
        <v>B</v>
      </c>
      <c r="B39" t="s">
        <v>37</v>
      </c>
      <c r="C39" s="18">
        <v>8.1000000000000003E-2</v>
      </c>
      <c r="D39" s="19">
        <v>0.29699999999999999</v>
      </c>
      <c r="E39" s="19">
        <v>9.6000000000000002E-2</v>
      </c>
      <c r="F39" s="19">
        <v>8.9999999999999993E-3</v>
      </c>
      <c r="G39" s="19">
        <v>0.49199999999999999</v>
      </c>
      <c r="H39" s="19">
        <v>2.5000000000000001E-2</v>
      </c>
      <c r="I39" s="20">
        <f t="shared" si="1"/>
        <v>1</v>
      </c>
      <c r="J39" s="21">
        <f t="shared" si="2"/>
        <v>0.40200000000000002</v>
      </c>
      <c r="K39" s="12">
        <f t="shared" si="3"/>
        <v>0.15944881889763779</v>
      </c>
      <c r="L39" s="8">
        <f t="shared" si="4"/>
        <v>0.58464566929133854</v>
      </c>
      <c r="M39" s="8">
        <f t="shared" si="5"/>
        <v>0.1889763779527559</v>
      </c>
      <c r="N39" s="8">
        <f t="shared" si="6"/>
        <v>1.7716535433070866E-2</v>
      </c>
      <c r="O39" s="8">
        <f t="shared" si="7"/>
        <v>4.9212598425196853E-2</v>
      </c>
      <c r="P39" s="41">
        <f t="shared" si="8"/>
        <v>0.79133858267716539</v>
      </c>
      <c r="Q39" s="29">
        <v>332</v>
      </c>
      <c r="R39" s="30">
        <v>2.0000000000000001E-4</v>
      </c>
      <c r="S39" s="31">
        <f t="shared" si="9"/>
        <v>653.54330708661416</v>
      </c>
      <c r="T39" s="48" t="s">
        <v>1189</v>
      </c>
      <c r="V39" s="47"/>
    </row>
    <row r="40" spans="1:22" x14ac:dyDescent="0.25">
      <c r="A40" t="str">
        <f t="shared" si="0"/>
        <v>B</v>
      </c>
      <c r="B40" t="s">
        <v>38</v>
      </c>
      <c r="C40" s="18"/>
      <c r="D40" s="19"/>
      <c r="E40" s="19"/>
      <c r="F40" s="19"/>
      <c r="G40" s="19"/>
      <c r="H40" s="19"/>
      <c r="I40" s="20">
        <f t="shared" si="1"/>
        <v>0</v>
      </c>
      <c r="J40" s="21">
        <f t="shared" si="2"/>
        <v>0</v>
      </c>
      <c r="K40" s="12">
        <f t="shared" si="3"/>
        <v>0</v>
      </c>
      <c r="L40" s="8">
        <f t="shared" si="4"/>
        <v>0</v>
      </c>
      <c r="M40" s="8">
        <f t="shared" si="5"/>
        <v>0</v>
      </c>
      <c r="N40" s="8">
        <f t="shared" si="6"/>
        <v>0</v>
      </c>
      <c r="O40" s="8">
        <f t="shared" si="7"/>
        <v>0</v>
      </c>
      <c r="P40" s="41">
        <f t="shared" si="8"/>
        <v>0</v>
      </c>
      <c r="Q40" s="29"/>
      <c r="R40" s="30"/>
      <c r="S40" s="31">
        <f t="shared" si="9"/>
        <v>0</v>
      </c>
      <c r="T40" s="38" t="s">
        <v>1255</v>
      </c>
      <c r="U40" t="s">
        <v>1227</v>
      </c>
      <c r="V40" s="47"/>
    </row>
    <row r="41" spans="1:22" x14ac:dyDescent="0.25">
      <c r="A41" t="str">
        <f t="shared" si="0"/>
        <v>B</v>
      </c>
      <c r="B41" t="s">
        <v>39</v>
      </c>
      <c r="C41" s="18"/>
      <c r="D41" s="19"/>
      <c r="E41" s="19"/>
      <c r="F41" s="19"/>
      <c r="G41" s="19"/>
      <c r="H41" s="19"/>
      <c r="I41" s="20">
        <f t="shared" si="1"/>
        <v>0</v>
      </c>
      <c r="J41" s="21">
        <f t="shared" si="2"/>
        <v>0</v>
      </c>
      <c r="K41" s="12">
        <f t="shared" si="3"/>
        <v>0</v>
      </c>
      <c r="L41" s="8">
        <f t="shared" si="4"/>
        <v>0</v>
      </c>
      <c r="M41" s="8">
        <f t="shared" si="5"/>
        <v>0</v>
      </c>
      <c r="N41" s="8">
        <f t="shared" si="6"/>
        <v>0</v>
      </c>
      <c r="O41" s="8">
        <f t="shared" si="7"/>
        <v>0</v>
      </c>
      <c r="P41" s="41">
        <f t="shared" si="8"/>
        <v>0</v>
      </c>
      <c r="Q41" s="29"/>
      <c r="R41" s="30"/>
      <c r="S41" s="31">
        <f t="shared" si="9"/>
        <v>0</v>
      </c>
      <c r="T41" s="38" t="s">
        <v>1256</v>
      </c>
      <c r="U41" t="s">
        <v>1227</v>
      </c>
      <c r="V41" s="47"/>
    </row>
    <row r="42" spans="1:22" x14ac:dyDescent="0.25">
      <c r="A42" t="str">
        <f t="shared" si="0"/>
        <v>B</v>
      </c>
      <c r="B42" t="s">
        <v>40</v>
      </c>
      <c r="C42" s="18"/>
      <c r="D42" s="19"/>
      <c r="E42" s="19"/>
      <c r="F42" s="19"/>
      <c r="G42" s="19"/>
      <c r="H42" s="19"/>
      <c r="I42" s="20">
        <f t="shared" si="1"/>
        <v>0</v>
      </c>
      <c r="J42" s="21">
        <f t="shared" si="2"/>
        <v>0</v>
      </c>
      <c r="K42" s="12">
        <f t="shared" si="3"/>
        <v>0</v>
      </c>
      <c r="L42" s="8">
        <f t="shared" si="4"/>
        <v>0</v>
      </c>
      <c r="M42" s="8">
        <f t="shared" si="5"/>
        <v>0</v>
      </c>
      <c r="N42" s="8">
        <f t="shared" si="6"/>
        <v>0</v>
      </c>
      <c r="O42" s="8">
        <f t="shared" si="7"/>
        <v>0</v>
      </c>
      <c r="P42" s="41">
        <f t="shared" si="8"/>
        <v>0</v>
      </c>
      <c r="Q42" s="29"/>
      <c r="R42" s="30"/>
      <c r="S42" s="31">
        <f t="shared" si="9"/>
        <v>0</v>
      </c>
      <c r="T42" s="3" t="s">
        <v>2292</v>
      </c>
      <c r="U42" t="s">
        <v>1238</v>
      </c>
      <c r="V42" s="47"/>
    </row>
    <row r="43" spans="1:22" x14ac:dyDescent="0.25">
      <c r="A43" t="str">
        <f t="shared" si="0"/>
        <v>B</v>
      </c>
      <c r="B43" t="s">
        <v>41</v>
      </c>
      <c r="C43" s="18"/>
      <c r="D43" s="19"/>
      <c r="E43" s="19"/>
      <c r="F43" s="19"/>
      <c r="G43" s="19"/>
      <c r="H43" s="19"/>
      <c r="I43" s="20">
        <f t="shared" si="1"/>
        <v>0</v>
      </c>
      <c r="J43" s="21">
        <f t="shared" si="2"/>
        <v>0</v>
      </c>
      <c r="K43" s="12">
        <f t="shared" si="3"/>
        <v>0</v>
      </c>
      <c r="L43" s="8">
        <f t="shared" si="4"/>
        <v>0</v>
      </c>
      <c r="M43" s="8">
        <f t="shared" si="5"/>
        <v>0</v>
      </c>
      <c r="N43" s="8">
        <f t="shared" si="6"/>
        <v>0</v>
      </c>
      <c r="O43" s="8">
        <f t="shared" si="7"/>
        <v>0</v>
      </c>
      <c r="P43" s="41">
        <f t="shared" si="8"/>
        <v>0</v>
      </c>
      <c r="Q43" s="29"/>
      <c r="R43" s="30"/>
      <c r="S43" s="31">
        <f t="shared" si="9"/>
        <v>0</v>
      </c>
      <c r="T43" s="38" t="s">
        <v>1257</v>
      </c>
      <c r="U43" t="s">
        <v>2281</v>
      </c>
      <c r="V43" s="47"/>
    </row>
    <row r="44" spans="1:22" x14ac:dyDescent="0.25">
      <c r="A44" t="str">
        <f t="shared" si="0"/>
        <v>C</v>
      </c>
      <c r="B44" t="s">
        <v>42</v>
      </c>
      <c r="C44" s="18">
        <v>0</v>
      </c>
      <c r="D44" s="19">
        <v>0</v>
      </c>
      <c r="E44" s="19">
        <v>0</v>
      </c>
      <c r="F44" s="19">
        <v>0</v>
      </c>
      <c r="G44" s="19">
        <v>0.47099999999999997</v>
      </c>
      <c r="H44" s="19">
        <v>0.52900000000000003</v>
      </c>
      <c r="I44" s="20">
        <f t="shared" si="1"/>
        <v>1</v>
      </c>
      <c r="J44" s="21">
        <f t="shared" si="2"/>
        <v>0</v>
      </c>
      <c r="K44" s="12">
        <f t="shared" si="3"/>
        <v>0</v>
      </c>
      <c r="L44" s="8">
        <f t="shared" si="4"/>
        <v>0</v>
      </c>
      <c r="M44" s="8">
        <f t="shared" si="5"/>
        <v>0</v>
      </c>
      <c r="N44" s="8">
        <f t="shared" si="6"/>
        <v>0</v>
      </c>
      <c r="O44" s="8">
        <f t="shared" si="7"/>
        <v>1</v>
      </c>
      <c r="P44" s="41">
        <f t="shared" si="8"/>
        <v>0</v>
      </c>
      <c r="Q44" s="29">
        <v>0</v>
      </c>
      <c r="R44" s="30">
        <v>0</v>
      </c>
      <c r="S44" s="31">
        <f t="shared" si="9"/>
        <v>0</v>
      </c>
      <c r="T44" s="38" t="s">
        <v>1258</v>
      </c>
      <c r="V44" s="47"/>
    </row>
    <row r="45" spans="1:22" x14ac:dyDescent="0.25">
      <c r="A45" t="str">
        <f t="shared" si="0"/>
        <v>C</v>
      </c>
      <c r="B45" t="s">
        <v>43</v>
      </c>
      <c r="C45" s="18">
        <v>6.4000000000000001E-2</v>
      </c>
      <c r="D45" s="19">
        <v>0.29899999999999999</v>
      </c>
      <c r="E45" s="19">
        <v>6.7000000000000004E-2</v>
      </c>
      <c r="F45" s="19">
        <v>1.2E-2</v>
      </c>
      <c r="G45" s="19">
        <v>0.52900000000000003</v>
      </c>
      <c r="H45" s="19">
        <v>2.9000000000000001E-2</v>
      </c>
      <c r="I45" s="20">
        <f t="shared" si="1"/>
        <v>1</v>
      </c>
      <c r="J45" s="21">
        <f t="shared" si="2"/>
        <v>0.378</v>
      </c>
      <c r="K45" s="12">
        <f t="shared" si="3"/>
        <v>0.13588110403397027</v>
      </c>
      <c r="L45" s="8">
        <f t="shared" si="4"/>
        <v>0.63481953290870485</v>
      </c>
      <c r="M45" s="8">
        <f t="shared" si="5"/>
        <v>0.14225053078556266</v>
      </c>
      <c r="N45" s="8">
        <f t="shared" si="6"/>
        <v>2.5477707006369428E-2</v>
      </c>
      <c r="O45" s="8">
        <f t="shared" si="7"/>
        <v>6.1571125265392788E-2</v>
      </c>
      <c r="P45" s="41">
        <f t="shared" si="8"/>
        <v>0.80254777070063699</v>
      </c>
      <c r="Q45" s="29">
        <v>337</v>
      </c>
      <c r="R45" s="30">
        <v>2.0000000000000001E-4</v>
      </c>
      <c r="S45" s="31">
        <f t="shared" si="9"/>
        <v>715.49893842887479</v>
      </c>
      <c r="T45" s="38" t="s">
        <v>1259</v>
      </c>
      <c r="V45" s="47"/>
    </row>
    <row r="46" spans="1:22" x14ac:dyDescent="0.25">
      <c r="A46" t="str">
        <f t="shared" si="0"/>
        <v>C</v>
      </c>
      <c r="B46" t="s">
        <v>44</v>
      </c>
      <c r="C46" s="18">
        <v>4.8000000000000001E-2</v>
      </c>
      <c r="D46" s="19">
        <v>0.14699999999999999</v>
      </c>
      <c r="E46" s="19">
        <v>3.6999999999999998E-2</v>
      </c>
      <c r="F46" s="19">
        <v>6.0000000000000001E-3</v>
      </c>
      <c r="G46" s="19">
        <v>0.50800000000000001</v>
      </c>
      <c r="H46" s="19">
        <v>0.254</v>
      </c>
      <c r="I46" s="20">
        <f t="shared" si="1"/>
        <v>1</v>
      </c>
      <c r="J46" s="21">
        <f t="shared" si="2"/>
        <v>0.19</v>
      </c>
      <c r="K46" s="12">
        <f t="shared" si="3"/>
        <v>9.7560975609756101E-2</v>
      </c>
      <c r="L46" s="8">
        <f t="shared" si="4"/>
        <v>0.29878048780487804</v>
      </c>
      <c r="M46" s="8">
        <f t="shared" si="5"/>
        <v>7.5203252032520318E-2</v>
      </c>
      <c r="N46" s="8">
        <f t="shared" si="6"/>
        <v>1.2195121951219513E-2</v>
      </c>
      <c r="O46" s="8">
        <f t="shared" si="7"/>
        <v>0.51626016260162599</v>
      </c>
      <c r="P46" s="41">
        <f t="shared" si="8"/>
        <v>0.38617886178861788</v>
      </c>
      <c r="Q46" s="29">
        <v>166</v>
      </c>
      <c r="R46" s="30">
        <v>1E-4</v>
      </c>
      <c r="S46" s="31">
        <f t="shared" si="9"/>
        <v>337.39837398373982</v>
      </c>
      <c r="T46" s="38" t="s">
        <v>1260</v>
      </c>
      <c r="V46" s="47"/>
    </row>
    <row r="47" spans="1:22" x14ac:dyDescent="0.25">
      <c r="A47" t="str">
        <f t="shared" si="0"/>
        <v>C</v>
      </c>
      <c r="B47" t="s">
        <v>45</v>
      </c>
      <c r="C47" s="18"/>
      <c r="D47" s="19"/>
      <c r="E47" s="19"/>
      <c r="F47" s="19"/>
      <c r="G47" s="19"/>
      <c r="H47" s="19"/>
      <c r="I47" s="20">
        <f t="shared" si="1"/>
        <v>0</v>
      </c>
      <c r="J47" s="21">
        <f t="shared" si="2"/>
        <v>0</v>
      </c>
      <c r="K47" s="12">
        <f t="shared" si="3"/>
        <v>0</v>
      </c>
      <c r="L47" s="8">
        <f t="shared" si="4"/>
        <v>0</v>
      </c>
      <c r="M47" s="8">
        <f t="shared" si="5"/>
        <v>0</v>
      </c>
      <c r="N47" s="8">
        <f t="shared" si="6"/>
        <v>0</v>
      </c>
      <c r="O47" s="8">
        <f t="shared" si="7"/>
        <v>0</v>
      </c>
      <c r="P47" s="41">
        <f t="shared" si="8"/>
        <v>0</v>
      </c>
      <c r="Q47" s="29"/>
      <c r="R47" s="30"/>
      <c r="S47" s="31">
        <f t="shared" si="9"/>
        <v>0</v>
      </c>
      <c r="T47" s="38" t="s">
        <v>1261</v>
      </c>
      <c r="U47" t="s">
        <v>1238</v>
      </c>
      <c r="V47" s="47"/>
    </row>
    <row r="48" spans="1:22" x14ac:dyDescent="0.25">
      <c r="A48" t="str">
        <f t="shared" si="0"/>
        <v>C</v>
      </c>
      <c r="B48" t="s">
        <v>46</v>
      </c>
      <c r="C48" s="18"/>
      <c r="D48" s="19"/>
      <c r="E48" s="19"/>
      <c r="F48" s="19"/>
      <c r="G48" s="19"/>
      <c r="H48" s="19"/>
      <c r="I48" s="20">
        <f t="shared" si="1"/>
        <v>0</v>
      </c>
      <c r="J48" s="21">
        <f t="shared" si="2"/>
        <v>0</v>
      </c>
      <c r="K48" s="12">
        <f t="shared" si="3"/>
        <v>0</v>
      </c>
      <c r="L48" s="8">
        <f t="shared" si="4"/>
        <v>0</v>
      </c>
      <c r="M48" s="8">
        <f t="shared" si="5"/>
        <v>0</v>
      </c>
      <c r="N48" s="8">
        <f t="shared" si="6"/>
        <v>0</v>
      </c>
      <c r="O48" s="8">
        <f t="shared" si="7"/>
        <v>0</v>
      </c>
      <c r="P48" s="41">
        <f t="shared" si="8"/>
        <v>0</v>
      </c>
      <c r="Q48" s="29"/>
      <c r="R48" s="30"/>
      <c r="S48" s="31">
        <f t="shared" si="9"/>
        <v>0</v>
      </c>
      <c r="T48" s="38" t="s">
        <v>1262</v>
      </c>
      <c r="U48" t="s">
        <v>1227</v>
      </c>
      <c r="V48" s="47"/>
    </row>
    <row r="49" spans="1:22" x14ac:dyDescent="0.25">
      <c r="A49" t="s">
        <v>1214</v>
      </c>
      <c r="B49" t="s">
        <v>1215</v>
      </c>
      <c r="C49" s="19">
        <v>0.13</v>
      </c>
      <c r="D49" s="19">
        <v>0.33700000000000002</v>
      </c>
      <c r="E49" s="19">
        <v>0.10100000000000001</v>
      </c>
      <c r="F49" s="19">
        <v>7.0000000000000001E-3</v>
      </c>
      <c r="G49" s="19">
        <v>0.19700000000000001</v>
      </c>
      <c r="H49" s="19">
        <v>0.22800000000000001</v>
      </c>
      <c r="I49" s="20">
        <f t="shared" si="1"/>
        <v>1</v>
      </c>
      <c r="J49" s="21">
        <f t="shared" si="2"/>
        <v>0.44500000000000006</v>
      </c>
      <c r="K49" s="12">
        <f t="shared" si="3"/>
        <v>0.16189290161892902</v>
      </c>
      <c r="L49" s="8">
        <f t="shared" si="4"/>
        <v>0.41967621419676221</v>
      </c>
      <c r="M49" s="8">
        <f t="shared" si="5"/>
        <v>0.12577833125778334</v>
      </c>
      <c r="N49" s="8">
        <f t="shared" si="6"/>
        <v>8.717310087173101E-3</v>
      </c>
      <c r="O49" s="8">
        <f t="shared" si="7"/>
        <v>0.28393524283935245</v>
      </c>
      <c r="P49" s="41">
        <f t="shared" si="8"/>
        <v>0.55417185554171866</v>
      </c>
      <c r="Q49" s="29">
        <v>371</v>
      </c>
      <c r="R49" s="30">
        <v>4.0000000000000002E-4</v>
      </c>
      <c r="S49" s="31">
        <f t="shared" si="9"/>
        <v>462.01743462017436</v>
      </c>
      <c r="T49" s="44" t="s">
        <v>1216</v>
      </c>
      <c r="V49" s="47"/>
    </row>
    <row r="50" spans="1:22" x14ac:dyDescent="0.25">
      <c r="A50" t="str">
        <f t="shared" ref="A50:A113" si="10">UPPER(LEFT(B50,1))</f>
        <v>D</v>
      </c>
      <c r="B50" t="s">
        <v>47</v>
      </c>
      <c r="C50" s="18">
        <v>7.2999999999999995E-2</v>
      </c>
      <c r="D50" s="19">
        <v>0.18</v>
      </c>
      <c r="E50" s="19">
        <v>0.21299999999999999</v>
      </c>
      <c r="F50" s="19">
        <v>8.9999999999999993E-3</v>
      </c>
      <c r="G50" s="19">
        <v>0.51200000000000001</v>
      </c>
      <c r="H50" s="19">
        <v>1.2999999999999999E-2</v>
      </c>
      <c r="I50" s="20">
        <f t="shared" si="1"/>
        <v>1</v>
      </c>
      <c r="J50" s="21">
        <f t="shared" si="2"/>
        <v>0.40200000000000002</v>
      </c>
      <c r="K50" s="12">
        <f t="shared" si="3"/>
        <v>0.14959016393442623</v>
      </c>
      <c r="L50" s="8">
        <f t="shared" si="4"/>
        <v>0.36885245901639346</v>
      </c>
      <c r="M50" s="8">
        <f t="shared" si="5"/>
        <v>0.43647540983606559</v>
      </c>
      <c r="N50" s="8">
        <f t="shared" si="6"/>
        <v>1.8442622950819672E-2</v>
      </c>
      <c r="O50" s="8">
        <f t="shared" si="7"/>
        <v>2.663934426229508E-2</v>
      </c>
      <c r="P50" s="41">
        <f t="shared" si="8"/>
        <v>0.82377049180327877</v>
      </c>
      <c r="Q50" s="29">
        <v>237</v>
      </c>
      <c r="R50" s="30">
        <v>2.0000000000000001E-4</v>
      </c>
      <c r="S50" s="31">
        <f t="shared" si="9"/>
        <v>485.65573770491807</v>
      </c>
      <c r="T50" s="38" t="s">
        <v>1263</v>
      </c>
      <c r="V50" s="47"/>
    </row>
    <row r="51" spans="1:22" x14ac:dyDescent="0.25">
      <c r="A51" t="str">
        <f t="shared" si="10"/>
        <v>D</v>
      </c>
      <c r="B51" t="s">
        <v>48</v>
      </c>
      <c r="C51" s="18">
        <v>0</v>
      </c>
      <c r="D51" s="19">
        <v>0</v>
      </c>
      <c r="E51" s="19">
        <v>0</v>
      </c>
      <c r="F51" s="19">
        <v>0</v>
      </c>
      <c r="G51" s="19">
        <v>0.52900000000000003</v>
      </c>
      <c r="H51" s="19">
        <v>0.47099999999999997</v>
      </c>
      <c r="I51" s="20">
        <f t="shared" si="1"/>
        <v>1</v>
      </c>
      <c r="J51" s="21">
        <f t="shared" si="2"/>
        <v>0</v>
      </c>
      <c r="K51" s="12">
        <f t="shared" si="3"/>
        <v>0</v>
      </c>
      <c r="L51" s="8">
        <f t="shared" si="4"/>
        <v>0</v>
      </c>
      <c r="M51" s="8">
        <f t="shared" si="5"/>
        <v>0</v>
      </c>
      <c r="N51" s="8">
        <f t="shared" si="6"/>
        <v>0</v>
      </c>
      <c r="O51" s="8">
        <f t="shared" si="7"/>
        <v>1</v>
      </c>
      <c r="P51" s="41">
        <f t="shared" si="8"/>
        <v>0</v>
      </c>
      <c r="Q51" s="29">
        <v>0</v>
      </c>
      <c r="R51" s="30">
        <v>0</v>
      </c>
      <c r="S51" s="31">
        <f t="shared" si="9"/>
        <v>0</v>
      </c>
      <c r="T51" s="38" t="s">
        <v>1264</v>
      </c>
      <c r="V51" s="47"/>
    </row>
    <row r="52" spans="1:22" x14ac:dyDescent="0.25">
      <c r="A52" t="str">
        <f t="shared" si="10"/>
        <v>D</v>
      </c>
      <c r="B52" t="s">
        <v>49</v>
      </c>
      <c r="C52" s="18">
        <v>7.9000000000000001E-2</v>
      </c>
      <c r="D52" s="19">
        <v>0.24199999999999999</v>
      </c>
      <c r="E52" s="19">
        <v>9.0999999999999998E-2</v>
      </c>
      <c r="F52" s="19">
        <v>1.4999999999999999E-2</v>
      </c>
      <c r="G52" s="19">
        <v>0.52900000000000003</v>
      </c>
      <c r="H52" s="19">
        <v>3.9E-2</v>
      </c>
      <c r="I52" s="20">
        <f t="shared" si="1"/>
        <v>0.99500000000000011</v>
      </c>
      <c r="J52" s="21">
        <f t="shared" si="2"/>
        <v>0.34799999999999998</v>
      </c>
      <c r="K52" s="12">
        <f t="shared" si="3"/>
        <v>0.16772823779193208</v>
      </c>
      <c r="L52" s="8">
        <f t="shared" si="4"/>
        <v>0.5138004246284501</v>
      </c>
      <c r="M52" s="8">
        <f t="shared" si="5"/>
        <v>0.1932059447983015</v>
      </c>
      <c r="N52" s="8">
        <f t="shared" si="6"/>
        <v>3.1847133757961783E-2</v>
      </c>
      <c r="O52" s="8">
        <f t="shared" si="7"/>
        <v>8.2802547770700646E-2</v>
      </c>
      <c r="P52" s="41">
        <f t="shared" si="8"/>
        <v>0.73885350318471332</v>
      </c>
      <c r="Q52" s="29">
        <v>238</v>
      </c>
      <c r="R52" s="30">
        <v>2.0000000000000001E-4</v>
      </c>
      <c r="S52" s="31">
        <f t="shared" si="9"/>
        <v>505.30785562632701</v>
      </c>
      <c r="T52" s="38" t="s">
        <v>2293</v>
      </c>
      <c r="V52" s="47"/>
    </row>
    <row r="53" spans="1:22" x14ac:dyDescent="0.25">
      <c r="A53" t="str">
        <f t="shared" si="10"/>
        <v>D</v>
      </c>
      <c r="B53" t="s">
        <v>50</v>
      </c>
      <c r="C53" s="18">
        <v>4.2999999999999997E-2</v>
      </c>
      <c r="D53" s="19">
        <v>0.15</v>
      </c>
      <c r="E53" s="19">
        <v>3.9E-2</v>
      </c>
      <c r="F53" s="19">
        <v>4.0000000000000001E-3</v>
      </c>
      <c r="G53" s="19">
        <v>0.51800000000000002</v>
      </c>
      <c r="H53" s="19">
        <v>0.246</v>
      </c>
      <c r="I53" s="20">
        <f t="shared" si="1"/>
        <v>1</v>
      </c>
      <c r="J53" s="21">
        <f t="shared" si="2"/>
        <v>0.193</v>
      </c>
      <c r="K53" s="12">
        <f t="shared" si="3"/>
        <v>8.9211618257261413E-2</v>
      </c>
      <c r="L53" s="8">
        <f t="shared" si="4"/>
        <v>0.31120331950207469</v>
      </c>
      <c r="M53" s="8">
        <f t="shared" si="5"/>
        <v>8.0912863070539423E-2</v>
      </c>
      <c r="N53" s="8">
        <f t="shared" si="6"/>
        <v>8.2987551867219917E-3</v>
      </c>
      <c r="O53" s="8">
        <f t="shared" si="7"/>
        <v>0.51037344398340245</v>
      </c>
      <c r="P53" s="41">
        <f t="shared" si="8"/>
        <v>0.40041493775933612</v>
      </c>
      <c r="Q53" s="29">
        <v>166</v>
      </c>
      <c r="R53" s="30">
        <v>1E-4</v>
      </c>
      <c r="S53" s="31">
        <f t="shared" si="9"/>
        <v>344.39834024896265</v>
      </c>
      <c r="T53" s="38" t="s">
        <v>1224</v>
      </c>
      <c r="V53" s="47"/>
    </row>
    <row r="54" spans="1:22" x14ac:dyDescent="0.25">
      <c r="A54" t="str">
        <f t="shared" si="10"/>
        <v>D</v>
      </c>
      <c r="B54" t="s">
        <v>51</v>
      </c>
      <c r="C54" s="18">
        <v>9.4E-2</v>
      </c>
      <c r="D54" s="19">
        <v>0.32800000000000001</v>
      </c>
      <c r="E54" s="19">
        <v>4.7E-2</v>
      </c>
      <c r="F54" s="19">
        <v>6.0000000000000001E-3</v>
      </c>
      <c r="G54" s="19">
        <v>0.51300000000000001</v>
      </c>
      <c r="H54" s="19">
        <v>1.2E-2</v>
      </c>
      <c r="I54" s="20">
        <f t="shared" si="1"/>
        <v>1</v>
      </c>
      <c r="J54" s="21">
        <f t="shared" si="2"/>
        <v>0.38100000000000001</v>
      </c>
      <c r="K54" s="12">
        <f t="shared" si="3"/>
        <v>0.19301848049281314</v>
      </c>
      <c r="L54" s="8">
        <f t="shared" si="4"/>
        <v>0.67351129363449691</v>
      </c>
      <c r="M54" s="8">
        <f t="shared" si="5"/>
        <v>9.6509240246406572E-2</v>
      </c>
      <c r="N54" s="8">
        <f t="shared" si="6"/>
        <v>1.2320328542094456E-2</v>
      </c>
      <c r="O54" s="8">
        <f t="shared" si="7"/>
        <v>2.4640657084188913E-2</v>
      </c>
      <c r="P54" s="41">
        <f t="shared" si="8"/>
        <v>0.78234086242299794</v>
      </c>
      <c r="Q54" s="29">
        <v>342</v>
      </c>
      <c r="R54" s="30">
        <v>2.9999999999999997E-4</v>
      </c>
      <c r="S54" s="31">
        <f t="shared" si="9"/>
        <v>702.25872689938399</v>
      </c>
      <c r="T54" s="38" t="s">
        <v>1265</v>
      </c>
      <c r="V54" s="47"/>
    </row>
    <row r="55" spans="1:22" x14ac:dyDescent="0.25">
      <c r="A55" t="str">
        <f t="shared" si="10"/>
        <v>D</v>
      </c>
      <c r="B55" t="s">
        <v>52</v>
      </c>
      <c r="C55" s="18">
        <v>0.127</v>
      </c>
      <c r="D55" s="19">
        <v>0.38100000000000001</v>
      </c>
      <c r="E55" s="19">
        <v>0.10199999999999999</v>
      </c>
      <c r="F55" s="19">
        <v>2.4E-2</v>
      </c>
      <c r="G55" s="19">
        <v>0.33100000000000002</v>
      </c>
      <c r="H55" s="19">
        <v>3.5000000000000003E-2</v>
      </c>
      <c r="I55" s="20">
        <f t="shared" si="1"/>
        <v>1</v>
      </c>
      <c r="J55" s="21">
        <f t="shared" si="2"/>
        <v>0.50700000000000001</v>
      </c>
      <c r="K55" s="12">
        <f t="shared" si="3"/>
        <v>0.18983557548579968</v>
      </c>
      <c r="L55" s="8">
        <f t="shared" si="4"/>
        <v>0.56950672645739908</v>
      </c>
      <c r="M55" s="8">
        <f t="shared" si="5"/>
        <v>0.15246636771300445</v>
      </c>
      <c r="N55" s="8">
        <f t="shared" si="6"/>
        <v>3.5874439461883408E-2</v>
      </c>
      <c r="O55" s="8">
        <f t="shared" si="7"/>
        <v>5.2316890881913304E-2</v>
      </c>
      <c r="P55" s="41">
        <f t="shared" si="8"/>
        <v>0.75784753363228696</v>
      </c>
      <c r="Q55" s="29">
        <v>435</v>
      </c>
      <c r="R55" s="30">
        <v>2.9999999999999997E-4</v>
      </c>
      <c r="S55" s="31">
        <f t="shared" si="9"/>
        <v>650.22421524663673</v>
      </c>
      <c r="T55" s="38" t="s">
        <v>1266</v>
      </c>
      <c r="V55" s="47"/>
    </row>
    <row r="56" spans="1:22" x14ac:dyDescent="0.25">
      <c r="A56" t="str">
        <f t="shared" si="10"/>
        <v>D</v>
      </c>
      <c r="B56" t="s">
        <v>53</v>
      </c>
      <c r="C56" s="18">
        <v>4.8000000000000001E-2</v>
      </c>
      <c r="D56" s="19">
        <v>0.161</v>
      </c>
      <c r="E56" s="19">
        <v>0.26</v>
      </c>
      <c r="F56" s="19">
        <v>8.0000000000000002E-3</v>
      </c>
      <c r="G56" s="19">
        <v>0.45500000000000002</v>
      </c>
      <c r="H56" s="19">
        <v>6.8000000000000005E-2</v>
      </c>
      <c r="I56" s="20">
        <f t="shared" si="1"/>
        <v>1</v>
      </c>
      <c r="J56" s="21">
        <f t="shared" si="2"/>
        <v>0.42900000000000005</v>
      </c>
      <c r="K56" s="12">
        <f t="shared" si="3"/>
        <v>8.8073394495412863E-2</v>
      </c>
      <c r="L56" s="8">
        <f t="shared" si="4"/>
        <v>0.29541284403669732</v>
      </c>
      <c r="M56" s="8">
        <f t="shared" si="5"/>
        <v>0.47706422018348632</v>
      </c>
      <c r="N56" s="8">
        <f t="shared" si="6"/>
        <v>1.467889908256881E-2</v>
      </c>
      <c r="O56" s="8">
        <f t="shared" si="7"/>
        <v>0.12477064220183488</v>
      </c>
      <c r="P56" s="41">
        <f t="shared" si="8"/>
        <v>0.7871559633027525</v>
      </c>
      <c r="Q56" s="29">
        <v>356</v>
      </c>
      <c r="R56" s="30">
        <v>2.0000000000000001E-4</v>
      </c>
      <c r="S56" s="31">
        <f t="shared" si="9"/>
        <v>653.21100917431204</v>
      </c>
      <c r="T56" s="38" t="s">
        <v>1201</v>
      </c>
      <c r="V56" s="47"/>
    </row>
    <row r="57" spans="1:22" x14ac:dyDescent="0.25">
      <c r="A57" t="str">
        <f t="shared" si="10"/>
        <v>E</v>
      </c>
      <c r="B57" t="s">
        <v>54</v>
      </c>
      <c r="C57" s="18">
        <v>0.13400000000000001</v>
      </c>
      <c r="D57" s="19">
        <v>0.19500000000000001</v>
      </c>
      <c r="E57" s="19">
        <v>5.0999999999999997E-2</v>
      </c>
      <c r="F57" s="19">
        <v>8.0000000000000002E-3</v>
      </c>
      <c r="G57" s="19">
        <v>0.52900000000000003</v>
      </c>
      <c r="H57" s="19">
        <v>8.3000000000000004E-2</v>
      </c>
      <c r="I57" s="20">
        <f t="shared" si="1"/>
        <v>1</v>
      </c>
      <c r="J57" s="21">
        <f t="shared" si="2"/>
        <v>0.254</v>
      </c>
      <c r="K57" s="12">
        <f t="shared" si="3"/>
        <v>0.28450106157112531</v>
      </c>
      <c r="L57" s="8">
        <f t="shared" si="4"/>
        <v>0.4140127388535032</v>
      </c>
      <c r="M57" s="8">
        <f t="shared" si="5"/>
        <v>0.10828025477707007</v>
      </c>
      <c r="N57" s="8">
        <f t="shared" si="6"/>
        <v>1.6985138004246284E-2</v>
      </c>
      <c r="O57" s="8">
        <f t="shared" si="7"/>
        <v>0.17622080679405522</v>
      </c>
      <c r="P57" s="41">
        <f t="shared" si="8"/>
        <v>0.53927813163481952</v>
      </c>
      <c r="Q57" s="29">
        <v>215</v>
      </c>
      <c r="R57" s="30">
        <v>2.9999999999999997E-4</v>
      </c>
      <c r="S57" s="31">
        <f t="shared" si="9"/>
        <v>456.4755838641189</v>
      </c>
      <c r="T57" s="38" t="s">
        <v>1213</v>
      </c>
      <c r="V57" s="47"/>
    </row>
    <row r="58" spans="1:22" x14ac:dyDescent="0.25">
      <c r="A58" t="str">
        <f t="shared" si="10"/>
        <v>E</v>
      </c>
      <c r="B58" t="s">
        <v>55</v>
      </c>
      <c r="C58" s="18">
        <v>0.154</v>
      </c>
      <c r="D58" s="19">
        <v>0.222</v>
      </c>
      <c r="E58" s="19">
        <v>5.8000000000000003E-2</v>
      </c>
      <c r="F58" s="19">
        <v>0.01</v>
      </c>
      <c r="G58" s="19">
        <v>0.51500000000000001</v>
      </c>
      <c r="H58" s="19">
        <v>4.1000000000000002E-2</v>
      </c>
      <c r="I58" s="20">
        <f t="shared" si="1"/>
        <v>1</v>
      </c>
      <c r="J58" s="21">
        <f t="shared" si="2"/>
        <v>0.29000000000000004</v>
      </c>
      <c r="K58" s="12">
        <f t="shared" si="3"/>
        <v>0.31752577319587627</v>
      </c>
      <c r="L58" s="8">
        <f t="shared" si="4"/>
        <v>0.45773195876288664</v>
      </c>
      <c r="M58" s="8">
        <f t="shared" si="5"/>
        <v>0.11958762886597939</v>
      </c>
      <c r="N58" s="8">
        <f t="shared" si="6"/>
        <v>2.0618556701030927E-2</v>
      </c>
      <c r="O58" s="8">
        <f t="shared" si="7"/>
        <v>8.4536082474226809E-2</v>
      </c>
      <c r="P58" s="41">
        <f t="shared" si="8"/>
        <v>0.597938144329897</v>
      </c>
      <c r="Q58" s="29">
        <v>248</v>
      </c>
      <c r="R58" s="30">
        <v>4.0000000000000002E-4</v>
      </c>
      <c r="S58" s="31">
        <f t="shared" si="9"/>
        <v>511.34020618556701</v>
      </c>
      <c r="T58" s="38" t="s">
        <v>1208</v>
      </c>
      <c r="V58" s="47"/>
    </row>
    <row r="59" spans="1:22" x14ac:dyDescent="0.25">
      <c r="A59" t="str">
        <f t="shared" si="10"/>
        <v>E</v>
      </c>
      <c r="B59" t="s">
        <v>56</v>
      </c>
      <c r="C59" s="18"/>
      <c r="D59" s="19"/>
      <c r="E59" s="19"/>
      <c r="F59" s="19"/>
      <c r="G59" s="19"/>
      <c r="H59" s="19"/>
      <c r="I59" s="20">
        <f t="shared" si="1"/>
        <v>0</v>
      </c>
      <c r="J59" s="21">
        <f t="shared" si="2"/>
        <v>0</v>
      </c>
      <c r="K59" s="12">
        <f t="shared" si="3"/>
        <v>0</v>
      </c>
      <c r="L59" s="8">
        <f t="shared" si="4"/>
        <v>0</v>
      </c>
      <c r="M59" s="8">
        <f t="shared" si="5"/>
        <v>0</v>
      </c>
      <c r="N59" s="8">
        <f t="shared" si="6"/>
        <v>0</v>
      </c>
      <c r="O59" s="8">
        <f t="shared" si="7"/>
        <v>0</v>
      </c>
      <c r="P59" s="41">
        <f t="shared" si="8"/>
        <v>0</v>
      </c>
      <c r="Q59" s="29"/>
      <c r="R59" s="30"/>
      <c r="S59" s="31">
        <f t="shared" si="9"/>
        <v>0</v>
      </c>
      <c r="T59" s="38" t="s">
        <v>1267</v>
      </c>
      <c r="U59" t="s">
        <v>1227</v>
      </c>
      <c r="V59" s="47"/>
    </row>
    <row r="60" spans="1:22" x14ac:dyDescent="0.25">
      <c r="A60" t="str">
        <f t="shared" si="10"/>
        <v>E</v>
      </c>
      <c r="B60" t="s">
        <v>57</v>
      </c>
      <c r="C60" s="18">
        <v>8.5000000000000006E-2</v>
      </c>
      <c r="D60" s="19">
        <v>0.28399999999999997</v>
      </c>
      <c r="E60" s="19">
        <v>7.3999999999999996E-2</v>
      </c>
      <c r="F60" s="19">
        <v>0.01</v>
      </c>
      <c r="G60" s="19">
        <v>0.52900000000000003</v>
      </c>
      <c r="H60" s="19">
        <v>1.7999999999999999E-2</v>
      </c>
      <c r="I60" s="20">
        <f t="shared" si="1"/>
        <v>1</v>
      </c>
      <c r="J60" s="21">
        <f t="shared" si="2"/>
        <v>0.36799999999999999</v>
      </c>
      <c r="K60" s="12">
        <f t="shared" si="3"/>
        <v>0.18046709129511679</v>
      </c>
      <c r="L60" s="8">
        <f t="shared" si="4"/>
        <v>0.60297239915074308</v>
      </c>
      <c r="M60" s="8">
        <f t="shared" si="5"/>
        <v>0.15711252653927812</v>
      </c>
      <c r="N60" s="8">
        <f t="shared" si="6"/>
        <v>2.1231422505307858E-2</v>
      </c>
      <c r="O60" s="8">
        <f t="shared" si="7"/>
        <v>3.8216560509554139E-2</v>
      </c>
      <c r="P60" s="41">
        <f t="shared" si="8"/>
        <v>0.78131634819532914</v>
      </c>
      <c r="Q60" s="29">
        <v>322</v>
      </c>
      <c r="R60" s="30">
        <v>2.0000000000000001E-4</v>
      </c>
      <c r="S60" s="31">
        <f t="shared" si="9"/>
        <v>683.65180467091295</v>
      </c>
      <c r="T60" s="38" t="s">
        <v>2294</v>
      </c>
      <c r="V60" s="47"/>
    </row>
    <row r="61" spans="1:22" x14ac:dyDescent="0.25">
      <c r="A61" t="str">
        <f t="shared" si="10"/>
        <v>E</v>
      </c>
      <c r="B61" t="s">
        <v>58</v>
      </c>
      <c r="C61" s="18">
        <v>0</v>
      </c>
      <c r="D61" s="19">
        <v>0</v>
      </c>
      <c r="E61" s="19">
        <v>0</v>
      </c>
      <c r="F61" s="19">
        <v>0</v>
      </c>
      <c r="G61" s="19">
        <v>0.52900000000000003</v>
      </c>
      <c r="H61" s="19">
        <v>0.47099999999999997</v>
      </c>
      <c r="I61" s="20">
        <f t="shared" si="1"/>
        <v>1</v>
      </c>
      <c r="J61" s="21">
        <f t="shared" si="2"/>
        <v>0</v>
      </c>
      <c r="K61" s="12">
        <f t="shared" si="3"/>
        <v>0</v>
      </c>
      <c r="L61" s="8">
        <f t="shared" si="4"/>
        <v>0</v>
      </c>
      <c r="M61" s="8">
        <f t="shared" si="5"/>
        <v>0</v>
      </c>
      <c r="N61" s="8">
        <f t="shared" si="6"/>
        <v>0</v>
      </c>
      <c r="O61" s="8">
        <f t="shared" si="7"/>
        <v>1</v>
      </c>
      <c r="P61" s="41">
        <f t="shared" si="8"/>
        <v>0</v>
      </c>
      <c r="Q61" s="29">
        <v>0</v>
      </c>
      <c r="R61" s="30">
        <v>0</v>
      </c>
      <c r="S61" s="31">
        <f t="shared" si="9"/>
        <v>0</v>
      </c>
      <c r="T61" s="38" t="s">
        <v>1268</v>
      </c>
      <c r="V61" s="47"/>
    </row>
    <row r="62" spans="1:22" x14ac:dyDescent="0.25">
      <c r="A62" t="str">
        <f t="shared" si="10"/>
        <v>E</v>
      </c>
      <c r="B62" t="s">
        <v>59</v>
      </c>
      <c r="C62" s="18">
        <v>0</v>
      </c>
      <c r="D62" s="19">
        <v>0</v>
      </c>
      <c r="E62" s="19">
        <v>0</v>
      </c>
      <c r="F62" s="19">
        <v>0</v>
      </c>
      <c r="G62" s="19">
        <v>0.52900000000000003</v>
      </c>
      <c r="H62" s="19">
        <v>0.47099999999999997</v>
      </c>
      <c r="I62" s="20">
        <f t="shared" si="1"/>
        <v>1</v>
      </c>
      <c r="J62" s="21">
        <f t="shared" si="2"/>
        <v>0</v>
      </c>
      <c r="K62" s="12">
        <f t="shared" si="3"/>
        <v>0</v>
      </c>
      <c r="L62" s="8">
        <f t="shared" si="4"/>
        <v>0</v>
      </c>
      <c r="M62" s="8">
        <f t="shared" si="5"/>
        <v>0</v>
      </c>
      <c r="N62" s="8">
        <f t="shared" si="6"/>
        <v>0</v>
      </c>
      <c r="O62" s="8">
        <f t="shared" si="7"/>
        <v>1</v>
      </c>
      <c r="P62" s="41">
        <f t="shared" si="8"/>
        <v>0</v>
      </c>
      <c r="Q62" s="29">
        <v>0</v>
      </c>
      <c r="R62" s="30">
        <v>0</v>
      </c>
      <c r="S62" s="31">
        <f t="shared" si="9"/>
        <v>0</v>
      </c>
      <c r="T62" s="3" t="s">
        <v>2295</v>
      </c>
      <c r="V62" s="47"/>
    </row>
    <row r="63" spans="1:22" x14ac:dyDescent="0.25">
      <c r="A63" t="str">
        <f t="shared" si="10"/>
        <v>E</v>
      </c>
      <c r="B63" t="s">
        <v>60</v>
      </c>
      <c r="C63" s="18">
        <v>6.6000000000000003E-2</v>
      </c>
      <c r="D63" s="19">
        <v>0.317</v>
      </c>
      <c r="E63" s="19">
        <v>7.3999999999999996E-2</v>
      </c>
      <c r="F63" s="19">
        <v>1.2E-2</v>
      </c>
      <c r="G63" s="19">
        <v>0.52900000000000003</v>
      </c>
      <c r="H63" s="19">
        <v>2E-3</v>
      </c>
      <c r="I63" s="20">
        <f t="shared" si="1"/>
        <v>1</v>
      </c>
      <c r="J63" s="21">
        <f t="shared" si="2"/>
        <v>0.40300000000000002</v>
      </c>
      <c r="K63" s="12">
        <f t="shared" si="3"/>
        <v>0.14012738853503187</v>
      </c>
      <c r="L63" s="8">
        <f t="shared" si="4"/>
        <v>0.6730360934182591</v>
      </c>
      <c r="M63" s="8">
        <f t="shared" si="5"/>
        <v>0.15711252653927812</v>
      </c>
      <c r="N63" s="8">
        <f t="shared" si="6"/>
        <v>2.5477707006369428E-2</v>
      </c>
      <c r="O63" s="8">
        <f t="shared" si="7"/>
        <v>4.246284501061571E-3</v>
      </c>
      <c r="P63" s="41">
        <f t="shared" si="8"/>
        <v>0.85562632696390672</v>
      </c>
      <c r="Q63" s="29">
        <v>358</v>
      </c>
      <c r="R63" s="30">
        <v>2.0000000000000001E-4</v>
      </c>
      <c r="S63" s="31">
        <f t="shared" si="9"/>
        <v>760.08492569002124</v>
      </c>
      <c r="T63" s="38" t="s">
        <v>1269</v>
      </c>
      <c r="V63" s="47"/>
    </row>
    <row r="64" spans="1:22" x14ac:dyDescent="0.25">
      <c r="A64" t="str">
        <f t="shared" si="10"/>
        <v>E</v>
      </c>
      <c r="B64" t="s">
        <v>61</v>
      </c>
      <c r="C64" s="18">
        <v>4.2000000000000003E-2</v>
      </c>
      <c r="D64" s="19">
        <v>5.0999999999999997E-2</v>
      </c>
      <c r="E64" s="19">
        <v>1.2999999999999999E-2</v>
      </c>
      <c r="F64" s="19">
        <v>2E-3</v>
      </c>
      <c r="G64" s="19">
        <v>0.52900000000000003</v>
      </c>
      <c r="H64" s="19">
        <v>0.36299999999999999</v>
      </c>
      <c r="I64" s="20">
        <f t="shared" si="1"/>
        <v>1</v>
      </c>
      <c r="J64" s="21">
        <f t="shared" si="2"/>
        <v>6.6000000000000003E-2</v>
      </c>
      <c r="K64" s="12">
        <f t="shared" si="3"/>
        <v>8.9171974522293002E-2</v>
      </c>
      <c r="L64" s="8">
        <f t="shared" si="4"/>
        <v>0.10828025477707007</v>
      </c>
      <c r="M64" s="8">
        <f t="shared" si="5"/>
        <v>2.7600849256900213E-2</v>
      </c>
      <c r="N64" s="8">
        <f t="shared" si="6"/>
        <v>4.246284501061571E-3</v>
      </c>
      <c r="O64" s="8">
        <f t="shared" si="7"/>
        <v>0.77070063694267521</v>
      </c>
      <c r="P64" s="41">
        <f t="shared" si="8"/>
        <v>0.14012738853503187</v>
      </c>
      <c r="Q64" s="29">
        <v>61</v>
      </c>
      <c r="R64" s="30">
        <v>1E-4</v>
      </c>
      <c r="S64" s="31">
        <f t="shared" si="9"/>
        <v>129.51167728237792</v>
      </c>
      <c r="T64" s="38" t="s">
        <v>1270</v>
      </c>
      <c r="V64" s="47"/>
    </row>
    <row r="65" spans="1:22" x14ac:dyDescent="0.25">
      <c r="A65" t="str">
        <f t="shared" si="10"/>
        <v>E</v>
      </c>
      <c r="B65" t="s">
        <v>62</v>
      </c>
      <c r="C65" s="18">
        <v>7.4999999999999997E-2</v>
      </c>
      <c r="D65" s="19">
        <v>0.22500000000000001</v>
      </c>
      <c r="E65" s="19">
        <v>8.5999999999999993E-2</v>
      </c>
      <c r="F65" s="19">
        <v>1.2E-2</v>
      </c>
      <c r="G65" s="19">
        <v>0.45300000000000001</v>
      </c>
      <c r="H65" s="19">
        <v>0.15</v>
      </c>
      <c r="I65" s="20">
        <f t="shared" si="1"/>
        <v>1.0009999999999999</v>
      </c>
      <c r="J65" s="21">
        <f t="shared" si="2"/>
        <v>0.32300000000000001</v>
      </c>
      <c r="K65" s="12">
        <f t="shared" si="3"/>
        <v>0.13711151736745888</v>
      </c>
      <c r="L65" s="8">
        <f t="shared" si="4"/>
        <v>0.41133455210237668</v>
      </c>
      <c r="M65" s="8">
        <f t="shared" si="5"/>
        <v>0.15722120658135283</v>
      </c>
      <c r="N65" s="8">
        <f t="shared" si="6"/>
        <v>2.1937842778793421E-2</v>
      </c>
      <c r="O65" s="8">
        <f t="shared" si="7"/>
        <v>0.27422303473491777</v>
      </c>
      <c r="P65" s="41">
        <f t="shared" si="8"/>
        <v>0.59049360146252294</v>
      </c>
      <c r="Q65" s="29">
        <v>263</v>
      </c>
      <c r="R65" s="30">
        <v>2.0000000000000001E-4</v>
      </c>
      <c r="S65" s="31">
        <f t="shared" si="9"/>
        <v>480.8043875685558</v>
      </c>
      <c r="T65" s="38" t="s">
        <v>1271</v>
      </c>
      <c r="V65" s="47"/>
    </row>
    <row r="66" spans="1:22" x14ac:dyDescent="0.25">
      <c r="A66" t="str">
        <f t="shared" si="10"/>
        <v>E</v>
      </c>
      <c r="B66" t="s">
        <v>63</v>
      </c>
      <c r="C66" s="18">
        <v>0.16159999999999999</v>
      </c>
      <c r="D66" s="19">
        <v>0.2019</v>
      </c>
      <c r="E66" s="19">
        <v>5.2499999999999998E-2</v>
      </c>
      <c r="F66" s="19">
        <v>8.6999999999999994E-3</v>
      </c>
      <c r="G66" s="19">
        <v>0.52939999999999998</v>
      </c>
      <c r="H66" s="19">
        <v>4.5999999999999999E-2</v>
      </c>
      <c r="I66" s="20">
        <f t="shared" si="1"/>
        <v>1.0001</v>
      </c>
      <c r="J66" s="21">
        <f t="shared" si="2"/>
        <v>0.2631</v>
      </c>
      <c r="K66" s="12">
        <f t="shared" si="3"/>
        <v>0.34339141521461963</v>
      </c>
      <c r="L66" s="8">
        <f t="shared" si="4"/>
        <v>0.42902677433064174</v>
      </c>
      <c r="M66" s="8">
        <f t="shared" si="5"/>
        <v>0.11155971100722481</v>
      </c>
      <c r="N66" s="8">
        <f t="shared" si="6"/>
        <v>1.8487037824054395E-2</v>
      </c>
      <c r="O66" s="8">
        <f t="shared" si="7"/>
        <v>9.7747556311092221E-2</v>
      </c>
      <c r="P66" s="41">
        <f t="shared" si="8"/>
        <v>0.55907352316192094</v>
      </c>
      <c r="Q66" s="29">
        <v>222</v>
      </c>
      <c r="R66" s="30">
        <v>4.0000000000000002E-4</v>
      </c>
      <c r="S66" s="31">
        <f t="shared" si="9"/>
        <v>471.73820654483637</v>
      </c>
      <c r="T66" s="38" t="s">
        <v>1272</v>
      </c>
      <c r="V66" s="47"/>
    </row>
    <row r="67" spans="1:22" x14ac:dyDescent="0.25">
      <c r="A67" t="str">
        <f t="shared" si="10"/>
        <v>E</v>
      </c>
      <c r="B67" t="s">
        <v>64</v>
      </c>
      <c r="C67" s="18"/>
      <c r="D67" s="19"/>
      <c r="E67" s="19"/>
      <c r="F67" s="19"/>
      <c r="G67" s="19"/>
      <c r="H67" s="19"/>
      <c r="I67" s="20">
        <f t="shared" ref="I67:I130" si="11">SUM(C67,D67,E67,F67,G67,H67)</f>
        <v>0</v>
      </c>
      <c r="J67" s="21">
        <f t="shared" ref="J67:J130" si="12">D67+E67+F67</f>
        <v>0</v>
      </c>
      <c r="K67" s="12">
        <f t="shared" ref="K67:K130" si="13">C67/(1-$G67)</f>
        <v>0</v>
      </c>
      <c r="L67" s="8">
        <f t="shared" ref="L67:L130" si="14">D67/(1-$G67)</f>
        <v>0</v>
      </c>
      <c r="M67" s="8">
        <f t="shared" ref="M67:M130" si="15">E67/(1-$G67)</f>
        <v>0</v>
      </c>
      <c r="N67" s="8">
        <f t="shared" ref="N67:N130" si="16">F67/(1-$G67)</f>
        <v>0</v>
      </c>
      <c r="O67" s="8">
        <f t="shared" ref="O67:O130" si="17">H67/(1-$G67)</f>
        <v>0</v>
      </c>
      <c r="P67" s="41">
        <f t="shared" ref="P67:P130" si="18">J67/(1-$G67)</f>
        <v>0</v>
      </c>
      <c r="Q67" s="29"/>
      <c r="R67" s="30"/>
      <c r="S67" s="31">
        <f t="shared" ref="S67:S130" si="19">Q67/(1-$G67)</f>
        <v>0</v>
      </c>
      <c r="T67" s="38" t="s">
        <v>1273</v>
      </c>
      <c r="U67" t="s">
        <v>1227</v>
      </c>
      <c r="V67" s="47"/>
    </row>
    <row r="68" spans="1:22" x14ac:dyDescent="0.25">
      <c r="A68" t="str">
        <f t="shared" si="10"/>
        <v>E</v>
      </c>
      <c r="B68" t="s">
        <v>65</v>
      </c>
      <c r="C68" s="18">
        <v>5.6000000000000001E-2</v>
      </c>
      <c r="D68" s="19">
        <v>0.17499999999999999</v>
      </c>
      <c r="E68" s="19">
        <v>6.9000000000000006E-2</v>
      </c>
      <c r="F68" s="19">
        <v>8.0000000000000002E-3</v>
      </c>
      <c r="G68" s="19">
        <v>0.52900000000000003</v>
      </c>
      <c r="H68" s="19">
        <v>0.16300000000000001</v>
      </c>
      <c r="I68" s="20">
        <f t="shared" si="11"/>
        <v>1</v>
      </c>
      <c r="J68" s="21">
        <f t="shared" si="12"/>
        <v>0.252</v>
      </c>
      <c r="K68" s="12">
        <f t="shared" si="13"/>
        <v>0.11889596602972401</v>
      </c>
      <c r="L68" s="8">
        <f t="shared" si="14"/>
        <v>0.37154989384288745</v>
      </c>
      <c r="M68" s="8">
        <f t="shared" si="15"/>
        <v>0.14649681528662423</v>
      </c>
      <c r="N68" s="8">
        <f t="shared" si="16"/>
        <v>1.6985138004246284E-2</v>
      </c>
      <c r="O68" s="8">
        <f t="shared" si="17"/>
        <v>0.34607218683651808</v>
      </c>
      <c r="P68" s="41">
        <f t="shared" si="18"/>
        <v>0.53503184713375795</v>
      </c>
      <c r="Q68" s="29">
        <v>201</v>
      </c>
      <c r="R68" s="30">
        <v>2.0000000000000001E-4</v>
      </c>
      <c r="S68" s="31">
        <f t="shared" si="19"/>
        <v>426.75159235668792</v>
      </c>
      <c r="T68" s="38" t="s">
        <v>1274</v>
      </c>
      <c r="V68" s="47"/>
    </row>
    <row r="69" spans="1:22" x14ac:dyDescent="0.25">
      <c r="A69" t="str">
        <f t="shared" si="10"/>
        <v>E</v>
      </c>
      <c r="B69" t="s">
        <v>66</v>
      </c>
      <c r="C69" s="18">
        <v>0.109</v>
      </c>
      <c r="D69" s="19">
        <v>0.214</v>
      </c>
      <c r="E69" s="19">
        <v>0.13100000000000001</v>
      </c>
      <c r="F69" s="19">
        <v>8.0000000000000002E-3</v>
      </c>
      <c r="G69" s="19">
        <v>0.52900000000000003</v>
      </c>
      <c r="H69" s="19">
        <v>8.0000000000000002E-3</v>
      </c>
      <c r="I69" s="20">
        <f t="shared" si="11"/>
        <v>0.99900000000000011</v>
      </c>
      <c r="J69" s="21">
        <f t="shared" si="12"/>
        <v>0.35299999999999998</v>
      </c>
      <c r="K69" s="12">
        <f t="shared" si="13"/>
        <v>0.23142250530785563</v>
      </c>
      <c r="L69" s="8">
        <f t="shared" si="14"/>
        <v>0.45435244161358812</v>
      </c>
      <c r="M69" s="8">
        <f t="shared" si="15"/>
        <v>0.27813163481953296</v>
      </c>
      <c r="N69" s="8">
        <f t="shared" si="16"/>
        <v>1.6985138004246284E-2</v>
      </c>
      <c r="O69" s="8">
        <f t="shared" si="17"/>
        <v>1.6985138004246284E-2</v>
      </c>
      <c r="P69" s="41">
        <f t="shared" si="18"/>
        <v>0.74946921443736725</v>
      </c>
      <c r="Q69" s="29">
        <v>249</v>
      </c>
      <c r="R69" s="30">
        <v>2.9999999999999997E-4</v>
      </c>
      <c r="S69" s="31">
        <f t="shared" si="19"/>
        <v>528.66242038216558</v>
      </c>
      <c r="T69" s="38" t="s">
        <v>1275</v>
      </c>
      <c r="V69" s="47"/>
    </row>
    <row r="70" spans="1:22" x14ac:dyDescent="0.25">
      <c r="A70" t="str">
        <f t="shared" si="10"/>
        <v>E</v>
      </c>
      <c r="B70" t="s">
        <v>67</v>
      </c>
      <c r="C70" s="18">
        <v>0</v>
      </c>
      <c r="D70" s="19">
        <v>0</v>
      </c>
      <c r="E70" s="19">
        <v>0</v>
      </c>
      <c r="F70" s="19">
        <v>0</v>
      </c>
      <c r="G70" s="19">
        <v>0.52900000000000003</v>
      </c>
      <c r="H70" s="19">
        <v>0.47099999999999997</v>
      </c>
      <c r="I70" s="20">
        <f t="shared" si="11"/>
        <v>1</v>
      </c>
      <c r="J70" s="21">
        <f t="shared" si="12"/>
        <v>0</v>
      </c>
      <c r="K70" s="12">
        <f t="shared" si="13"/>
        <v>0</v>
      </c>
      <c r="L70" s="8">
        <f t="shared" si="14"/>
        <v>0</v>
      </c>
      <c r="M70" s="8">
        <f t="shared" si="15"/>
        <v>0</v>
      </c>
      <c r="N70" s="8">
        <f t="shared" si="16"/>
        <v>0</v>
      </c>
      <c r="O70" s="8">
        <f t="shared" si="17"/>
        <v>1</v>
      </c>
      <c r="P70" s="41">
        <f t="shared" si="18"/>
        <v>0</v>
      </c>
      <c r="Q70" s="29">
        <v>0</v>
      </c>
      <c r="R70" s="30">
        <v>0</v>
      </c>
      <c r="S70" s="31">
        <f t="shared" si="19"/>
        <v>0</v>
      </c>
      <c r="T70" s="38" t="s">
        <v>1276</v>
      </c>
      <c r="V70" s="47"/>
    </row>
    <row r="71" spans="1:22" x14ac:dyDescent="0.25">
      <c r="A71" t="str">
        <f t="shared" si="10"/>
        <v>E</v>
      </c>
      <c r="B71" t="s">
        <v>68</v>
      </c>
      <c r="C71" s="18">
        <v>7.6999999999999999E-2</v>
      </c>
      <c r="D71" s="19">
        <v>0.316</v>
      </c>
      <c r="E71" s="19">
        <v>7.4999999999999997E-2</v>
      </c>
      <c r="F71" s="19">
        <v>1.0999999999999999E-2</v>
      </c>
      <c r="G71" s="19">
        <v>0.48599999999999999</v>
      </c>
      <c r="H71" s="19">
        <v>3.5000000000000003E-2</v>
      </c>
      <c r="I71" s="20">
        <f t="shared" si="11"/>
        <v>1</v>
      </c>
      <c r="J71" s="21">
        <f t="shared" si="12"/>
        <v>0.40200000000000002</v>
      </c>
      <c r="K71" s="12">
        <f t="shared" si="13"/>
        <v>0.14980544747081712</v>
      </c>
      <c r="L71" s="8">
        <f t="shared" si="14"/>
        <v>0.61478599221789887</v>
      </c>
      <c r="M71" s="8">
        <f t="shared" si="15"/>
        <v>0.14591439688715951</v>
      </c>
      <c r="N71" s="8">
        <f t="shared" si="16"/>
        <v>2.1400778210116728E-2</v>
      </c>
      <c r="O71" s="8">
        <f t="shared" si="17"/>
        <v>6.809338521400779E-2</v>
      </c>
      <c r="P71" s="41">
        <f t="shared" si="18"/>
        <v>0.78210116731517509</v>
      </c>
      <c r="Q71" s="29">
        <v>435</v>
      </c>
      <c r="R71" s="30">
        <v>2.9999999999999997E-4</v>
      </c>
      <c r="S71" s="31">
        <f t="shared" si="19"/>
        <v>846.30350194552523</v>
      </c>
      <c r="T71" s="51" t="s">
        <v>1277</v>
      </c>
      <c r="V71" s="47"/>
    </row>
    <row r="72" spans="1:22" x14ac:dyDescent="0.25">
      <c r="A72" t="str">
        <f t="shared" si="10"/>
        <v>E</v>
      </c>
      <c r="B72" t="s">
        <v>69</v>
      </c>
      <c r="C72" s="18">
        <v>7.3999999999999996E-2</v>
      </c>
      <c r="D72" s="19">
        <v>0.30399999999999999</v>
      </c>
      <c r="E72" s="19">
        <v>0.104</v>
      </c>
      <c r="F72" s="19">
        <v>0.01</v>
      </c>
      <c r="G72" s="19">
        <v>0.504</v>
      </c>
      <c r="H72" s="19">
        <v>4.0000000000000001E-3</v>
      </c>
      <c r="I72" s="20">
        <f t="shared" si="11"/>
        <v>1</v>
      </c>
      <c r="J72" s="21">
        <f t="shared" si="12"/>
        <v>0.41799999999999998</v>
      </c>
      <c r="K72" s="12">
        <f t="shared" si="13"/>
        <v>0.14919354838709678</v>
      </c>
      <c r="L72" s="8">
        <f t="shared" si="14"/>
        <v>0.61290322580645162</v>
      </c>
      <c r="M72" s="8">
        <f t="shared" si="15"/>
        <v>0.20967741935483869</v>
      </c>
      <c r="N72" s="8">
        <f t="shared" si="16"/>
        <v>2.0161290322580645E-2</v>
      </c>
      <c r="O72" s="8">
        <f t="shared" si="17"/>
        <v>8.0645161290322578E-3</v>
      </c>
      <c r="P72" s="41">
        <f t="shared" si="18"/>
        <v>0.84274193548387089</v>
      </c>
      <c r="Q72" s="29">
        <v>352</v>
      </c>
      <c r="R72" s="30">
        <v>2.0000000000000001E-4</v>
      </c>
      <c r="S72" s="31">
        <f t="shared" si="19"/>
        <v>709.67741935483866</v>
      </c>
      <c r="T72" s="38" t="s">
        <v>1278</v>
      </c>
      <c r="V72" s="47"/>
    </row>
    <row r="73" spans="1:22" x14ac:dyDescent="0.25">
      <c r="A73" t="str">
        <f t="shared" si="10"/>
        <v>E</v>
      </c>
      <c r="B73" t="s">
        <v>70</v>
      </c>
      <c r="C73" s="18">
        <v>0.18099999999999999</v>
      </c>
      <c r="D73" s="19">
        <v>0.222</v>
      </c>
      <c r="E73" s="19">
        <v>5.7000000000000002E-2</v>
      </c>
      <c r="F73" s="19">
        <v>8.9999999999999993E-3</v>
      </c>
      <c r="G73" s="19">
        <v>0.52900000000000003</v>
      </c>
      <c r="H73" s="19">
        <v>0</v>
      </c>
      <c r="I73" s="20">
        <f t="shared" si="11"/>
        <v>0.998</v>
      </c>
      <c r="J73" s="21">
        <f t="shared" si="12"/>
        <v>0.28800000000000003</v>
      </c>
      <c r="K73" s="12">
        <f t="shared" si="13"/>
        <v>0.38428874734607221</v>
      </c>
      <c r="L73" s="8">
        <f t="shared" si="14"/>
        <v>0.4713375796178344</v>
      </c>
      <c r="M73" s="8">
        <f t="shared" si="15"/>
        <v>0.12101910828025479</v>
      </c>
      <c r="N73" s="8">
        <f t="shared" si="16"/>
        <v>1.9108280254777069E-2</v>
      </c>
      <c r="O73" s="8">
        <f t="shared" si="17"/>
        <v>0</v>
      </c>
      <c r="P73" s="41">
        <f t="shared" si="18"/>
        <v>0.61146496815286633</v>
      </c>
      <c r="Q73" s="29">
        <v>243</v>
      </c>
      <c r="R73" s="30">
        <v>5.0000000000000001E-4</v>
      </c>
      <c r="S73" s="31">
        <f t="shared" si="19"/>
        <v>515.92356687898086</v>
      </c>
      <c r="T73" s="38" t="s">
        <v>1279</v>
      </c>
      <c r="V73" s="47"/>
    </row>
    <row r="74" spans="1:22" x14ac:dyDescent="0.25">
      <c r="A74" t="str">
        <f t="shared" si="10"/>
        <v>E</v>
      </c>
      <c r="B74" t="s">
        <v>71</v>
      </c>
      <c r="C74" s="18"/>
      <c r="D74" s="19"/>
      <c r="E74" s="19"/>
      <c r="F74" s="19"/>
      <c r="G74" s="19"/>
      <c r="H74" s="19"/>
      <c r="I74" s="20">
        <f t="shared" si="11"/>
        <v>0</v>
      </c>
      <c r="J74" s="21">
        <f t="shared" si="12"/>
        <v>0</v>
      </c>
      <c r="K74" s="12">
        <f t="shared" si="13"/>
        <v>0</v>
      </c>
      <c r="L74" s="8">
        <f t="shared" si="14"/>
        <v>0</v>
      </c>
      <c r="M74" s="8">
        <f t="shared" si="15"/>
        <v>0</v>
      </c>
      <c r="N74" s="8">
        <f t="shared" si="16"/>
        <v>0</v>
      </c>
      <c r="O74" s="8">
        <f t="shared" si="17"/>
        <v>0</v>
      </c>
      <c r="P74" s="41">
        <f t="shared" si="18"/>
        <v>0</v>
      </c>
      <c r="Q74" s="29"/>
      <c r="R74" s="30"/>
      <c r="S74" s="31">
        <f t="shared" si="19"/>
        <v>0</v>
      </c>
      <c r="T74" s="38" t="s">
        <v>1280</v>
      </c>
      <c r="U74" t="s">
        <v>1281</v>
      </c>
      <c r="V74" s="47"/>
    </row>
    <row r="75" spans="1:22" x14ac:dyDescent="0.25">
      <c r="A75" t="str">
        <f t="shared" si="10"/>
        <v>E</v>
      </c>
      <c r="B75" t="s">
        <v>72</v>
      </c>
      <c r="C75" s="18">
        <v>0.38500000000000001</v>
      </c>
      <c r="D75" s="19">
        <v>0.47199999999999998</v>
      </c>
      <c r="E75" s="19">
        <v>0.121</v>
      </c>
      <c r="F75" s="19">
        <v>0.02</v>
      </c>
      <c r="G75" s="19">
        <v>0</v>
      </c>
      <c r="H75" s="19">
        <v>2E-3</v>
      </c>
      <c r="I75" s="20">
        <f t="shared" si="11"/>
        <v>1</v>
      </c>
      <c r="J75" s="21">
        <f t="shared" si="12"/>
        <v>0.61299999999999999</v>
      </c>
      <c r="K75" s="12">
        <f t="shared" si="13"/>
        <v>0.38500000000000001</v>
      </c>
      <c r="L75" s="8">
        <f t="shared" si="14"/>
        <v>0.47199999999999998</v>
      </c>
      <c r="M75" s="8">
        <f t="shared" si="15"/>
        <v>0.121</v>
      </c>
      <c r="N75" s="8">
        <f t="shared" si="16"/>
        <v>0.02</v>
      </c>
      <c r="O75" s="8">
        <f t="shared" si="17"/>
        <v>2E-3</v>
      </c>
      <c r="P75" s="41">
        <f t="shared" si="18"/>
        <v>0.61299999999999999</v>
      </c>
      <c r="Q75" s="29">
        <v>517</v>
      </c>
      <c r="R75" s="30">
        <v>1.1000000000000001E-3</v>
      </c>
      <c r="S75" s="31">
        <f t="shared" si="19"/>
        <v>517</v>
      </c>
      <c r="T75" s="38" t="s">
        <v>1383</v>
      </c>
      <c r="U75" t="s">
        <v>2280</v>
      </c>
      <c r="V75" s="47"/>
    </row>
    <row r="76" spans="1:22" x14ac:dyDescent="0.25">
      <c r="A76" t="str">
        <f t="shared" si="10"/>
        <v>E</v>
      </c>
      <c r="B76" t="s">
        <v>73</v>
      </c>
      <c r="C76" s="18">
        <v>8.5999999999999993E-2</v>
      </c>
      <c r="D76" s="19">
        <v>0.28199999999999997</v>
      </c>
      <c r="E76" s="19">
        <v>8.8999999999999996E-2</v>
      </c>
      <c r="F76" s="19">
        <v>1.2E-2</v>
      </c>
      <c r="G76" s="19">
        <v>0.52900000000000003</v>
      </c>
      <c r="H76" s="19">
        <v>0</v>
      </c>
      <c r="I76" s="20">
        <f t="shared" si="11"/>
        <v>0.998</v>
      </c>
      <c r="J76" s="21">
        <f t="shared" si="12"/>
        <v>0.38300000000000001</v>
      </c>
      <c r="K76" s="12">
        <f t="shared" si="13"/>
        <v>0.18259023354564755</v>
      </c>
      <c r="L76" s="8">
        <f t="shared" si="14"/>
        <v>0.59872611464968151</v>
      </c>
      <c r="M76" s="8">
        <f t="shared" si="15"/>
        <v>0.18895966029723993</v>
      </c>
      <c r="N76" s="8">
        <f t="shared" si="16"/>
        <v>2.5477707006369428E-2</v>
      </c>
      <c r="O76" s="8">
        <f t="shared" si="17"/>
        <v>0</v>
      </c>
      <c r="P76" s="41">
        <f t="shared" si="18"/>
        <v>0.81316348195329091</v>
      </c>
      <c r="Q76" s="29">
        <v>322</v>
      </c>
      <c r="R76" s="30">
        <v>2.0000000000000001E-4</v>
      </c>
      <c r="S76" s="31">
        <f t="shared" si="19"/>
        <v>683.65180467091295</v>
      </c>
      <c r="T76" s="38" t="s">
        <v>1282</v>
      </c>
      <c r="V76" s="47"/>
    </row>
    <row r="77" spans="1:22" x14ac:dyDescent="0.25">
      <c r="A77" t="str">
        <f t="shared" si="10"/>
        <v>E</v>
      </c>
      <c r="B77" t="s">
        <v>74</v>
      </c>
      <c r="C77" s="18"/>
      <c r="D77" s="19"/>
      <c r="E77" s="19"/>
      <c r="F77" s="19"/>
      <c r="G77" s="19"/>
      <c r="H77" s="19"/>
      <c r="I77" s="20">
        <f t="shared" si="11"/>
        <v>0</v>
      </c>
      <c r="J77" s="21">
        <f t="shared" si="12"/>
        <v>0</v>
      </c>
      <c r="K77" s="12">
        <f t="shared" si="13"/>
        <v>0</v>
      </c>
      <c r="L77" s="8">
        <f t="shared" si="14"/>
        <v>0</v>
      </c>
      <c r="M77" s="8">
        <f t="shared" si="15"/>
        <v>0</v>
      </c>
      <c r="N77" s="8">
        <f t="shared" si="16"/>
        <v>0</v>
      </c>
      <c r="O77" s="8">
        <f t="shared" si="17"/>
        <v>0</v>
      </c>
      <c r="P77" s="41">
        <f t="shared" si="18"/>
        <v>0</v>
      </c>
      <c r="Q77" s="29"/>
      <c r="R77" s="30"/>
      <c r="S77" s="31">
        <f t="shared" si="19"/>
        <v>0</v>
      </c>
      <c r="T77" s="38" t="s">
        <v>1283</v>
      </c>
      <c r="U77" t="s">
        <v>2279</v>
      </c>
      <c r="V77" s="47"/>
    </row>
    <row r="78" spans="1:22" x14ac:dyDescent="0.25">
      <c r="A78" t="str">
        <f t="shared" si="10"/>
        <v>E</v>
      </c>
      <c r="B78" t="s">
        <v>75</v>
      </c>
      <c r="C78" s="18"/>
      <c r="D78" s="19"/>
      <c r="E78" s="19"/>
      <c r="F78" s="19"/>
      <c r="G78" s="19"/>
      <c r="H78" s="19"/>
      <c r="I78" s="20">
        <f t="shared" si="11"/>
        <v>0</v>
      </c>
      <c r="J78" s="21">
        <f t="shared" si="12"/>
        <v>0</v>
      </c>
      <c r="K78" s="12">
        <f t="shared" si="13"/>
        <v>0</v>
      </c>
      <c r="L78" s="8">
        <f t="shared" si="14"/>
        <v>0</v>
      </c>
      <c r="M78" s="8">
        <f t="shared" si="15"/>
        <v>0</v>
      </c>
      <c r="N78" s="8">
        <f t="shared" si="16"/>
        <v>0</v>
      </c>
      <c r="O78" s="8">
        <f t="shared" si="17"/>
        <v>0</v>
      </c>
      <c r="P78" s="41">
        <f t="shared" si="18"/>
        <v>0</v>
      </c>
      <c r="Q78" s="29"/>
      <c r="R78" s="30"/>
      <c r="S78" s="31">
        <f t="shared" si="19"/>
        <v>0</v>
      </c>
      <c r="T78" s="38" t="s">
        <v>1284</v>
      </c>
      <c r="U78" t="s">
        <v>2280</v>
      </c>
      <c r="V78" s="47"/>
    </row>
    <row r="79" spans="1:22" x14ac:dyDescent="0.25">
      <c r="A79" t="str">
        <f t="shared" si="10"/>
        <v>E</v>
      </c>
      <c r="B79" t="s">
        <v>76</v>
      </c>
      <c r="C79" s="18">
        <v>0</v>
      </c>
      <c r="D79" s="19">
        <v>0</v>
      </c>
      <c r="E79" s="19">
        <v>0</v>
      </c>
      <c r="F79" s="19">
        <v>0</v>
      </c>
      <c r="G79" s="19">
        <v>0.52900000000000003</v>
      </c>
      <c r="H79" s="19">
        <v>0.47099999999999997</v>
      </c>
      <c r="I79" s="20">
        <f t="shared" si="11"/>
        <v>1</v>
      </c>
      <c r="J79" s="21">
        <f t="shared" si="12"/>
        <v>0</v>
      </c>
      <c r="K79" s="12">
        <f t="shared" si="13"/>
        <v>0</v>
      </c>
      <c r="L79" s="8">
        <f t="shared" si="14"/>
        <v>0</v>
      </c>
      <c r="M79" s="8">
        <f t="shared" si="15"/>
        <v>0</v>
      </c>
      <c r="N79" s="8">
        <f t="shared" si="16"/>
        <v>0</v>
      </c>
      <c r="O79" s="8">
        <f t="shared" si="17"/>
        <v>1</v>
      </c>
      <c r="P79" s="41">
        <f t="shared" si="18"/>
        <v>0</v>
      </c>
      <c r="Q79" s="29">
        <v>0</v>
      </c>
      <c r="R79" s="30">
        <v>0</v>
      </c>
      <c r="S79" s="31">
        <f t="shared" si="19"/>
        <v>0</v>
      </c>
      <c r="T79" s="38" t="s">
        <v>1285</v>
      </c>
      <c r="V79" s="47"/>
    </row>
    <row r="80" spans="1:22" x14ac:dyDescent="0.25">
      <c r="A80" t="str">
        <f t="shared" si="10"/>
        <v>E</v>
      </c>
      <c r="B80" t="s">
        <v>77</v>
      </c>
      <c r="C80" s="18">
        <v>0.18099999999999999</v>
      </c>
      <c r="D80" s="19">
        <v>0.222</v>
      </c>
      <c r="E80" s="19">
        <v>5.7000000000000002E-2</v>
      </c>
      <c r="F80" s="19">
        <v>8.9999999999999993E-3</v>
      </c>
      <c r="G80" s="19">
        <v>0.52900000000000003</v>
      </c>
      <c r="H80" s="19">
        <v>1E-3</v>
      </c>
      <c r="I80" s="20">
        <f t="shared" si="11"/>
        <v>0.999</v>
      </c>
      <c r="J80" s="21">
        <f t="shared" si="12"/>
        <v>0.28800000000000003</v>
      </c>
      <c r="K80" s="12">
        <f t="shared" si="13"/>
        <v>0.38428874734607221</v>
      </c>
      <c r="L80" s="8">
        <f t="shared" si="14"/>
        <v>0.4713375796178344</v>
      </c>
      <c r="M80" s="8">
        <f t="shared" si="15"/>
        <v>0.12101910828025479</v>
      </c>
      <c r="N80" s="8">
        <f t="shared" si="16"/>
        <v>1.9108280254777069E-2</v>
      </c>
      <c r="O80" s="8">
        <f t="shared" si="17"/>
        <v>2.1231422505307855E-3</v>
      </c>
      <c r="P80" s="41">
        <f t="shared" si="18"/>
        <v>0.61146496815286633</v>
      </c>
      <c r="Q80" s="29">
        <v>243</v>
      </c>
      <c r="R80" s="30">
        <v>5.0000000000000001E-4</v>
      </c>
      <c r="S80" s="31">
        <f t="shared" si="19"/>
        <v>515.92356687898086</v>
      </c>
      <c r="T80" s="38" t="s">
        <v>1286</v>
      </c>
      <c r="V80" s="47"/>
    </row>
    <row r="81" spans="1:22" x14ac:dyDescent="0.25">
      <c r="A81" t="str">
        <f t="shared" si="10"/>
        <v>E</v>
      </c>
      <c r="B81" t="s">
        <v>78</v>
      </c>
      <c r="C81" s="18">
        <v>9.7000000000000003E-2</v>
      </c>
      <c r="D81" s="19">
        <v>0.34399999999999997</v>
      </c>
      <c r="E81" s="19">
        <v>2.7E-2</v>
      </c>
      <c r="F81" s="19">
        <v>3.0000000000000001E-3</v>
      </c>
      <c r="G81" s="19">
        <v>0.52900000000000003</v>
      </c>
      <c r="H81" s="19">
        <v>0</v>
      </c>
      <c r="I81" s="20">
        <f t="shared" si="11"/>
        <v>1</v>
      </c>
      <c r="J81" s="21">
        <f t="shared" si="12"/>
        <v>0.374</v>
      </c>
      <c r="K81" s="12">
        <f t="shared" si="13"/>
        <v>0.20594479830148621</v>
      </c>
      <c r="L81" s="8">
        <f t="shared" si="14"/>
        <v>0.73036093418259018</v>
      </c>
      <c r="M81" s="8">
        <f t="shared" si="15"/>
        <v>5.7324840764331211E-2</v>
      </c>
      <c r="N81" s="8">
        <f t="shared" si="16"/>
        <v>6.369426751592357E-3</v>
      </c>
      <c r="O81" s="8">
        <f t="shared" si="17"/>
        <v>0</v>
      </c>
      <c r="P81" s="41">
        <f t="shared" si="18"/>
        <v>0.79405520169851385</v>
      </c>
      <c r="Q81" s="29">
        <v>368</v>
      </c>
      <c r="R81" s="30">
        <v>2.9999999999999997E-4</v>
      </c>
      <c r="S81" s="31">
        <f t="shared" si="19"/>
        <v>781.31634819532917</v>
      </c>
      <c r="T81" s="38" t="s">
        <v>1287</v>
      </c>
      <c r="V81" s="47"/>
    </row>
    <row r="82" spans="1:22" x14ac:dyDescent="0.25">
      <c r="A82" t="str">
        <f t="shared" si="10"/>
        <v>E</v>
      </c>
      <c r="B82" t="s">
        <v>79</v>
      </c>
      <c r="C82" s="18"/>
      <c r="D82" s="19"/>
      <c r="E82" s="19"/>
      <c r="F82" s="19"/>
      <c r="G82" s="19"/>
      <c r="H82" s="19"/>
      <c r="I82" s="20">
        <f t="shared" si="11"/>
        <v>0</v>
      </c>
      <c r="J82" s="21">
        <f t="shared" si="12"/>
        <v>0</v>
      </c>
      <c r="K82" s="12">
        <f t="shared" si="13"/>
        <v>0</v>
      </c>
      <c r="L82" s="8">
        <f t="shared" si="14"/>
        <v>0</v>
      </c>
      <c r="M82" s="8">
        <f t="shared" si="15"/>
        <v>0</v>
      </c>
      <c r="N82" s="8">
        <f t="shared" si="16"/>
        <v>0</v>
      </c>
      <c r="O82" s="8">
        <f t="shared" si="17"/>
        <v>0</v>
      </c>
      <c r="P82" s="41">
        <f t="shared" si="18"/>
        <v>0</v>
      </c>
      <c r="Q82" s="29"/>
      <c r="R82" s="30"/>
      <c r="S82" s="31">
        <f t="shared" si="19"/>
        <v>0</v>
      </c>
      <c r="T82" s="38" t="s">
        <v>1288</v>
      </c>
      <c r="U82" t="s">
        <v>1227</v>
      </c>
      <c r="V82" s="47"/>
    </row>
    <row r="83" spans="1:22" x14ac:dyDescent="0.25">
      <c r="A83" t="str">
        <f t="shared" si="10"/>
        <v>E</v>
      </c>
      <c r="B83" t="s">
        <v>80</v>
      </c>
      <c r="C83" s="18">
        <v>7.0999999999999994E-2</v>
      </c>
      <c r="D83" s="19">
        <v>0.32500000000000001</v>
      </c>
      <c r="E83" s="19">
        <v>5.7000000000000002E-2</v>
      </c>
      <c r="F83" s="19">
        <v>7.0000000000000001E-3</v>
      </c>
      <c r="G83" s="19">
        <v>0.52900000000000003</v>
      </c>
      <c r="H83" s="19">
        <v>1.0999999999999999E-2</v>
      </c>
      <c r="I83" s="20">
        <f t="shared" si="11"/>
        <v>1</v>
      </c>
      <c r="J83" s="21">
        <f t="shared" si="12"/>
        <v>0.38900000000000001</v>
      </c>
      <c r="K83" s="12">
        <f t="shared" si="13"/>
        <v>0.15074309978768577</v>
      </c>
      <c r="L83" s="8">
        <f t="shared" si="14"/>
        <v>0.69002123142250538</v>
      </c>
      <c r="M83" s="8">
        <f t="shared" si="15"/>
        <v>0.12101910828025479</v>
      </c>
      <c r="N83" s="8">
        <f t="shared" si="16"/>
        <v>1.4861995753715501E-2</v>
      </c>
      <c r="O83" s="8">
        <f t="shared" si="17"/>
        <v>2.3354564755838639E-2</v>
      </c>
      <c r="P83" s="41">
        <f t="shared" si="18"/>
        <v>0.82590233545647562</v>
      </c>
      <c r="Q83" s="29">
        <v>352</v>
      </c>
      <c r="R83" s="30">
        <v>1.9000000000000001E-4</v>
      </c>
      <c r="S83" s="31">
        <f t="shared" si="19"/>
        <v>747.34607218683652</v>
      </c>
      <c r="T83" s="38" t="s">
        <v>1289</v>
      </c>
      <c r="V83" s="47"/>
    </row>
    <row r="84" spans="1:22" x14ac:dyDescent="0.25">
      <c r="A84" t="str">
        <f t="shared" si="10"/>
        <v>E</v>
      </c>
      <c r="B84" t="s">
        <v>81</v>
      </c>
      <c r="C84" s="18"/>
      <c r="D84" s="19"/>
      <c r="E84" s="19"/>
      <c r="F84" s="19"/>
      <c r="G84" s="19"/>
      <c r="H84" s="19"/>
      <c r="I84" s="20">
        <f t="shared" si="11"/>
        <v>0</v>
      </c>
      <c r="J84" s="21">
        <f t="shared" si="12"/>
        <v>0</v>
      </c>
      <c r="K84" s="12">
        <f t="shared" si="13"/>
        <v>0</v>
      </c>
      <c r="L84" s="8">
        <f t="shared" si="14"/>
        <v>0</v>
      </c>
      <c r="M84" s="8">
        <f t="shared" si="15"/>
        <v>0</v>
      </c>
      <c r="N84" s="8">
        <f t="shared" si="16"/>
        <v>0</v>
      </c>
      <c r="O84" s="8">
        <f t="shared" si="17"/>
        <v>0</v>
      </c>
      <c r="P84" s="41">
        <f t="shared" si="18"/>
        <v>0</v>
      </c>
      <c r="Q84" s="29"/>
      <c r="R84" s="30"/>
      <c r="S84" s="31">
        <f t="shared" si="19"/>
        <v>0</v>
      </c>
      <c r="T84" s="38" t="s">
        <v>1290</v>
      </c>
      <c r="U84" t="s">
        <v>1227</v>
      </c>
      <c r="V84" s="47"/>
    </row>
    <row r="85" spans="1:22" x14ac:dyDescent="0.25">
      <c r="A85" t="str">
        <f t="shared" si="10"/>
        <v>E</v>
      </c>
      <c r="B85" t="s">
        <v>82</v>
      </c>
      <c r="C85" s="18">
        <v>0</v>
      </c>
      <c r="D85" s="19">
        <v>0</v>
      </c>
      <c r="E85" s="19">
        <v>0</v>
      </c>
      <c r="F85" s="19">
        <v>0</v>
      </c>
      <c r="G85" s="19">
        <v>0.48399999999999999</v>
      </c>
      <c r="H85" s="19">
        <v>0.51600000000000001</v>
      </c>
      <c r="I85" s="20">
        <f t="shared" si="11"/>
        <v>1</v>
      </c>
      <c r="J85" s="21">
        <f t="shared" si="12"/>
        <v>0</v>
      </c>
      <c r="K85" s="12">
        <f t="shared" si="13"/>
        <v>0</v>
      </c>
      <c r="L85" s="8">
        <f t="shared" si="14"/>
        <v>0</v>
      </c>
      <c r="M85" s="8">
        <f t="shared" si="15"/>
        <v>0</v>
      </c>
      <c r="N85" s="8">
        <f t="shared" si="16"/>
        <v>0</v>
      </c>
      <c r="O85" s="8">
        <f t="shared" si="17"/>
        <v>1</v>
      </c>
      <c r="P85" s="41">
        <f t="shared" si="18"/>
        <v>0</v>
      </c>
      <c r="Q85" s="29">
        <v>0</v>
      </c>
      <c r="R85" s="30">
        <v>0</v>
      </c>
      <c r="S85" s="31">
        <f t="shared" si="19"/>
        <v>0</v>
      </c>
      <c r="T85" s="38" t="s">
        <v>1291</v>
      </c>
      <c r="V85" s="47"/>
    </row>
    <row r="86" spans="1:22" x14ac:dyDescent="0.25">
      <c r="A86" t="str">
        <f t="shared" si="10"/>
        <v>E</v>
      </c>
      <c r="B86" t="s">
        <v>83</v>
      </c>
      <c r="C86" s="18"/>
      <c r="D86" s="19"/>
      <c r="E86" s="19"/>
      <c r="F86" s="19"/>
      <c r="G86" s="19"/>
      <c r="H86" s="19"/>
      <c r="I86" s="20">
        <f t="shared" si="11"/>
        <v>0</v>
      </c>
      <c r="J86" s="21">
        <f t="shared" si="12"/>
        <v>0</v>
      </c>
      <c r="K86" s="12">
        <f t="shared" si="13"/>
        <v>0</v>
      </c>
      <c r="L86" s="8">
        <f t="shared" si="14"/>
        <v>0</v>
      </c>
      <c r="M86" s="8">
        <f t="shared" si="15"/>
        <v>0</v>
      </c>
      <c r="N86" s="8">
        <f t="shared" si="16"/>
        <v>0</v>
      </c>
      <c r="O86" s="8">
        <f t="shared" si="17"/>
        <v>0</v>
      </c>
      <c r="P86" s="41">
        <f t="shared" si="18"/>
        <v>0</v>
      </c>
      <c r="Q86" s="29"/>
      <c r="R86" s="30"/>
      <c r="S86" s="31">
        <f t="shared" si="19"/>
        <v>0</v>
      </c>
      <c r="T86" s="38" t="s">
        <v>1292</v>
      </c>
      <c r="U86" t="s">
        <v>1227</v>
      </c>
      <c r="V86" s="47"/>
    </row>
    <row r="87" spans="1:22" x14ac:dyDescent="0.25">
      <c r="A87" t="str">
        <f t="shared" si="10"/>
        <v>E</v>
      </c>
      <c r="B87" t="s">
        <v>84</v>
      </c>
      <c r="C87" s="18"/>
      <c r="D87" s="19"/>
      <c r="E87" s="19"/>
      <c r="F87" s="19"/>
      <c r="G87" s="19"/>
      <c r="H87" s="19"/>
      <c r="I87" s="20">
        <f t="shared" si="11"/>
        <v>0</v>
      </c>
      <c r="J87" s="21">
        <f t="shared" si="12"/>
        <v>0</v>
      </c>
      <c r="K87" s="12">
        <f t="shared" si="13"/>
        <v>0</v>
      </c>
      <c r="L87" s="8">
        <f t="shared" si="14"/>
        <v>0</v>
      </c>
      <c r="M87" s="8">
        <f t="shared" si="15"/>
        <v>0</v>
      </c>
      <c r="N87" s="8">
        <f t="shared" si="16"/>
        <v>0</v>
      </c>
      <c r="O87" s="8">
        <f t="shared" si="17"/>
        <v>0</v>
      </c>
      <c r="P87" s="41">
        <f t="shared" si="18"/>
        <v>0</v>
      </c>
      <c r="Q87" s="29"/>
      <c r="R87" s="30"/>
      <c r="S87" s="31">
        <f t="shared" si="19"/>
        <v>0</v>
      </c>
      <c r="T87" s="38" t="s">
        <v>1293</v>
      </c>
      <c r="U87" t="s">
        <v>1227</v>
      </c>
      <c r="V87" s="47"/>
    </row>
    <row r="88" spans="1:22" x14ac:dyDescent="0.25">
      <c r="A88" t="str">
        <f t="shared" si="10"/>
        <v>E</v>
      </c>
      <c r="B88" t="s">
        <v>85</v>
      </c>
      <c r="C88" s="18"/>
      <c r="D88" s="19"/>
      <c r="E88" s="19"/>
      <c r="F88" s="19"/>
      <c r="G88" s="19"/>
      <c r="H88" s="19"/>
      <c r="I88" s="20">
        <f t="shared" si="11"/>
        <v>0</v>
      </c>
      <c r="J88" s="21">
        <f t="shared" si="12"/>
        <v>0</v>
      </c>
      <c r="K88" s="12">
        <f t="shared" si="13"/>
        <v>0</v>
      </c>
      <c r="L88" s="8">
        <f t="shared" si="14"/>
        <v>0</v>
      </c>
      <c r="M88" s="8">
        <f t="shared" si="15"/>
        <v>0</v>
      </c>
      <c r="N88" s="8">
        <f t="shared" si="16"/>
        <v>0</v>
      </c>
      <c r="O88" s="8">
        <f t="shared" si="17"/>
        <v>0</v>
      </c>
      <c r="P88" s="41">
        <f t="shared" si="18"/>
        <v>0</v>
      </c>
      <c r="Q88" s="29"/>
      <c r="R88" s="30"/>
      <c r="S88" s="31">
        <f t="shared" si="19"/>
        <v>0</v>
      </c>
      <c r="T88" s="38" t="s">
        <v>1294</v>
      </c>
      <c r="U88" t="s">
        <v>2281</v>
      </c>
      <c r="V88" s="47"/>
    </row>
    <row r="89" spans="1:22" x14ac:dyDescent="0.25">
      <c r="A89" t="str">
        <f t="shared" si="10"/>
        <v>E</v>
      </c>
      <c r="B89" t="s">
        <v>86</v>
      </c>
      <c r="C89" s="18"/>
      <c r="D89" s="19"/>
      <c r="E89" s="19"/>
      <c r="F89" s="19"/>
      <c r="G89" s="19"/>
      <c r="H89" s="19"/>
      <c r="I89" s="20">
        <f t="shared" si="11"/>
        <v>0</v>
      </c>
      <c r="J89" s="21">
        <f t="shared" si="12"/>
        <v>0</v>
      </c>
      <c r="K89" s="12">
        <f t="shared" si="13"/>
        <v>0</v>
      </c>
      <c r="L89" s="8">
        <f t="shared" si="14"/>
        <v>0</v>
      </c>
      <c r="M89" s="8">
        <f t="shared" si="15"/>
        <v>0</v>
      </c>
      <c r="N89" s="8">
        <f t="shared" si="16"/>
        <v>0</v>
      </c>
      <c r="O89" s="8">
        <f t="shared" si="17"/>
        <v>0</v>
      </c>
      <c r="P89" s="41">
        <f t="shared" si="18"/>
        <v>0</v>
      </c>
      <c r="Q89" s="29"/>
      <c r="R89" s="30"/>
      <c r="S89" s="31">
        <f t="shared" si="19"/>
        <v>0</v>
      </c>
      <c r="T89" s="38" t="s">
        <v>1295</v>
      </c>
      <c r="U89" t="s">
        <v>1227</v>
      </c>
      <c r="V89" s="47"/>
    </row>
    <row r="90" spans="1:22" x14ac:dyDescent="0.25">
      <c r="A90" t="str">
        <f t="shared" si="10"/>
        <v>E</v>
      </c>
      <c r="B90" t="s">
        <v>87</v>
      </c>
      <c r="C90" s="18"/>
      <c r="D90" s="19"/>
      <c r="E90" s="19"/>
      <c r="F90" s="19"/>
      <c r="G90" s="19"/>
      <c r="H90" s="19"/>
      <c r="I90" s="20">
        <f t="shared" si="11"/>
        <v>0</v>
      </c>
      <c r="J90" s="21">
        <f t="shared" si="12"/>
        <v>0</v>
      </c>
      <c r="K90" s="12">
        <f t="shared" si="13"/>
        <v>0</v>
      </c>
      <c r="L90" s="8">
        <f t="shared" si="14"/>
        <v>0</v>
      </c>
      <c r="M90" s="8">
        <f t="shared" si="15"/>
        <v>0</v>
      </c>
      <c r="N90" s="8">
        <f t="shared" si="16"/>
        <v>0</v>
      </c>
      <c r="O90" s="8">
        <f t="shared" si="17"/>
        <v>0</v>
      </c>
      <c r="P90" s="41">
        <f t="shared" si="18"/>
        <v>0</v>
      </c>
      <c r="Q90" s="29"/>
      <c r="R90" s="30"/>
      <c r="S90" s="31">
        <f t="shared" si="19"/>
        <v>0</v>
      </c>
      <c r="T90" s="3" t="s">
        <v>2296</v>
      </c>
      <c r="U90" t="s">
        <v>1238</v>
      </c>
      <c r="V90" s="47"/>
    </row>
    <row r="91" spans="1:22" x14ac:dyDescent="0.25">
      <c r="A91" t="str">
        <f t="shared" si="10"/>
        <v>E</v>
      </c>
      <c r="B91" t="s">
        <v>88</v>
      </c>
      <c r="C91" s="18"/>
      <c r="D91" s="19"/>
      <c r="E91" s="19"/>
      <c r="F91" s="19"/>
      <c r="G91" s="19"/>
      <c r="H91" s="19"/>
      <c r="I91" s="20">
        <f t="shared" si="11"/>
        <v>0</v>
      </c>
      <c r="J91" s="21">
        <f t="shared" si="12"/>
        <v>0</v>
      </c>
      <c r="K91" s="12">
        <f t="shared" si="13"/>
        <v>0</v>
      </c>
      <c r="L91" s="8">
        <f t="shared" si="14"/>
        <v>0</v>
      </c>
      <c r="M91" s="8">
        <f t="shared" si="15"/>
        <v>0</v>
      </c>
      <c r="N91" s="8">
        <f t="shared" si="16"/>
        <v>0</v>
      </c>
      <c r="O91" s="8">
        <f t="shared" si="17"/>
        <v>0</v>
      </c>
      <c r="P91" s="41">
        <f t="shared" si="18"/>
        <v>0</v>
      </c>
      <c r="Q91" s="29"/>
      <c r="R91" s="30"/>
      <c r="S91" s="31">
        <f t="shared" si="19"/>
        <v>0</v>
      </c>
      <c r="T91" s="38" t="s">
        <v>1296</v>
      </c>
      <c r="U91" t="s">
        <v>1227</v>
      </c>
      <c r="V91" s="47"/>
    </row>
    <row r="92" spans="1:22" x14ac:dyDescent="0.25">
      <c r="A92" t="str">
        <f t="shared" si="10"/>
        <v>E</v>
      </c>
      <c r="B92" t="s">
        <v>89</v>
      </c>
      <c r="C92" s="18">
        <v>6.4000000000000001E-2</v>
      </c>
      <c r="D92" s="19">
        <v>0.307</v>
      </c>
      <c r="E92" s="19">
        <v>7.1999999999999995E-2</v>
      </c>
      <c r="F92" s="19">
        <v>1.2E-2</v>
      </c>
      <c r="G92" s="19">
        <v>0.52900000000000003</v>
      </c>
      <c r="H92" s="19">
        <v>1.6E-2</v>
      </c>
      <c r="I92" s="20">
        <f t="shared" si="11"/>
        <v>1</v>
      </c>
      <c r="J92" s="21">
        <f t="shared" si="12"/>
        <v>0.39100000000000001</v>
      </c>
      <c r="K92" s="12">
        <f t="shared" si="13"/>
        <v>0.13588110403397027</v>
      </c>
      <c r="L92" s="8">
        <f t="shared" si="14"/>
        <v>0.65180467091295125</v>
      </c>
      <c r="M92" s="8">
        <f t="shared" si="15"/>
        <v>0.15286624203821655</v>
      </c>
      <c r="N92" s="8">
        <f t="shared" si="16"/>
        <v>2.5477707006369428E-2</v>
      </c>
      <c r="O92" s="8">
        <f t="shared" si="17"/>
        <v>3.3970276008492568E-2</v>
      </c>
      <c r="P92" s="41">
        <f t="shared" si="18"/>
        <v>0.83014861995753719</v>
      </c>
      <c r="Q92" s="29">
        <v>346</v>
      </c>
      <c r="R92" s="30">
        <v>2.0000000000000001E-4</v>
      </c>
      <c r="S92" s="31">
        <f t="shared" si="19"/>
        <v>734.60721868365181</v>
      </c>
      <c r="T92" s="38" t="s">
        <v>1297</v>
      </c>
      <c r="V92" s="47"/>
    </row>
    <row r="93" spans="1:22" x14ac:dyDescent="0.25">
      <c r="A93" t="str">
        <f t="shared" si="10"/>
        <v>E</v>
      </c>
      <c r="B93" t="s">
        <v>90</v>
      </c>
      <c r="C93" s="18">
        <v>5.6899999999999999E-2</v>
      </c>
      <c r="D93" s="19">
        <v>0.23980000000000001</v>
      </c>
      <c r="E93" s="19">
        <v>5.2600000000000001E-2</v>
      </c>
      <c r="F93" s="19">
        <v>9.1000000000000004E-3</v>
      </c>
      <c r="G93" s="19">
        <v>0.52939999999999998</v>
      </c>
      <c r="H93" s="19">
        <v>0.1123</v>
      </c>
      <c r="I93" s="20">
        <f t="shared" si="11"/>
        <v>1.0001</v>
      </c>
      <c r="J93" s="21">
        <f t="shared" si="12"/>
        <v>0.30149999999999999</v>
      </c>
      <c r="K93" s="12">
        <f t="shared" si="13"/>
        <v>0.12090947726306842</v>
      </c>
      <c r="L93" s="8">
        <f t="shared" si="14"/>
        <v>0.50956226094347645</v>
      </c>
      <c r="M93" s="8">
        <f t="shared" si="15"/>
        <v>0.11177220569485763</v>
      </c>
      <c r="N93" s="8">
        <f t="shared" si="16"/>
        <v>1.9337016574585635E-2</v>
      </c>
      <c r="O93" s="8">
        <f t="shared" si="17"/>
        <v>0.23863153421164468</v>
      </c>
      <c r="P93" s="41">
        <f t="shared" si="18"/>
        <v>0.64067148321291967</v>
      </c>
      <c r="Q93" s="29">
        <v>715</v>
      </c>
      <c r="R93" s="30">
        <v>3.5E-4</v>
      </c>
      <c r="S93" s="31">
        <f t="shared" si="19"/>
        <v>1519.3370165745855</v>
      </c>
      <c r="T93" s="38" t="s">
        <v>1298</v>
      </c>
      <c r="V93" s="47"/>
    </row>
    <row r="94" spans="1:22" x14ac:dyDescent="0.25">
      <c r="A94" t="str">
        <f t="shared" si="10"/>
        <v>E</v>
      </c>
      <c r="B94" t="s">
        <v>91</v>
      </c>
      <c r="C94" s="18">
        <v>8.5000000000000006E-2</v>
      </c>
      <c r="D94" s="19">
        <v>0.28299999999999997</v>
      </c>
      <c r="E94" s="19">
        <v>8.4000000000000005E-2</v>
      </c>
      <c r="F94" s="19">
        <v>1.2999999999999999E-2</v>
      </c>
      <c r="G94" s="19">
        <v>0.52900000000000003</v>
      </c>
      <c r="H94" s="19">
        <v>6.0000000000000001E-3</v>
      </c>
      <c r="I94" s="20">
        <f t="shared" si="11"/>
        <v>1</v>
      </c>
      <c r="J94" s="21">
        <f t="shared" si="12"/>
        <v>0.38</v>
      </c>
      <c r="K94" s="12">
        <f t="shared" si="13"/>
        <v>0.18046709129511679</v>
      </c>
      <c r="L94" s="8">
        <f t="shared" si="14"/>
        <v>0.60084925690021229</v>
      </c>
      <c r="M94" s="8">
        <f t="shared" si="15"/>
        <v>0.178343949044586</v>
      </c>
      <c r="N94" s="8">
        <f t="shared" si="16"/>
        <v>2.7600849256900213E-2</v>
      </c>
      <c r="O94" s="8">
        <f t="shared" si="17"/>
        <v>1.2738853503184714E-2</v>
      </c>
      <c r="P94" s="41">
        <f t="shared" si="18"/>
        <v>0.80679405520169856</v>
      </c>
      <c r="Q94" s="29">
        <v>320</v>
      </c>
      <c r="R94" s="30">
        <v>2.0000000000000001E-4</v>
      </c>
      <c r="S94" s="31">
        <f t="shared" si="19"/>
        <v>679.40552016985146</v>
      </c>
      <c r="T94" s="38" t="s">
        <v>2297</v>
      </c>
      <c r="V94" s="47"/>
    </row>
    <row r="95" spans="1:22" x14ac:dyDescent="0.25">
      <c r="A95" t="str">
        <f t="shared" si="10"/>
        <v>E</v>
      </c>
      <c r="B95" t="s">
        <v>92</v>
      </c>
      <c r="C95" s="18"/>
      <c r="D95" s="19"/>
      <c r="E95" s="19"/>
      <c r="F95" s="19"/>
      <c r="G95" s="19"/>
      <c r="H95" s="19"/>
      <c r="I95" s="20">
        <f t="shared" si="11"/>
        <v>0</v>
      </c>
      <c r="J95" s="21">
        <f t="shared" si="12"/>
        <v>0</v>
      </c>
      <c r="K95" s="12">
        <f t="shared" si="13"/>
        <v>0</v>
      </c>
      <c r="L95" s="8">
        <f t="shared" si="14"/>
        <v>0</v>
      </c>
      <c r="M95" s="8">
        <f t="shared" si="15"/>
        <v>0</v>
      </c>
      <c r="N95" s="8">
        <f t="shared" si="16"/>
        <v>0</v>
      </c>
      <c r="O95" s="8">
        <f t="shared" si="17"/>
        <v>0</v>
      </c>
      <c r="P95" s="41">
        <f t="shared" si="18"/>
        <v>0</v>
      </c>
      <c r="Q95" s="29"/>
      <c r="R95" s="30"/>
      <c r="S95" s="31">
        <f t="shared" si="19"/>
        <v>0</v>
      </c>
      <c r="T95" s="3" t="s">
        <v>2298</v>
      </c>
      <c r="U95" t="s">
        <v>1238</v>
      </c>
      <c r="V95" s="47"/>
    </row>
    <row r="96" spans="1:22" x14ac:dyDescent="0.25">
      <c r="A96" t="str">
        <f t="shared" si="10"/>
        <v>E</v>
      </c>
      <c r="B96" t="s">
        <v>93</v>
      </c>
      <c r="C96" s="18"/>
      <c r="D96" s="19"/>
      <c r="E96" s="19"/>
      <c r="F96" s="19"/>
      <c r="G96" s="19"/>
      <c r="H96" s="19"/>
      <c r="I96" s="20">
        <f t="shared" si="11"/>
        <v>0</v>
      </c>
      <c r="J96" s="21">
        <f t="shared" si="12"/>
        <v>0</v>
      </c>
      <c r="K96" s="12">
        <f t="shared" si="13"/>
        <v>0</v>
      </c>
      <c r="L96" s="8">
        <f t="shared" si="14"/>
        <v>0</v>
      </c>
      <c r="M96" s="8">
        <f t="shared" si="15"/>
        <v>0</v>
      </c>
      <c r="N96" s="8">
        <f t="shared" si="16"/>
        <v>0</v>
      </c>
      <c r="O96" s="8">
        <f t="shared" si="17"/>
        <v>0</v>
      </c>
      <c r="P96" s="41">
        <f t="shared" si="18"/>
        <v>0</v>
      </c>
      <c r="Q96" s="29"/>
      <c r="R96" s="30"/>
      <c r="S96" s="31">
        <f t="shared" si="19"/>
        <v>0</v>
      </c>
      <c r="T96" s="38" t="s">
        <v>2299</v>
      </c>
      <c r="U96" t="s">
        <v>1227</v>
      </c>
      <c r="V96" s="47"/>
    </row>
    <row r="97" spans="1:22" x14ac:dyDescent="0.25">
      <c r="A97" t="str">
        <f t="shared" si="10"/>
        <v>E</v>
      </c>
      <c r="B97" t="s">
        <v>94</v>
      </c>
      <c r="C97" s="18">
        <v>4.1000000000000002E-2</v>
      </c>
      <c r="D97" s="19">
        <v>0.126</v>
      </c>
      <c r="E97" s="19">
        <v>4.7E-2</v>
      </c>
      <c r="F97" s="19">
        <v>8.0000000000000002E-3</v>
      </c>
      <c r="G97" s="19">
        <v>0.52900000000000003</v>
      </c>
      <c r="H97" s="19">
        <v>0.249</v>
      </c>
      <c r="I97" s="20">
        <f t="shared" si="11"/>
        <v>1</v>
      </c>
      <c r="J97" s="21">
        <f t="shared" si="12"/>
        <v>0.18099999999999999</v>
      </c>
      <c r="K97" s="12">
        <f t="shared" si="13"/>
        <v>8.7048832271762216E-2</v>
      </c>
      <c r="L97" s="8">
        <f t="shared" si="14"/>
        <v>0.26751592356687898</v>
      </c>
      <c r="M97" s="8">
        <f t="shared" si="15"/>
        <v>9.9787685774946927E-2</v>
      </c>
      <c r="N97" s="8">
        <f t="shared" si="16"/>
        <v>1.6985138004246284E-2</v>
      </c>
      <c r="O97" s="8">
        <f t="shared" si="17"/>
        <v>0.5286624203821656</v>
      </c>
      <c r="P97" s="41">
        <f t="shared" si="18"/>
        <v>0.38428874734607221</v>
      </c>
      <c r="Q97" s="29">
        <v>148</v>
      </c>
      <c r="R97" s="30">
        <v>1E-4</v>
      </c>
      <c r="S97" s="31">
        <f t="shared" si="19"/>
        <v>314.2250530785563</v>
      </c>
      <c r="T97" s="38" t="s">
        <v>1299</v>
      </c>
      <c r="V97" s="47"/>
    </row>
    <row r="98" spans="1:22" x14ac:dyDescent="0.25">
      <c r="A98" t="str">
        <f t="shared" si="10"/>
        <v>E</v>
      </c>
      <c r="B98" t="s">
        <v>95</v>
      </c>
      <c r="C98" s="18"/>
      <c r="D98" s="19"/>
      <c r="E98" s="19"/>
      <c r="F98" s="19"/>
      <c r="G98" s="19"/>
      <c r="H98" s="19"/>
      <c r="I98" s="20">
        <f t="shared" si="11"/>
        <v>0</v>
      </c>
      <c r="J98" s="21">
        <f t="shared" si="12"/>
        <v>0</v>
      </c>
      <c r="K98" s="12">
        <f t="shared" si="13"/>
        <v>0</v>
      </c>
      <c r="L98" s="8">
        <f t="shared" si="14"/>
        <v>0</v>
      </c>
      <c r="M98" s="8">
        <f t="shared" si="15"/>
        <v>0</v>
      </c>
      <c r="N98" s="8">
        <f t="shared" si="16"/>
        <v>0</v>
      </c>
      <c r="O98" s="8">
        <f t="shared" si="17"/>
        <v>0</v>
      </c>
      <c r="P98" s="41">
        <f t="shared" si="18"/>
        <v>0</v>
      </c>
      <c r="Q98" s="29"/>
      <c r="R98" s="30"/>
      <c r="S98" s="31">
        <f t="shared" si="19"/>
        <v>0</v>
      </c>
      <c r="T98" s="38" t="s">
        <v>1300</v>
      </c>
      <c r="U98" t="s">
        <v>1227</v>
      </c>
      <c r="V98" s="47"/>
    </row>
    <row r="99" spans="1:22" x14ac:dyDescent="0.25">
      <c r="A99" t="str">
        <f t="shared" si="10"/>
        <v>E</v>
      </c>
      <c r="B99" t="s">
        <v>96</v>
      </c>
      <c r="C99" s="18">
        <v>0.11600000000000001</v>
      </c>
      <c r="D99" s="19">
        <v>0.27600000000000002</v>
      </c>
      <c r="E99" s="19">
        <v>5.3999999999999999E-2</v>
      </c>
      <c r="F99" s="19">
        <v>8.0000000000000002E-3</v>
      </c>
      <c r="G99" s="19">
        <v>0.52900000000000003</v>
      </c>
      <c r="H99" s="19">
        <v>1.7000000000000001E-2</v>
      </c>
      <c r="I99" s="20">
        <f t="shared" si="11"/>
        <v>1</v>
      </c>
      <c r="J99" s="21">
        <f t="shared" si="12"/>
        <v>0.33800000000000002</v>
      </c>
      <c r="K99" s="12">
        <f t="shared" si="13"/>
        <v>0.24628450106157115</v>
      </c>
      <c r="L99" s="8">
        <f t="shared" si="14"/>
        <v>0.58598726114649691</v>
      </c>
      <c r="M99" s="8">
        <f t="shared" si="15"/>
        <v>0.11464968152866242</v>
      </c>
      <c r="N99" s="8">
        <f t="shared" si="16"/>
        <v>1.6985138004246284E-2</v>
      </c>
      <c r="O99" s="8">
        <f t="shared" si="17"/>
        <v>3.609341825902336E-2</v>
      </c>
      <c r="P99" s="41">
        <f t="shared" si="18"/>
        <v>0.71762208067940558</v>
      </c>
      <c r="Q99" s="29">
        <v>297</v>
      </c>
      <c r="R99" s="30">
        <v>2.9999999999999997E-4</v>
      </c>
      <c r="S99" s="31">
        <f t="shared" si="19"/>
        <v>630.57324840764329</v>
      </c>
      <c r="T99" s="38" t="s">
        <v>2300</v>
      </c>
      <c r="V99" s="47"/>
    </row>
    <row r="100" spans="1:22" x14ac:dyDescent="0.25">
      <c r="A100" t="str">
        <f t="shared" si="10"/>
        <v>E</v>
      </c>
      <c r="B100" t="s">
        <v>97</v>
      </c>
      <c r="C100" s="18">
        <v>0.14000000000000001</v>
      </c>
      <c r="D100" s="19">
        <v>0.17</v>
      </c>
      <c r="E100" s="19">
        <v>0.04</v>
      </c>
      <c r="F100" s="19">
        <v>0.01</v>
      </c>
      <c r="G100" s="19">
        <v>0.53</v>
      </c>
      <c r="H100" s="19">
        <v>0.11</v>
      </c>
      <c r="I100" s="20">
        <f t="shared" si="11"/>
        <v>1.0000000000000002</v>
      </c>
      <c r="J100" s="21">
        <f t="shared" si="12"/>
        <v>0.22000000000000003</v>
      </c>
      <c r="K100" s="12">
        <f t="shared" si="13"/>
        <v>0.29787234042553196</v>
      </c>
      <c r="L100" s="8">
        <f t="shared" si="14"/>
        <v>0.36170212765957449</v>
      </c>
      <c r="M100" s="8">
        <f t="shared" si="15"/>
        <v>8.5106382978723416E-2</v>
      </c>
      <c r="N100" s="8">
        <f t="shared" si="16"/>
        <v>2.1276595744680854E-2</v>
      </c>
      <c r="O100" s="8">
        <f t="shared" si="17"/>
        <v>0.23404255319148937</v>
      </c>
      <c r="P100" s="41">
        <f t="shared" si="18"/>
        <v>0.46808510638297879</v>
      </c>
      <c r="Q100" s="29">
        <v>186</v>
      </c>
      <c r="R100" s="30">
        <v>4.0000000000000002E-4</v>
      </c>
      <c r="S100" s="31">
        <f t="shared" si="19"/>
        <v>395.74468085106383</v>
      </c>
      <c r="T100" s="38" t="s">
        <v>1301</v>
      </c>
      <c r="V100" s="47"/>
    </row>
    <row r="101" spans="1:22" x14ac:dyDescent="0.25">
      <c r="A101" t="str">
        <f t="shared" si="10"/>
        <v>E</v>
      </c>
      <c r="B101" t="s">
        <v>98</v>
      </c>
      <c r="C101" s="18">
        <v>0.108</v>
      </c>
      <c r="D101" s="19">
        <v>0.251</v>
      </c>
      <c r="E101" s="19">
        <v>5.0999999999999997E-2</v>
      </c>
      <c r="F101" s="19">
        <v>7.0000000000000001E-3</v>
      </c>
      <c r="G101" s="19">
        <v>0.52900000000000003</v>
      </c>
      <c r="H101" s="19">
        <v>5.2999999999999999E-2</v>
      </c>
      <c r="I101" s="20">
        <f t="shared" si="11"/>
        <v>0.999</v>
      </c>
      <c r="J101" s="21">
        <f t="shared" si="12"/>
        <v>0.309</v>
      </c>
      <c r="K101" s="12">
        <f t="shared" si="13"/>
        <v>0.22929936305732485</v>
      </c>
      <c r="L101" s="8">
        <f t="shared" si="14"/>
        <v>0.53290870488322717</v>
      </c>
      <c r="M101" s="8">
        <f t="shared" si="15"/>
        <v>0.10828025477707007</v>
      </c>
      <c r="N101" s="8">
        <f t="shared" si="16"/>
        <v>1.4861995753715501E-2</v>
      </c>
      <c r="O101" s="8">
        <f t="shared" si="17"/>
        <v>0.11252653927813164</v>
      </c>
      <c r="P101" s="41">
        <f t="shared" si="18"/>
        <v>0.65605095541401282</v>
      </c>
      <c r="Q101" s="29">
        <v>271</v>
      </c>
      <c r="R101" s="30">
        <v>2.9999999999999997E-4</v>
      </c>
      <c r="S101" s="31">
        <f t="shared" si="19"/>
        <v>575.37154989384294</v>
      </c>
      <c r="T101" s="38" t="s">
        <v>1302</v>
      </c>
      <c r="V101" s="47"/>
    </row>
    <row r="102" spans="1:22" x14ac:dyDescent="0.25">
      <c r="A102" t="str">
        <f t="shared" si="10"/>
        <v>E</v>
      </c>
      <c r="B102" t="s">
        <v>99</v>
      </c>
      <c r="C102" s="18"/>
      <c r="D102" s="19"/>
      <c r="E102" s="19"/>
      <c r="F102" s="19"/>
      <c r="G102" s="19"/>
      <c r="H102" s="19"/>
      <c r="I102" s="20">
        <f t="shared" si="11"/>
        <v>0</v>
      </c>
      <c r="J102" s="21">
        <f t="shared" si="12"/>
        <v>0</v>
      </c>
      <c r="K102" s="12">
        <f t="shared" si="13"/>
        <v>0</v>
      </c>
      <c r="L102" s="8">
        <f t="shared" si="14"/>
        <v>0</v>
      </c>
      <c r="M102" s="8">
        <f t="shared" si="15"/>
        <v>0</v>
      </c>
      <c r="N102" s="8">
        <f t="shared" si="16"/>
        <v>0</v>
      </c>
      <c r="O102" s="8">
        <f t="shared" si="17"/>
        <v>0</v>
      </c>
      <c r="P102" s="41">
        <f t="shared" si="18"/>
        <v>0</v>
      </c>
      <c r="Q102" s="29"/>
      <c r="R102" s="30"/>
      <c r="S102" s="31">
        <f t="shared" si="19"/>
        <v>0</v>
      </c>
      <c r="T102" s="3" t="s">
        <v>2301</v>
      </c>
      <c r="U102" t="s">
        <v>1238</v>
      </c>
      <c r="V102" s="47"/>
    </row>
    <row r="103" spans="1:22" x14ac:dyDescent="0.25">
      <c r="A103" t="str">
        <f t="shared" si="10"/>
        <v>E</v>
      </c>
      <c r="B103" t="s">
        <v>100</v>
      </c>
      <c r="C103" s="18">
        <v>4.9000000000000002E-2</v>
      </c>
      <c r="D103" s="19">
        <v>0.221</v>
      </c>
      <c r="E103" s="19">
        <v>5.8999999999999997E-2</v>
      </c>
      <c r="F103" s="19">
        <v>5.0000000000000001E-3</v>
      </c>
      <c r="G103" s="19">
        <v>0.52900000000000003</v>
      </c>
      <c r="H103" s="19">
        <v>0.13700000000000001</v>
      </c>
      <c r="I103" s="20">
        <f t="shared" si="11"/>
        <v>1</v>
      </c>
      <c r="J103" s="21">
        <f t="shared" si="12"/>
        <v>0.28500000000000003</v>
      </c>
      <c r="K103" s="12">
        <f t="shared" si="13"/>
        <v>0.1040339702760085</v>
      </c>
      <c r="L103" s="8">
        <f t="shared" si="14"/>
        <v>0.46921443736730362</v>
      </c>
      <c r="M103" s="8">
        <f t="shared" si="15"/>
        <v>0.12526539278131635</v>
      </c>
      <c r="N103" s="8">
        <f t="shared" si="16"/>
        <v>1.0615711252653929E-2</v>
      </c>
      <c r="O103" s="8">
        <f t="shared" si="17"/>
        <v>0.29087048832271767</v>
      </c>
      <c r="P103" s="41">
        <f t="shared" si="18"/>
        <v>0.60509554140127397</v>
      </c>
      <c r="Q103" s="29">
        <v>248</v>
      </c>
      <c r="R103" s="30">
        <v>1E-4</v>
      </c>
      <c r="S103" s="31">
        <f t="shared" si="19"/>
        <v>526.53927813163489</v>
      </c>
      <c r="T103" s="38" t="s">
        <v>1303</v>
      </c>
      <c r="V103" s="47"/>
    </row>
    <row r="104" spans="1:22" x14ac:dyDescent="0.25">
      <c r="A104" t="str">
        <f t="shared" si="10"/>
        <v>E</v>
      </c>
      <c r="B104" t="s">
        <v>101</v>
      </c>
      <c r="C104" s="18"/>
      <c r="D104" s="19"/>
      <c r="E104" s="19"/>
      <c r="F104" s="19"/>
      <c r="G104" s="19"/>
      <c r="H104" s="19"/>
      <c r="I104" s="20">
        <f t="shared" si="11"/>
        <v>0</v>
      </c>
      <c r="J104" s="21">
        <f t="shared" si="12"/>
        <v>0</v>
      </c>
      <c r="K104" s="12">
        <f t="shared" si="13"/>
        <v>0</v>
      </c>
      <c r="L104" s="8">
        <f t="shared" si="14"/>
        <v>0</v>
      </c>
      <c r="M104" s="8">
        <f t="shared" si="15"/>
        <v>0</v>
      </c>
      <c r="N104" s="8">
        <f t="shared" si="16"/>
        <v>0</v>
      </c>
      <c r="O104" s="8">
        <f t="shared" si="17"/>
        <v>0</v>
      </c>
      <c r="P104" s="41">
        <f t="shared" si="18"/>
        <v>0</v>
      </c>
      <c r="Q104" s="29"/>
      <c r="R104" s="30"/>
      <c r="S104" s="31">
        <f t="shared" si="19"/>
        <v>0</v>
      </c>
      <c r="T104" s="38" t="s">
        <v>1304</v>
      </c>
      <c r="U104" t="s">
        <v>1227</v>
      </c>
      <c r="V104" s="47"/>
    </row>
    <row r="105" spans="1:22" x14ac:dyDescent="0.25">
      <c r="A105" t="str">
        <f t="shared" si="10"/>
        <v>E</v>
      </c>
      <c r="B105" t="s">
        <v>102</v>
      </c>
      <c r="C105" s="18"/>
      <c r="D105" s="19"/>
      <c r="E105" s="19"/>
      <c r="F105" s="19"/>
      <c r="G105" s="19"/>
      <c r="H105" s="19"/>
      <c r="I105" s="20">
        <f t="shared" si="11"/>
        <v>0</v>
      </c>
      <c r="J105" s="21">
        <f t="shared" si="12"/>
        <v>0</v>
      </c>
      <c r="K105" s="12">
        <f t="shared" si="13"/>
        <v>0</v>
      </c>
      <c r="L105" s="8">
        <f t="shared" si="14"/>
        <v>0</v>
      </c>
      <c r="M105" s="8">
        <f t="shared" si="15"/>
        <v>0</v>
      </c>
      <c r="N105" s="8">
        <f t="shared" si="16"/>
        <v>0</v>
      </c>
      <c r="O105" s="8">
        <f t="shared" si="17"/>
        <v>0</v>
      </c>
      <c r="P105" s="41">
        <f t="shared" si="18"/>
        <v>0</v>
      </c>
      <c r="Q105" s="29"/>
      <c r="R105" s="30"/>
      <c r="S105" s="31">
        <f t="shared" si="19"/>
        <v>0</v>
      </c>
      <c r="T105" s="3" t="s">
        <v>2302</v>
      </c>
      <c r="U105" t="s">
        <v>1238</v>
      </c>
      <c r="V105" s="47"/>
    </row>
    <row r="106" spans="1:22" x14ac:dyDescent="0.25">
      <c r="A106" t="str">
        <f t="shared" si="10"/>
        <v>E</v>
      </c>
      <c r="B106" t="s">
        <v>103</v>
      </c>
      <c r="C106" s="18">
        <v>7.4999999999999997E-2</v>
      </c>
      <c r="D106" s="19">
        <v>0.315</v>
      </c>
      <c r="E106" s="19">
        <v>6.7000000000000004E-2</v>
      </c>
      <c r="F106" s="19">
        <v>8.9999999999999993E-3</v>
      </c>
      <c r="G106" s="19">
        <v>0.52900000000000003</v>
      </c>
      <c r="H106" s="19">
        <v>5.0000000000000001E-3</v>
      </c>
      <c r="I106" s="20">
        <f t="shared" si="11"/>
        <v>1</v>
      </c>
      <c r="J106" s="21">
        <f t="shared" si="12"/>
        <v>0.39100000000000001</v>
      </c>
      <c r="K106" s="12">
        <f t="shared" si="13"/>
        <v>0.15923566878980891</v>
      </c>
      <c r="L106" s="8">
        <f t="shared" si="14"/>
        <v>0.66878980891719753</v>
      </c>
      <c r="M106" s="8">
        <f t="shared" si="15"/>
        <v>0.14225053078556266</v>
      </c>
      <c r="N106" s="8">
        <f t="shared" si="16"/>
        <v>1.9108280254777069E-2</v>
      </c>
      <c r="O106" s="8">
        <f t="shared" si="17"/>
        <v>1.0615711252653929E-2</v>
      </c>
      <c r="P106" s="41">
        <f t="shared" si="18"/>
        <v>0.83014861995753719</v>
      </c>
      <c r="Q106" s="29">
        <v>347</v>
      </c>
      <c r="R106" s="30">
        <v>2.0000000000000001E-4</v>
      </c>
      <c r="S106" s="31">
        <f t="shared" si="19"/>
        <v>736.73036093418261</v>
      </c>
      <c r="T106" s="38" t="s">
        <v>1305</v>
      </c>
      <c r="V106" s="47"/>
    </row>
    <row r="107" spans="1:22" x14ac:dyDescent="0.25">
      <c r="A107" t="str">
        <f t="shared" si="10"/>
        <v>E</v>
      </c>
      <c r="B107" t="s">
        <v>104</v>
      </c>
      <c r="C107" s="18">
        <v>5.8000000000000003E-2</v>
      </c>
      <c r="D107" s="19">
        <v>0.27800000000000002</v>
      </c>
      <c r="E107" s="19">
        <v>6.5000000000000002E-2</v>
      </c>
      <c r="F107" s="19">
        <v>1.0999999999999999E-2</v>
      </c>
      <c r="G107" s="19">
        <v>0.52900000000000003</v>
      </c>
      <c r="H107" s="19">
        <v>5.8999999999999997E-2</v>
      </c>
      <c r="I107" s="20">
        <f t="shared" si="11"/>
        <v>1</v>
      </c>
      <c r="J107" s="21">
        <f t="shared" si="12"/>
        <v>0.35400000000000004</v>
      </c>
      <c r="K107" s="12">
        <f t="shared" si="13"/>
        <v>0.12314225053078558</v>
      </c>
      <c r="L107" s="8">
        <f t="shared" si="14"/>
        <v>0.59023354564755848</v>
      </c>
      <c r="M107" s="8">
        <f t="shared" si="15"/>
        <v>0.13800424628450109</v>
      </c>
      <c r="N107" s="8">
        <f t="shared" si="16"/>
        <v>2.3354564755838639E-2</v>
      </c>
      <c r="O107" s="8">
        <f t="shared" si="17"/>
        <v>0.12526539278131635</v>
      </c>
      <c r="P107" s="41">
        <f t="shared" si="18"/>
        <v>0.75159235668789826</v>
      </c>
      <c r="Q107" s="29">
        <v>314</v>
      </c>
      <c r="R107" s="30">
        <v>2.0000000000000001E-4</v>
      </c>
      <c r="S107" s="31">
        <f t="shared" si="19"/>
        <v>666.66666666666674</v>
      </c>
      <c r="T107" s="38" t="s">
        <v>1306</v>
      </c>
      <c r="V107" s="47"/>
    </row>
    <row r="108" spans="1:22" x14ac:dyDescent="0.25">
      <c r="A108" t="str">
        <f t="shared" si="10"/>
        <v>E</v>
      </c>
      <c r="B108" t="s">
        <v>105</v>
      </c>
      <c r="C108" s="18">
        <v>0</v>
      </c>
      <c r="D108" s="19">
        <v>0</v>
      </c>
      <c r="E108" s="19">
        <v>0</v>
      </c>
      <c r="F108" s="19">
        <v>0</v>
      </c>
      <c r="G108" s="19">
        <v>0.52900000000000003</v>
      </c>
      <c r="H108" s="19">
        <v>0.47099999999999997</v>
      </c>
      <c r="I108" s="20">
        <f t="shared" si="11"/>
        <v>1</v>
      </c>
      <c r="J108" s="21">
        <f t="shared" si="12"/>
        <v>0</v>
      </c>
      <c r="K108" s="12">
        <f t="shared" si="13"/>
        <v>0</v>
      </c>
      <c r="L108" s="8">
        <f t="shared" si="14"/>
        <v>0</v>
      </c>
      <c r="M108" s="8">
        <f t="shared" si="15"/>
        <v>0</v>
      </c>
      <c r="N108" s="8">
        <f t="shared" si="16"/>
        <v>0</v>
      </c>
      <c r="O108" s="8">
        <f t="shared" si="17"/>
        <v>1</v>
      </c>
      <c r="P108" s="41">
        <f t="shared" si="18"/>
        <v>0</v>
      </c>
      <c r="Q108" s="29">
        <v>0</v>
      </c>
      <c r="R108" s="30">
        <v>0</v>
      </c>
      <c r="S108" s="31">
        <f t="shared" si="19"/>
        <v>0</v>
      </c>
      <c r="T108" s="38" t="s">
        <v>1307</v>
      </c>
      <c r="V108" s="47"/>
    </row>
    <row r="109" spans="1:22" x14ac:dyDescent="0.25">
      <c r="A109" t="str">
        <f t="shared" si="10"/>
        <v>E</v>
      </c>
      <c r="B109" t="s">
        <v>106</v>
      </c>
      <c r="C109" s="18">
        <v>8.5999999999999993E-2</v>
      </c>
      <c r="D109" s="19">
        <v>0.311</v>
      </c>
      <c r="E109" s="19">
        <v>5.1999999999999998E-2</v>
      </c>
      <c r="F109" s="19">
        <v>5.0000000000000001E-3</v>
      </c>
      <c r="G109" s="19">
        <v>0.52900000000000003</v>
      </c>
      <c r="H109" s="19">
        <v>1.7000000000000001E-2</v>
      </c>
      <c r="I109" s="20">
        <f t="shared" si="11"/>
        <v>1</v>
      </c>
      <c r="J109" s="21">
        <f t="shared" si="12"/>
        <v>0.36799999999999999</v>
      </c>
      <c r="K109" s="12">
        <f t="shared" si="13"/>
        <v>0.18259023354564755</v>
      </c>
      <c r="L109" s="8">
        <f t="shared" si="14"/>
        <v>0.66029723991507439</v>
      </c>
      <c r="M109" s="8">
        <f t="shared" si="15"/>
        <v>0.11040339702760085</v>
      </c>
      <c r="N109" s="8">
        <f t="shared" si="16"/>
        <v>1.0615711252653929E-2</v>
      </c>
      <c r="O109" s="8">
        <f t="shared" si="17"/>
        <v>3.609341825902336E-2</v>
      </c>
      <c r="P109" s="41">
        <f t="shared" si="18"/>
        <v>0.78131634819532914</v>
      </c>
      <c r="Q109" s="29">
        <v>341</v>
      </c>
      <c r="R109" s="30">
        <v>2.0000000000000001E-4</v>
      </c>
      <c r="S109" s="31">
        <f t="shared" si="19"/>
        <v>723.9915074309979</v>
      </c>
      <c r="T109" s="38" t="s">
        <v>1308</v>
      </c>
      <c r="V109" s="47"/>
    </row>
    <row r="110" spans="1:22" x14ac:dyDescent="0.25">
      <c r="A110" t="str">
        <f t="shared" si="10"/>
        <v>E</v>
      </c>
      <c r="B110" t="s">
        <v>107</v>
      </c>
      <c r="C110" s="18"/>
      <c r="D110" s="19"/>
      <c r="E110" s="19"/>
      <c r="F110" s="19"/>
      <c r="G110" s="19"/>
      <c r="H110" s="19"/>
      <c r="I110" s="20">
        <f t="shared" si="11"/>
        <v>0</v>
      </c>
      <c r="J110" s="21">
        <f t="shared" si="12"/>
        <v>0</v>
      </c>
      <c r="K110" s="12">
        <f t="shared" si="13"/>
        <v>0</v>
      </c>
      <c r="L110" s="8">
        <f t="shared" si="14"/>
        <v>0</v>
      </c>
      <c r="M110" s="8">
        <f t="shared" si="15"/>
        <v>0</v>
      </c>
      <c r="N110" s="8">
        <f t="shared" si="16"/>
        <v>0</v>
      </c>
      <c r="O110" s="8">
        <f t="shared" si="17"/>
        <v>0</v>
      </c>
      <c r="P110" s="41">
        <f t="shared" si="18"/>
        <v>0</v>
      </c>
      <c r="Q110" s="29"/>
      <c r="R110" s="30"/>
      <c r="S110" s="31">
        <f t="shared" si="19"/>
        <v>0</v>
      </c>
      <c r="T110" s="38" t="s">
        <v>1309</v>
      </c>
      <c r="U110" t="s">
        <v>1227</v>
      </c>
      <c r="V110" s="47"/>
    </row>
    <row r="111" spans="1:22" x14ac:dyDescent="0.25">
      <c r="A111" t="str">
        <f t="shared" si="10"/>
        <v>E</v>
      </c>
      <c r="B111" t="s">
        <v>108</v>
      </c>
      <c r="C111" s="18">
        <v>0</v>
      </c>
      <c r="D111" s="19">
        <v>0</v>
      </c>
      <c r="E111" s="19">
        <v>0</v>
      </c>
      <c r="F111" s="19">
        <v>0</v>
      </c>
      <c r="G111" s="19">
        <v>0.52900000000000003</v>
      </c>
      <c r="H111" s="19">
        <v>0.47099999999999997</v>
      </c>
      <c r="I111" s="20">
        <f t="shared" si="11"/>
        <v>1</v>
      </c>
      <c r="J111" s="21">
        <f t="shared" si="12"/>
        <v>0</v>
      </c>
      <c r="K111" s="12">
        <f t="shared" si="13"/>
        <v>0</v>
      </c>
      <c r="L111" s="8">
        <f t="shared" si="14"/>
        <v>0</v>
      </c>
      <c r="M111" s="8">
        <f t="shared" si="15"/>
        <v>0</v>
      </c>
      <c r="N111" s="8">
        <f t="shared" si="16"/>
        <v>0</v>
      </c>
      <c r="O111" s="8">
        <f t="shared" si="17"/>
        <v>1</v>
      </c>
      <c r="P111" s="41">
        <f t="shared" si="18"/>
        <v>0</v>
      </c>
      <c r="Q111" s="29">
        <v>0</v>
      </c>
      <c r="R111" s="30">
        <v>0</v>
      </c>
      <c r="S111" s="31">
        <f t="shared" si="19"/>
        <v>0</v>
      </c>
      <c r="T111" s="38" t="s">
        <v>1310</v>
      </c>
      <c r="V111" s="47"/>
    </row>
    <row r="112" spans="1:22" x14ac:dyDescent="0.25">
      <c r="A112" t="str">
        <f t="shared" si="10"/>
        <v>E</v>
      </c>
      <c r="B112" t="s">
        <v>109</v>
      </c>
      <c r="C112" s="18"/>
      <c r="D112" s="19"/>
      <c r="E112" s="19"/>
      <c r="F112" s="19"/>
      <c r="G112" s="19"/>
      <c r="H112" s="19"/>
      <c r="I112" s="20">
        <f t="shared" si="11"/>
        <v>0</v>
      </c>
      <c r="J112" s="21">
        <f t="shared" si="12"/>
        <v>0</v>
      </c>
      <c r="K112" s="12">
        <f t="shared" si="13"/>
        <v>0</v>
      </c>
      <c r="L112" s="8">
        <f t="shared" si="14"/>
        <v>0</v>
      </c>
      <c r="M112" s="8">
        <f t="shared" si="15"/>
        <v>0</v>
      </c>
      <c r="N112" s="8">
        <f t="shared" si="16"/>
        <v>0</v>
      </c>
      <c r="O112" s="8">
        <f t="shared" si="17"/>
        <v>0</v>
      </c>
      <c r="P112" s="41">
        <f t="shared" si="18"/>
        <v>0</v>
      </c>
      <c r="Q112" s="29"/>
      <c r="R112" s="30"/>
      <c r="S112" s="31">
        <f t="shared" si="19"/>
        <v>0</v>
      </c>
      <c r="T112" s="38" t="s">
        <v>1311</v>
      </c>
      <c r="U112" t="s">
        <v>1227</v>
      </c>
      <c r="V112" s="47"/>
    </row>
    <row r="113" spans="1:22" x14ac:dyDescent="0.25">
      <c r="A113" t="str">
        <f t="shared" si="10"/>
        <v>E</v>
      </c>
      <c r="B113" t="s">
        <v>110</v>
      </c>
      <c r="C113" s="18"/>
      <c r="D113" s="19"/>
      <c r="E113" s="19"/>
      <c r="F113" s="19"/>
      <c r="G113" s="19"/>
      <c r="H113" s="19"/>
      <c r="I113" s="20">
        <f t="shared" si="11"/>
        <v>0</v>
      </c>
      <c r="J113" s="21">
        <f t="shared" si="12"/>
        <v>0</v>
      </c>
      <c r="K113" s="12">
        <f t="shared" si="13"/>
        <v>0</v>
      </c>
      <c r="L113" s="8">
        <f t="shared" si="14"/>
        <v>0</v>
      </c>
      <c r="M113" s="8">
        <f t="shared" si="15"/>
        <v>0</v>
      </c>
      <c r="N113" s="8">
        <f t="shared" si="16"/>
        <v>0</v>
      </c>
      <c r="O113" s="8">
        <f t="shared" si="17"/>
        <v>0</v>
      </c>
      <c r="P113" s="41">
        <f t="shared" si="18"/>
        <v>0</v>
      </c>
      <c r="Q113" s="29"/>
      <c r="R113" s="30"/>
      <c r="S113" s="31">
        <f t="shared" si="19"/>
        <v>0</v>
      </c>
      <c r="T113" s="38" t="s">
        <v>2275</v>
      </c>
      <c r="U113" t="s">
        <v>1238</v>
      </c>
      <c r="V113" s="47"/>
    </row>
    <row r="114" spans="1:22" x14ac:dyDescent="0.25">
      <c r="A114" t="str">
        <f t="shared" ref="A114:A177" si="20">UPPER(LEFT(B114,1))</f>
        <v>E</v>
      </c>
      <c r="B114" t="s">
        <v>111</v>
      </c>
      <c r="C114" s="18">
        <v>8.5999999999999993E-2</v>
      </c>
      <c r="D114" s="19">
        <v>0.246</v>
      </c>
      <c r="E114" s="19">
        <v>7.1999999999999995E-2</v>
      </c>
      <c r="F114" s="19">
        <v>1.4999999999999999E-2</v>
      </c>
      <c r="G114" s="19">
        <v>0.50800000000000001</v>
      </c>
      <c r="H114" s="19">
        <v>7.2999999999999995E-2</v>
      </c>
      <c r="I114" s="20">
        <f t="shared" si="11"/>
        <v>1</v>
      </c>
      <c r="J114" s="21">
        <f t="shared" si="12"/>
        <v>0.33300000000000002</v>
      </c>
      <c r="K114" s="12">
        <f t="shared" si="13"/>
        <v>0.17479674796747965</v>
      </c>
      <c r="L114" s="8">
        <f t="shared" si="14"/>
        <v>0.5</v>
      </c>
      <c r="M114" s="8">
        <f t="shared" si="15"/>
        <v>0.14634146341463414</v>
      </c>
      <c r="N114" s="8">
        <f t="shared" si="16"/>
        <v>3.048780487804878E-2</v>
      </c>
      <c r="O114" s="8">
        <f t="shared" si="17"/>
        <v>0.1483739837398374</v>
      </c>
      <c r="P114" s="41">
        <f t="shared" si="18"/>
        <v>0.67682926829268297</v>
      </c>
      <c r="Q114" s="29">
        <v>275</v>
      </c>
      <c r="R114" s="30">
        <v>2.0000000000000001E-4</v>
      </c>
      <c r="S114" s="31">
        <f t="shared" si="19"/>
        <v>558.94308943089436</v>
      </c>
      <c r="T114" s="38" t="s">
        <v>1312</v>
      </c>
      <c r="V114" s="47"/>
    </row>
    <row r="115" spans="1:22" x14ac:dyDescent="0.25">
      <c r="A115" t="str">
        <f t="shared" si="20"/>
        <v>E</v>
      </c>
      <c r="B115" t="s">
        <v>112</v>
      </c>
      <c r="C115" s="18"/>
      <c r="D115" s="19"/>
      <c r="E115" s="19"/>
      <c r="F115" s="19"/>
      <c r="G115" s="19"/>
      <c r="H115" s="19"/>
      <c r="I115" s="20">
        <f t="shared" si="11"/>
        <v>0</v>
      </c>
      <c r="J115" s="21">
        <f t="shared" si="12"/>
        <v>0</v>
      </c>
      <c r="K115" s="12">
        <f t="shared" si="13"/>
        <v>0</v>
      </c>
      <c r="L115" s="8">
        <f t="shared" si="14"/>
        <v>0</v>
      </c>
      <c r="M115" s="8">
        <f t="shared" si="15"/>
        <v>0</v>
      </c>
      <c r="N115" s="8">
        <f t="shared" si="16"/>
        <v>0</v>
      </c>
      <c r="O115" s="8">
        <f t="shared" si="17"/>
        <v>0</v>
      </c>
      <c r="P115" s="41">
        <f t="shared" si="18"/>
        <v>0</v>
      </c>
      <c r="Q115" s="29"/>
      <c r="R115" s="30"/>
      <c r="S115" s="31">
        <f t="shared" si="19"/>
        <v>0</v>
      </c>
      <c r="T115" s="38" t="s">
        <v>1313</v>
      </c>
      <c r="U115" t="s">
        <v>1227</v>
      </c>
      <c r="V115" s="47"/>
    </row>
    <row r="116" spans="1:22" x14ac:dyDescent="0.25">
      <c r="A116" t="str">
        <f t="shared" si="20"/>
        <v>E</v>
      </c>
      <c r="B116" t="s">
        <v>113</v>
      </c>
      <c r="C116" s="18">
        <v>6.6000000000000003E-2</v>
      </c>
      <c r="D116" s="19">
        <v>0.317</v>
      </c>
      <c r="E116" s="19">
        <v>7.3999999999999996E-2</v>
      </c>
      <c r="F116" s="19">
        <v>1.2E-2</v>
      </c>
      <c r="G116" s="19">
        <v>0.52900000000000003</v>
      </c>
      <c r="H116" s="19">
        <v>1E-3</v>
      </c>
      <c r="I116" s="20">
        <f t="shared" si="11"/>
        <v>0.999</v>
      </c>
      <c r="J116" s="21">
        <f t="shared" si="12"/>
        <v>0.40300000000000002</v>
      </c>
      <c r="K116" s="12">
        <f t="shared" si="13"/>
        <v>0.14012738853503187</v>
      </c>
      <c r="L116" s="8">
        <f t="shared" si="14"/>
        <v>0.6730360934182591</v>
      </c>
      <c r="M116" s="8">
        <f t="shared" si="15"/>
        <v>0.15711252653927812</v>
      </c>
      <c r="N116" s="8">
        <f t="shared" si="16"/>
        <v>2.5477707006369428E-2</v>
      </c>
      <c r="O116" s="8">
        <f t="shared" si="17"/>
        <v>2.1231422505307855E-3</v>
      </c>
      <c r="P116" s="41">
        <f t="shared" si="18"/>
        <v>0.85562632696390672</v>
      </c>
      <c r="Q116" s="29">
        <v>358</v>
      </c>
      <c r="R116" s="30">
        <v>2.0000000000000001E-4</v>
      </c>
      <c r="S116" s="31">
        <f t="shared" si="19"/>
        <v>760.08492569002124</v>
      </c>
      <c r="T116" s="38" t="s">
        <v>1314</v>
      </c>
      <c r="V116" s="47"/>
    </row>
    <row r="117" spans="1:22" x14ac:dyDescent="0.25">
      <c r="A117" t="str">
        <f t="shared" si="20"/>
        <v>E</v>
      </c>
      <c r="B117" t="s">
        <v>114</v>
      </c>
      <c r="C117" s="18"/>
      <c r="D117" s="19"/>
      <c r="E117" s="19"/>
      <c r="F117" s="19"/>
      <c r="G117" s="19"/>
      <c r="H117" s="19"/>
      <c r="I117" s="20">
        <f t="shared" si="11"/>
        <v>0</v>
      </c>
      <c r="J117" s="21">
        <f t="shared" si="12"/>
        <v>0</v>
      </c>
      <c r="K117" s="12">
        <f t="shared" si="13"/>
        <v>0</v>
      </c>
      <c r="L117" s="8">
        <f t="shared" si="14"/>
        <v>0</v>
      </c>
      <c r="M117" s="8">
        <f t="shared" si="15"/>
        <v>0</v>
      </c>
      <c r="N117" s="8">
        <f t="shared" si="16"/>
        <v>0</v>
      </c>
      <c r="O117" s="8">
        <f t="shared" si="17"/>
        <v>0</v>
      </c>
      <c r="P117" s="41">
        <f t="shared" si="18"/>
        <v>0</v>
      </c>
      <c r="Q117" s="29"/>
      <c r="R117" s="30"/>
      <c r="S117" s="31">
        <f t="shared" si="19"/>
        <v>0</v>
      </c>
      <c r="T117" s="38" t="s">
        <v>1315</v>
      </c>
      <c r="U117" t="s">
        <v>1227</v>
      </c>
      <c r="V117" s="47"/>
    </row>
    <row r="118" spans="1:22" x14ac:dyDescent="0.25">
      <c r="A118" t="str">
        <f t="shared" si="20"/>
        <v>E</v>
      </c>
      <c r="B118" t="s">
        <v>115</v>
      </c>
      <c r="C118" s="18"/>
      <c r="D118" s="19"/>
      <c r="E118" s="19"/>
      <c r="F118" s="19"/>
      <c r="G118" s="19"/>
      <c r="H118" s="19"/>
      <c r="I118" s="20">
        <f t="shared" si="11"/>
        <v>0</v>
      </c>
      <c r="J118" s="21">
        <f t="shared" si="12"/>
        <v>0</v>
      </c>
      <c r="K118" s="12">
        <f t="shared" si="13"/>
        <v>0</v>
      </c>
      <c r="L118" s="8">
        <f t="shared" si="14"/>
        <v>0</v>
      </c>
      <c r="M118" s="8">
        <f t="shared" si="15"/>
        <v>0</v>
      </c>
      <c r="N118" s="8">
        <f t="shared" si="16"/>
        <v>0</v>
      </c>
      <c r="O118" s="8">
        <f t="shared" si="17"/>
        <v>0</v>
      </c>
      <c r="P118" s="41">
        <f t="shared" si="18"/>
        <v>0</v>
      </c>
      <c r="Q118" s="29"/>
      <c r="R118" s="30"/>
      <c r="S118" s="31">
        <f t="shared" si="19"/>
        <v>0</v>
      </c>
      <c r="T118" s="38" t="s">
        <v>2303</v>
      </c>
      <c r="U118" t="s">
        <v>1227</v>
      </c>
      <c r="V118" s="47"/>
    </row>
    <row r="119" spans="1:22" x14ac:dyDescent="0.25">
      <c r="A119" t="str">
        <f t="shared" si="20"/>
        <v>E</v>
      </c>
      <c r="B119" t="s">
        <v>116</v>
      </c>
      <c r="C119" s="18">
        <v>0</v>
      </c>
      <c r="D119" s="19">
        <v>0</v>
      </c>
      <c r="E119" s="19">
        <v>0</v>
      </c>
      <c r="F119" s="19">
        <v>0</v>
      </c>
      <c r="G119" s="19">
        <v>0.52900000000000003</v>
      </c>
      <c r="H119" s="19">
        <v>0.47099999999999997</v>
      </c>
      <c r="I119" s="20">
        <f t="shared" si="11"/>
        <v>1</v>
      </c>
      <c r="J119" s="21">
        <f t="shared" si="12"/>
        <v>0</v>
      </c>
      <c r="K119" s="12">
        <f t="shared" si="13"/>
        <v>0</v>
      </c>
      <c r="L119" s="8">
        <f t="shared" si="14"/>
        <v>0</v>
      </c>
      <c r="M119" s="8">
        <f t="shared" si="15"/>
        <v>0</v>
      </c>
      <c r="N119" s="8">
        <f t="shared" si="16"/>
        <v>0</v>
      </c>
      <c r="O119" s="8">
        <f t="shared" si="17"/>
        <v>1</v>
      </c>
      <c r="P119" s="41">
        <f t="shared" si="18"/>
        <v>0</v>
      </c>
      <c r="Q119" s="29">
        <v>0</v>
      </c>
      <c r="R119" s="30">
        <v>0</v>
      </c>
      <c r="S119" s="31">
        <f t="shared" si="19"/>
        <v>0</v>
      </c>
      <c r="T119" s="38" t="s">
        <v>1316</v>
      </c>
      <c r="V119" s="47"/>
    </row>
    <row r="120" spans="1:22" x14ac:dyDescent="0.25">
      <c r="A120" t="str">
        <f t="shared" si="20"/>
        <v>E</v>
      </c>
      <c r="B120" t="s">
        <v>117</v>
      </c>
      <c r="C120" s="18">
        <v>8.5000000000000006E-2</v>
      </c>
      <c r="D120" s="19">
        <v>0.24</v>
      </c>
      <c r="E120" s="19">
        <v>9.2999999999999999E-2</v>
      </c>
      <c r="F120" s="19">
        <v>1.4E-2</v>
      </c>
      <c r="G120" s="19">
        <v>0.52900000000000003</v>
      </c>
      <c r="H120" s="19">
        <v>3.9E-2</v>
      </c>
      <c r="I120" s="20">
        <f t="shared" si="11"/>
        <v>1</v>
      </c>
      <c r="J120" s="21">
        <f t="shared" si="12"/>
        <v>0.34699999999999998</v>
      </c>
      <c r="K120" s="12">
        <f t="shared" si="13"/>
        <v>0.18046709129511679</v>
      </c>
      <c r="L120" s="8">
        <f t="shared" si="14"/>
        <v>0.50955414012738853</v>
      </c>
      <c r="M120" s="8">
        <f t="shared" si="15"/>
        <v>0.19745222929936307</v>
      </c>
      <c r="N120" s="8">
        <f t="shared" si="16"/>
        <v>2.9723991507431002E-2</v>
      </c>
      <c r="O120" s="8">
        <f t="shared" si="17"/>
        <v>8.2802547770700646E-2</v>
      </c>
      <c r="P120" s="41">
        <f t="shared" si="18"/>
        <v>0.73673036093418254</v>
      </c>
      <c r="Q120" s="29">
        <v>330</v>
      </c>
      <c r="R120" s="30">
        <v>2.9999999999999997E-4</v>
      </c>
      <c r="S120" s="31">
        <f t="shared" si="19"/>
        <v>700.63694267515928</v>
      </c>
      <c r="T120" s="38" t="s">
        <v>1317</v>
      </c>
      <c r="V120" s="47"/>
    </row>
    <row r="121" spans="1:22" x14ac:dyDescent="0.25">
      <c r="A121" t="str">
        <f t="shared" si="20"/>
        <v>E</v>
      </c>
      <c r="B121" t="s">
        <v>118</v>
      </c>
      <c r="C121" s="18"/>
      <c r="D121" s="19"/>
      <c r="E121" s="19"/>
      <c r="F121" s="19"/>
      <c r="G121" s="19"/>
      <c r="H121" s="19"/>
      <c r="I121" s="20">
        <f t="shared" si="11"/>
        <v>0</v>
      </c>
      <c r="J121" s="21">
        <f t="shared" si="12"/>
        <v>0</v>
      </c>
      <c r="K121" s="12">
        <f t="shared" si="13"/>
        <v>0</v>
      </c>
      <c r="L121" s="8">
        <f t="shared" si="14"/>
        <v>0</v>
      </c>
      <c r="M121" s="8">
        <f t="shared" si="15"/>
        <v>0</v>
      </c>
      <c r="N121" s="8">
        <f t="shared" si="16"/>
        <v>0</v>
      </c>
      <c r="O121" s="8">
        <f t="shared" si="17"/>
        <v>0</v>
      </c>
      <c r="P121" s="41">
        <f t="shared" si="18"/>
        <v>0</v>
      </c>
      <c r="Q121" s="29"/>
      <c r="R121" s="30"/>
      <c r="S121" s="31">
        <f t="shared" si="19"/>
        <v>0</v>
      </c>
      <c r="T121" s="3" t="s">
        <v>118</v>
      </c>
      <c r="U121" t="s">
        <v>1318</v>
      </c>
      <c r="V121" s="47"/>
    </row>
    <row r="122" spans="1:22" x14ac:dyDescent="0.25">
      <c r="A122" t="str">
        <f t="shared" si="20"/>
        <v>E</v>
      </c>
      <c r="B122" t="s">
        <v>119</v>
      </c>
      <c r="C122" s="18">
        <v>6.6000000000000003E-2</v>
      </c>
      <c r="D122" s="19">
        <v>0.317</v>
      </c>
      <c r="E122" s="19">
        <v>7.3999999999999996E-2</v>
      </c>
      <c r="F122" s="19">
        <v>1.2E-2</v>
      </c>
      <c r="G122" s="19">
        <v>0.52900000000000003</v>
      </c>
      <c r="H122" s="19">
        <v>2E-3</v>
      </c>
      <c r="I122" s="20">
        <f t="shared" si="11"/>
        <v>1</v>
      </c>
      <c r="J122" s="21">
        <f t="shared" si="12"/>
        <v>0.40300000000000002</v>
      </c>
      <c r="K122" s="12">
        <f t="shared" si="13"/>
        <v>0.14012738853503187</v>
      </c>
      <c r="L122" s="8">
        <f t="shared" si="14"/>
        <v>0.6730360934182591</v>
      </c>
      <c r="M122" s="8">
        <f t="shared" si="15"/>
        <v>0.15711252653927812</v>
      </c>
      <c r="N122" s="8">
        <f t="shared" si="16"/>
        <v>2.5477707006369428E-2</v>
      </c>
      <c r="O122" s="8">
        <f t="shared" si="17"/>
        <v>4.246284501061571E-3</v>
      </c>
      <c r="P122" s="41">
        <f t="shared" si="18"/>
        <v>0.85562632696390672</v>
      </c>
      <c r="Q122" s="29">
        <v>358</v>
      </c>
      <c r="R122" s="30">
        <v>2.0000000000000001E-4</v>
      </c>
      <c r="S122" s="31">
        <f t="shared" si="19"/>
        <v>760.08492569002124</v>
      </c>
      <c r="T122" s="38" t="s">
        <v>1319</v>
      </c>
      <c r="V122" s="47"/>
    </row>
    <row r="123" spans="1:22" x14ac:dyDescent="0.25">
      <c r="A123" t="str">
        <f t="shared" si="20"/>
        <v>E</v>
      </c>
      <c r="B123" t="s">
        <v>120</v>
      </c>
      <c r="C123" s="18">
        <v>7.8E-2</v>
      </c>
      <c r="D123" s="19">
        <v>0.29499999999999998</v>
      </c>
      <c r="E123" s="19">
        <v>6.6000000000000003E-2</v>
      </c>
      <c r="F123" s="19">
        <v>0.01</v>
      </c>
      <c r="G123" s="19">
        <v>0.52900000000000003</v>
      </c>
      <c r="H123" s="19">
        <v>2.1000000000000001E-2</v>
      </c>
      <c r="I123" s="20">
        <f t="shared" si="11"/>
        <v>0.999</v>
      </c>
      <c r="J123" s="21">
        <f t="shared" si="12"/>
        <v>0.371</v>
      </c>
      <c r="K123" s="12">
        <f t="shared" si="13"/>
        <v>0.16560509554140129</v>
      </c>
      <c r="L123" s="8">
        <f t="shared" si="14"/>
        <v>0.62632696390658171</v>
      </c>
      <c r="M123" s="8">
        <f t="shared" si="15"/>
        <v>0.14012738853503187</v>
      </c>
      <c r="N123" s="8">
        <f t="shared" si="16"/>
        <v>2.1231422505307858E-2</v>
      </c>
      <c r="O123" s="8">
        <f t="shared" si="17"/>
        <v>4.4585987261146501E-2</v>
      </c>
      <c r="P123" s="41">
        <f t="shared" si="18"/>
        <v>0.78768577494692149</v>
      </c>
      <c r="Q123" s="29">
        <v>330</v>
      </c>
      <c r="R123" s="30">
        <v>2.0000000000000001E-4</v>
      </c>
      <c r="S123" s="31">
        <f t="shared" si="19"/>
        <v>700.63694267515928</v>
      </c>
      <c r="T123" s="38" t="s">
        <v>1320</v>
      </c>
      <c r="V123" s="47"/>
    </row>
    <row r="124" spans="1:22" x14ac:dyDescent="0.25">
      <c r="A124" t="str">
        <f t="shared" si="20"/>
        <v>E</v>
      </c>
      <c r="B124" t="s">
        <v>121</v>
      </c>
      <c r="C124" s="18"/>
      <c r="D124" s="19"/>
      <c r="E124" s="19"/>
      <c r="F124" s="19"/>
      <c r="G124" s="19"/>
      <c r="H124" s="19"/>
      <c r="I124" s="20">
        <f t="shared" si="11"/>
        <v>0</v>
      </c>
      <c r="J124" s="21">
        <f t="shared" si="12"/>
        <v>0</v>
      </c>
      <c r="K124" s="12">
        <f t="shared" si="13"/>
        <v>0</v>
      </c>
      <c r="L124" s="8">
        <f t="shared" si="14"/>
        <v>0</v>
      </c>
      <c r="M124" s="8">
        <f t="shared" si="15"/>
        <v>0</v>
      </c>
      <c r="N124" s="8">
        <f t="shared" si="16"/>
        <v>0</v>
      </c>
      <c r="O124" s="8">
        <f t="shared" si="17"/>
        <v>0</v>
      </c>
      <c r="P124" s="41">
        <f t="shared" si="18"/>
        <v>0</v>
      </c>
      <c r="Q124" s="29"/>
      <c r="R124" s="30"/>
      <c r="S124" s="31">
        <f t="shared" si="19"/>
        <v>0</v>
      </c>
      <c r="T124" s="38" t="s">
        <v>1321</v>
      </c>
      <c r="U124" t="s">
        <v>1227</v>
      </c>
      <c r="V124" s="47"/>
    </row>
    <row r="125" spans="1:22" x14ac:dyDescent="0.25">
      <c r="A125" t="str">
        <f t="shared" si="20"/>
        <v>E</v>
      </c>
      <c r="B125" t="s">
        <v>122</v>
      </c>
      <c r="C125" s="18"/>
      <c r="D125" s="19"/>
      <c r="E125" s="19"/>
      <c r="F125" s="19"/>
      <c r="G125" s="19"/>
      <c r="H125" s="19"/>
      <c r="I125" s="20">
        <f t="shared" si="11"/>
        <v>0</v>
      </c>
      <c r="J125" s="21">
        <f t="shared" si="12"/>
        <v>0</v>
      </c>
      <c r="K125" s="12">
        <f t="shared" si="13"/>
        <v>0</v>
      </c>
      <c r="L125" s="8">
        <f t="shared" si="14"/>
        <v>0</v>
      </c>
      <c r="M125" s="8">
        <f t="shared" si="15"/>
        <v>0</v>
      </c>
      <c r="N125" s="8">
        <f t="shared" si="16"/>
        <v>0</v>
      </c>
      <c r="O125" s="8">
        <f t="shared" si="17"/>
        <v>0</v>
      </c>
      <c r="P125" s="41">
        <f t="shared" si="18"/>
        <v>0</v>
      </c>
      <c r="Q125" s="29"/>
      <c r="R125" s="30"/>
      <c r="S125" s="31">
        <f t="shared" si="19"/>
        <v>0</v>
      </c>
      <c r="T125" s="38" t="s">
        <v>2304</v>
      </c>
      <c r="U125" t="s">
        <v>1227</v>
      </c>
      <c r="V125" s="47"/>
    </row>
    <row r="126" spans="1:22" x14ac:dyDescent="0.25">
      <c r="A126" t="str">
        <f t="shared" si="20"/>
        <v>E</v>
      </c>
      <c r="B126" t="s">
        <v>123</v>
      </c>
      <c r="C126" s="18">
        <v>0.22</v>
      </c>
      <c r="D126" s="19">
        <v>0.27</v>
      </c>
      <c r="E126" s="19">
        <v>0.03</v>
      </c>
      <c r="F126" s="19">
        <v>0.03</v>
      </c>
      <c r="G126" s="19">
        <v>0.45</v>
      </c>
      <c r="H126" s="19">
        <v>0</v>
      </c>
      <c r="I126" s="20">
        <f t="shared" si="11"/>
        <v>1</v>
      </c>
      <c r="J126" s="21">
        <f t="shared" si="12"/>
        <v>0.33000000000000007</v>
      </c>
      <c r="K126" s="12">
        <f t="shared" si="13"/>
        <v>0.39999999999999997</v>
      </c>
      <c r="L126" s="8">
        <f t="shared" si="14"/>
        <v>0.49090909090909091</v>
      </c>
      <c r="M126" s="8">
        <f t="shared" si="15"/>
        <v>5.4545454545454536E-2</v>
      </c>
      <c r="N126" s="8">
        <f t="shared" si="16"/>
        <v>5.4545454545454536E-2</v>
      </c>
      <c r="O126" s="8">
        <f t="shared" si="17"/>
        <v>0</v>
      </c>
      <c r="P126" s="41">
        <f t="shared" si="18"/>
        <v>0.60000000000000009</v>
      </c>
      <c r="Q126" s="29">
        <v>259</v>
      </c>
      <c r="R126" s="30">
        <v>5.9999999999999995E-4</v>
      </c>
      <c r="S126" s="31">
        <f t="shared" si="19"/>
        <v>470.90909090909088</v>
      </c>
      <c r="T126" s="3" t="s">
        <v>2305</v>
      </c>
      <c r="V126" s="47"/>
    </row>
    <row r="127" spans="1:22" x14ac:dyDescent="0.25">
      <c r="A127" t="str">
        <f t="shared" si="20"/>
        <v>E</v>
      </c>
      <c r="B127" t="s">
        <v>124</v>
      </c>
      <c r="C127" s="18">
        <v>0</v>
      </c>
      <c r="D127" s="19">
        <v>0</v>
      </c>
      <c r="E127" s="19">
        <v>0</v>
      </c>
      <c r="F127" s="19">
        <v>0</v>
      </c>
      <c r="G127" s="19">
        <v>0.52900000000000003</v>
      </c>
      <c r="H127" s="19">
        <v>0.47099999999999997</v>
      </c>
      <c r="I127" s="20">
        <f t="shared" si="11"/>
        <v>1</v>
      </c>
      <c r="J127" s="21">
        <f t="shared" si="12"/>
        <v>0</v>
      </c>
      <c r="K127" s="12">
        <f t="shared" si="13"/>
        <v>0</v>
      </c>
      <c r="L127" s="8">
        <f t="shared" si="14"/>
        <v>0</v>
      </c>
      <c r="M127" s="8">
        <f t="shared" si="15"/>
        <v>0</v>
      </c>
      <c r="N127" s="8">
        <f t="shared" si="16"/>
        <v>0</v>
      </c>
      <c r="O127" s="8">
        <f t="shared" si="17"/>
        <v>1</v>
      </c>
      <c r="P127" s="41">
        <f t="shared" si="18"/>
        <v>0</v>
      </c>
      <c r="Q127" s="29">
        <v>0</v>
      </c>
      <c r="R127" s="30">
        <v>0</v>
      </c>
      <c r="S127" s="31">
        <f t="shared" si="19"/>
        <v>0</v>
      </c>
      <c r="T127" s="38" t="s">
        <v>1322</v>
      </c>
      <c r="V127" s="47"/>
    </row>
    <row r="128" spans="1:22" x14ac:dyDescent="0.25">
      <c r="A128" t="str">
        <f t="shared" si="20"/>
        <v>E</v>
      </c>
      <c r="B128" t="s">
        <v>125</v>
      </c>
      <c r="C128" s="18">
        <v>0</v>
      </c>
      <c r="D128" s="19">
        <v>0</v>
      </c>
      <c r="E128" s="19">
        <v>0</v>
      </c>
      <c r="F128" s="19">
        <v>0</v>
      </c>
      <c r="G128" s="19">
        <v>0.52900000000000003</v>
      </c>
      <c r="H128" s="19">
        <v>0.47099999999999997</v>
      </c>
      <c r="I128" s="20">
        <f t="shared" si="11"/>
        <v>1</v>
      </c>
      <c r="J128" s="21">
        <f t="shared" si="12"/>
        <v>0</v>
      </c>
      <c r="K128" s="12">
        <f t="shared" si="13"/>
        <v>0</v>
      </c>
      <c r="L128" s="8">
        <f t="shared" si="14"/>
        <v>0</v>
      </c>
      <c r="M128" s="8">
        <f t="shared" si="15"/>
        <v>0</v>
      </c>
      <c r="N128" s="8">
        <f t="shared" si="16"/>
        <v>0</v>
      </c>
      <c r="O128" s="8">
        <f t="shared" si="17"/>
        <v>1</v>
      </c>
      <c r="P128" s="41">
        <f t="shared" si="18"/>
        <v>0</v>
      </c>
      <c r="Q128" s="29">
        <v>0</v>
      </c>
      <c r="R128" s="30">
        <v>0</v>
      </c>
      <c r="S128" s="31">
        <f t="shared" si="19"/>
        <v>0</v>
      </c>
      <c r="T128" s="38" t="s">
        <v>1323</v>
      </c>
      <c r="V128" s="47"/>
    </row>
    <row r="129" spans="1:22" x14ac:dyDescent="0.25">
      <c r="A129" t="str">
        <f t="shared" si="20"/>
        <v>E</v>
      </c>
      <c r="B129" t="s">
        <v>126</v>
      </c>
      <c r="C129" s="18"/>
      <c r="D129" s="19"/>
      <c r="E129" s="19"/>
      <c r="F129" s="19"/>
      <c r="G129" s="19"/>
      <c r="H129" s="19"/>
      <c r="I129" s="20">
        <f t="shared" si="11"/>
        <v>0</v>
      </c>
      <c r="J129" s="21">
        <f t="shared" si="12"/>
        <v>0</v>
      </c>
      <c r="K129" s="12">
        <f t="shared" si="13"/>
        <v>0</v>
      </c>
      <c r="L129" s="8">
        <f t="shared" si="14"/>
        <v>0</v>
      </c>
      <c r="M129" s="8">
        <f t="shared" si="15"/>
        <v>0</v>
      </c>
      <c r="N129" s="8">
        <f t="shared" si="16"/>
        <v>0</v>
      </c>
      <c r="O129" s="8">
        <f t="shared" si="17"/>
        <v>0</v>
      </c>
      <c r="P129" s="41">
        <f t="shared" si="18"/>
        <v>0</v>
      </c>
      <c r="Q129" s="29"/>
      <c r="R129" s="30"/>
      <c r="S129" s="31">
        <f t="shared" si="19"/>
        <v>0</v>
      </c>
      <c r="T129" s="3" t="s">
        <v>126</v>
      </c>
      <c r="U129" t="s">
        <v>1318</v>
      </c>
      <c r="V129" s="47"/>
    </row>
    <row r="130" spans="1:22" x14ac:dyDescent="0.25">
      <c r="A130" t="str">
        <f t="shared" si="20"/>
        <v>E</v>
      </c>
      <c r="B130" t="s">
        <v>127</v>
      </c>
      <c r="C130" s="18">
        <v>3.9800000000000002E-2</v>
      </c>
      <c r="D130" s="19">
        <v>0.12239999999999999</v>
      </c>
      <c r="E130" s="19">
        <v>4.58E-2</v>
      </c>
      <c r="F130" s="19">
        <v>7.3000000000000001E-3</v>
      </c>
      <c r="G130" s="19">
        <v>0.52939999999999998</v>
      </c>
      <c r="H130" s="19">
        <v>0.25530000000000003</v>
      </c>
      <c r="I130" s="20">
        <f t="shared" si="11"/>
        <v>1</v>
      </c>
      <c r="J130" s="21">
        <f t="shared" si="12"/>
        <v>0.17549999999999999</v>
      </c>
      <c r="K130" s="12">
        <f t="shared" si="13"/>
        <v>8.4572885677858048E-2</v>
      </c>
      <c r="L130" s="8">
        <f t="shared" si="14"/>
        <v>0.2600934976625584</v>
      </c>
      <c r="M130" s="8">
        <f t="shared" si="15"/>
        <v>9.7322566935826596E-2</v>
      </c>
      <c r="N130" s="8">
        <f t="shared" si="16"/>
        <v>1.5512112197195069E-2</v>
      </c>
      <c r="O130" s="8">
        <f t="shared" si="17"/>
        <v>0.54249893752656186</v>
      </c>
      <c r="P130" s="41">
        <f t="shared" si="18"/>
        <v>0.37292817679558005</v>
      </c>
      <c r="Q130" s="29">
        <v>143</v>
      </c>
      <c r="R130" s="30">
        <v>1E-4</v>
      </c>
      <c r="S130" s="31">
        <f t="shared" si="19"/>
        <v>303.86740331491711</v>
      </c>
      <c r="T130" s="38" t="s">
        <v>1324</v>
      </c>
      <c r="V130" s="47"/>
    </row>
    <row r="131" spans="1:22" x14ac:dyDescent="0.25">
      <c r="A131" t="str">
        <f t="shared" si="20"/>
        <v>E</v>
      </c>
      <c r="B131" t="s">
        <v>128</v>
      </c>
      <c r="C131" s="18"/>
      <c r="D131" s="19"/>
      <c r="E131" s="19"/>
      <c r="F131" s="19"/>
      <c r="G131" s="19"/>
      <c r="H131" s="19"/>
      <c r="I131" s="20">
        <f t="shared" ref="I131:I194" si="21">SUM(C131,D131,E131,F131,G131,H131)</f>
        <v>0</v>
      </c>
      <c r="J131" s="21">
        <f t="shared" ref="J131:J194" si="22">D131+E131+F131</f>
        <v>0</v>
      </c>
      <c r="K131" s="12">
        <f t="shared" ref="K131:K194" si="23">C131/(1-$G131)</f>
        <v>0</v>
      </c>
      <c r="L131" s="8">
        <f t="shared" ref="L131:L194" si="24">D131/(1-$G131)</f>
        <v>0</v>
      </c>
      <c r="M131" s="8">
        <f t="shared" ref="M131:M194" si="25">E131/(1-$G131)</f>
        <v>0</v>
      </c>
      <c r="N131" s="8">
        <f t="shared" ref="N131:N194" si="26">F131/(1-$G131)</f>
        <v>0</v>
      </c>
      <c r="O131" s="8">
        <f t="shared" ref="O131:O194" si="27">H131/(1-$G131)</f>
        <v>0</v>
      </c>
      <c r="P131" s="41">
        <f t="shared" ref="P131:P194" si="28">J131/(1-$G131)</f>
        <v>0</v>
      </c>
      <c r="Q131" s="29"/>
      <c r="R131" s="30"/>
      <c r="S131" s="31">
        <f t="shared" ref="S131:S194" si="29">Q131/(1-$G131)</f>
        <v>0</v>
      </c>
      <c r="T131" s="3" t="s">
        <v>2306</v>
      </c>
      <c r="U131" t="s">
        <v>1227</v>
      </c>
      <c r="V131" s="47"/>
    </row>
    <row r="132" spans="1:22" x14ac:dyDescent="0.25">
      <c r="A132" t="str">
        <f t="shared" si="20"/>
        <v>E</v>
      </c>
      <c r="B132" t="s">
        <v>129</v>
      </c>
      <c r="C132" s="18"/>
      <c r="D132" s="19"/>
      <c r="E132" s="19"/>
      <c r="F132" s="19"/>
      <c r="G132" s="19"/>
      <c r="H132" s="19"/>
      <c r="I132" s="20">
        <f t="shared" si="21"/>
        <v>0</v>
      </c>
      <c r="J132" s="21">
        <f t="shared" si="22"/>
        <v>0</v>
      </c>
      <c r="K132" s="12">
        <f t="shared" si="23"/>
        <v>0</v>
      </c>
      <c r="L132" s="8">
        <f t="shared" si="24"/>
        <v>0</v>
      </c>
      <c r="M132" s="8">
        <f t="shared" si="25"/>
        <v>0</v>
      </c>
      <c r="N132" s="8">
        <f t="shared" si="26"/>
        <v>0</v>
      </c>
      <c r="O132" s="8">
        <f t="shared" si="27"/>
        <v>0</v>
      </c>
      <c r="P132" s="41">
        <f t="shared" si="28"/>
        <v>0</v>
      </c>
      <c r="Q132" s="29"/>
      <c r="R132" s="30"/>
      <c r="S132" s="31">
        <f t="shared" si="29"/>
        <v>0</v>
      </c>
      <c r="T132" s="38" t="s">
        <v>1325</v>
      </c>
      <c r="U132" t="s">
        <v>1227</v>
      </c>
      <c r="V132" s="47"/>
    </row>
    <row r="133" spans="1:22" x14ac:dyDescent="0.25">
      <c r="A133" t="str">
        <f t="shared" si="20"/>
        <v>E</v>
      </c>
      <c r="B133" t="s">
        <v>130</v>
      </c>
      <c r="C133" s="18">
        <v>4.1000000000000002E-2</v>
      </c>
      <c r="D133" s="19">
        <v>0.16700000000000001</v>
      </c>
      <c r="E133" s="19">
        <v>4.2000000000000003E-2</v>
      </c>
      <c r="F133" s="19">
        <v>6.0000000000000001E-3</v>
      </c>
      <c r="G133" s="19">
        <v>0.44400000000000001</v>
      </c>
      <c r="H133" s="19">
        <v>0.29899999999999999</v>
      </c>
      <c r="I133" s="20">
        <f t="shared" si="21"/>
        <v>0.99899999999999989</v>
      </c>
      <c r="J133" s="21">
        <f t="shared" si="22"/>
        <v>0.21500000000000002</v>
      </c>
      <c r="K133" s="12">
        <f t="shared" si="23"/>
        <v>7.3741007194244604E-2</v>
      </c>
      <c r="L133" s="8">
        <f t="shared" si="24"/>
        <v>0.30035971223021579</v>
      </c>
      <c r="M133" s="8">
        <f t="shared" si="25"/>
        <v>7.5539568345323743E-2</v>
      </c>
      <c r="N133" s="8">
        <f t="shared" si="26"/>
        <v>1.0791366906474819E-2</v>
      </c>
      <c r="O133" s="8">
        <f t="shared" si="27"/>
        <v>0.53776978417266175</v>
      </c>
      <c r="P133" s="41">
        <f t="shared" si="28"/>
        <v>0.38669064748201437</v>
      </c>
      <c r="Q133" s="29">
        <v>189</v>
      </c>
      <c r="R133" s="30">
        <v>1E-4</v>
      </c>
      <c r="S133" s="31">
        <f t="shared" si="29"/>
        <v>339.92805755395682</v>
      </c>
      <c r="T133" s="38" t="s">
        <v>1326</v>
      </c>
      <c r="V133" s="47"/>
    </row>
    <row r="134" spans="1:22" x14ac:dyDescent="0.25">
      <c r="A134" t="str">
        <f t="shared" si="20"/>
        <v>E</v>
      </c>
      <c r="B134" t="s">
        <v>131</v>
      </c>
      <c r="C134" s="18">
        <v>0.13500000000000001</v>
      </c>
      <c r="D134" s="19">
        <v>0.216</v>
      </c>
      <c r="E134" s="19">
        <v>0.11799999999999999</v>
      </c>
      <c r="F134" s="19">
        <v>2E-3</v>
      </c>
      <c r="G134" s="19">
        <v>0.52900000000000003</v>
      </c>
      <c r="H134" s="19">
        <v>0</v>
      </c>
      <c r="I134" s="20">
        <f t="shared" si="21"/>
        <v>1</v>
      </c>
      <c r="J134" s="21">
        <f t="shared" si="22"/>
        <v>0.33599999999999997</v>
      </c>
      <c r="K134" s="12">
        <f t="shared" si="23"/>
        <v>0.2866242038216561</v>
      </c>
      <c r="L134" s="8">
        <f t="shared" si="24"/>
        <v>0.45859872611464969</v>
      </c>
      <c r="M134" s="8">
        <f t="shared" si="25"/>
        <v>0.2505307855626327</v>
      </c>
      <c r="N134" s="8">
        <f t="shared" si="26"/>
        <v>4.246284501061571E-3</v>
      </c>
      <c r="O134" s="8">
        <f t="shared" si="27"/>
        <v>0</v>
      </c>
      <c r="P134" s="41">
        <f t="shared" si="28"/>
        <v>0.7133757961783439</v>
      </c>
      <c r="Q134" s="29">
        <v>261</v>
      </c>
      <c r="R134" s="30">
        <v>4.0000000000000002E-4</v>
      </c>
      <c r="S134" s="31">
        <f t="shared" si="29"/>
        <v>554.14012738853501</v>
      </c>
      <c r="T134" s="38" t="s">
        <v>1327</v>
      </c>
      <c r="V134" s="47"/>
    </row>
    <row r="135" spans="1:22" x14ac:dyDescent="0.25">
      <c r="A135" t="str">
        <f t="shared" si="20"/>
        <v>E</v>
      </c>
      <c r="B135" t="s">
        <v>132</v>
      </c>
      <c r="C135" s="18">
        <v>0.09</v>
      </c>
      <c r="D135" s="19">
        <v>0.27200000000000002</v>
      </c>
      <c r="E135" s="19">
        <v>8.7999999999999995E-2</v>
      </c>
      <c r="F135" s="19">
        <v>0.02</v>
      </c>
      <c r="G135" s="19">
        <v>0.52900000000000003</v>
      </c>
      <c r="H135" s="19">
        <v>1E-3</v>
      </c>
      <c r="I135" s="20">
        <f t="shared" si="21"/>
        <v>1</v>
      </c>
      <c r="J135" s="21">
        <f t="shared" si="22"/>
        <v>0.38</v>
      </c>
      <c r="K135" s="12">
        <f t="shared" si="23"/>
        <v>0.19108280254777071</v>
      </c>
      <c r="L135" s="8">
        <f t="shared" si="24"/>
        <v>0.57749469214437377</v>
      </c>
      <c r="M135" s="8">
        <f t="shared" si="25"/>
        <v>0.18683651804670912</v>
      </c>
      <c r="N135" s="8">
        <f t="shared" si="26"/>
        <v>4.2462845010615716E-2</v>
      </c>
      <c r="O135" s="8">
        <f t="shared" si="27"/>
        <v>2.1231422505307855E-3</v>
      </c>
      <c r="P135" s="41">
        <f t="shared" si="28"/>
        <v>0.80679405520169856</v>
      </c>
      <c r="Q135" s="29">
        <v>227</v>
      </c>
      <c r="R135" s="30">
        <v>2.0000000000000001E-4</v>
      </c>
      <c r="S135" s="31">
        <f t="shared" si="29"/>
        <v>481.95329087048833</v>
      </c>
      <c r="T135" s="38" t="s">
        <v>1328</v>
      </c>
      <c r="V135" s="47"/>
    </row>
    <row r="136" spans="1:22" x14ac:dyDescent="0.25">
      <c r="A136" t="str">
        <f t="shared" si="20"/>
        <v>E</v>
      </c>
      <c r="B136" t="s">
        <v>133</v>
      </c>
      <c r="C136" s="18">
        <v>7.9000000000000001E-2</v>
      </c>
      <c r="D136" s="19">
        <v>0.30499999999999999</v>
      </c>
      <c r="E136" s="19">
        <v>2.5999999999999999E-2</v>
      </c>
      <c r="F136" s="19">
        <v>2E-3</v>
      </c>
      <c r="G136" s="19">
        <v>0.52200000000000002</v>
      </c>
      <c r="H136" s="19">
        <v>6.6000000000000003E-2</v>
      </c>
      <c r="I136" s="20">
        <f t="shared" si="21"/>
        <v>1</v>
      </c>
      <c r="J136" s="21">
        <f t="shared" si="22"/>
        <v>0.33300000000000002</v>
      </c>
      <c r="K136" s="12">
        <f t="shared" si="23"/>
        <v>0.16527196652719667</v>
      </c>
      <c r="L136" s="8">
        <f t="shared" si="24"/>
        <v>0.63807531380753135</v>
      </c>
      <c r="M136" s="8">
        <f t="shared" si="25"/>
        <v>5.4393305439330547E-2</v>
      </c>
      <c r="N136" s="8">
        <f t="shared" si="26"/>
        <v>4.1841004184100423E-3</v>
      </c>
      <c r="O136" s="8">
        <f t="shared" si="27"/>
        <v>0.13807531380753138</v>
      </c>
      <c r="P136" s="41">
        <f t="shared" si="28"/>
        <v>0.69665271966527198</v>
      </c>
      <c r="Q136" s="29">
        <v>325</v>
      </c>
      <c r="R136" s="30">
        <v>2.0000000000000001E-4</v>
      </c>
      <c r="S136" s="31">
        <f t="shared" si="29"/>
        <v>679.91631799163179</v>
      </c>
      <c r="T136" s="38" t="s">
        <v>1329</v>
      </c>
      <c r="V136" s="47"/>
    </row>
    <row r="137" spans="1:22" x14ac:dyDescent="0.25">
      <c r="A137" t="str">
        <f t="shared" si="20"/>
        <v>E</v>
      </c>
      <c r="B137" t="s">
        <v>134</v>
      </c>
      <c r="C137" s="18">
        <v>0.17699999999999999</v>
      </c>
      <c r="D137" s="19">
        <v>0.216</v>
      </c>
      <c r="E137" s="19">
        <v>2.5000000000000001E-2</v>
      </c>
      <c r="F137" s="19">
        <v>0.02</v>
      </c>
      <c r="G137" s="19">
        <v>0.52900000000000003</v>
      </c>
      <c r="H137" s="19">
        <v>3.3000000000000002E-2</v>
      </c>
      <c r="I137" s="20">
        <f t="shared" si="21"/>
        <v>1</v>
      </c>
      <c r="J137" s="21">
        <f t="shared" si="22"/>
        <v>0.26100000000000001</v>
      </c>
      <c r="K137" s="12">
        <f t="shared" si="23"/>
        <v>0.37579617834394907</v>
      </c>
      <c r="L137" s="8">
        <f t="shared" si="24"/>
        <v>0.45859872611464969</v>
      </c>
      <c r="M137" s="8">
        <f t="shared" si="25"/>
        <v>5.3078556263269648E-2</v>
      </c>
      <c r="N137" s="8">
        <f t="shared" si="26"/>
        <v>4.2462845010615716E-2</v>
      </c>
      <c r="O137" s="8">
        <f t="shared" si="27"/>
        <v>7.0063694267515936E-2</v>
      </c>
      <c r="P137" s="41">
        <f t="shared" si="28"/>
        <v>0.55414012738853513</v>
      </c>
      <c r="Q137" s="29">
        <v>208</v>
      </c>
      <c r="R137" s="30">
        <v>5.0000000000000001E-4</v>
      </c>
      <c r="S137" s="31">
        <f t="shared" si="29"/>
        <v>441.61358811040344</v>
      </c>
      <c r="T137" s="38" t="s">
        <v>1220</v>
      </c>
      <c r="V137" s="47"/>
    </row>
    <row r="138" spans="1:22" x14ac:dyDescent="0.25">
      <c r="A138" t="str">
        <f t="shared" si="20"/>
        <v>E</v>
      </c>
      <c r="B138" t="s">
        <v>135</v>
      </c>
      <c r="C138" s="18">
        <v>0.25</v>
      </c>
      <c r="D138" s="19">
        <v>0.23599999999999999</v>
      </c>
      <c r="E138" s="19">
        <v>2.1999999999999999E-2</v>
      </c>
      <c r="F138" s="19">
        <v>2.1999999999999999E-2</v>
      </c>
      <c r="G138" s="19">
        <v>0.45</v>
      </c>
      <c r="H138" s="19">
        <v>0.02</v>
      </c>
      <c r="I138" s="20">
        <f t="shared" si="21"/>
        <v>1</v>
      </c>
      <c r="J138" s="21">
        <f t="shared" si="22"/>
        <v>0.28000000000000003</v>
      </c>
      <c r="K138" s="12">
        <f t="shared" si="23"/>
        <v>0.45454545454545453</v>
      </c>
      <c r="L138" s="8">
        <f t="shared" si="24"/>
        <v>0.42909090909090902</v>
      </c>
      <c r="M138" s="8">
        <f t="shared" si="25"/>
        <v>3.9999999999999994E-2</v>
      </c>
      <c r="N138" s="8">
        <f t="shared" si="26"/>
        <v>3.9999999999999994E-2</v>
      </c>
      <c r="O138" s="8">
        <f t="shared" si="27"/>
        <v>3.6363636363636362E-2</v>
      </c>
      <c r="P138" s="41">
        <f t="shared" si="28"/>
        <v>0.50909090909090915</v>
      </c>
      <c r="Q138" s="29">
        <v>230</v>
      </c>
      <c r="R138" s="30">
        <v>6.9999999999999999E-4</v>
      </c>
      <c r="S138" s="31">
        <f t="shared" si="29"/>
        <v>418.18181818181813</v>
      </c>
      <c r="T138" s="38" t="s">
        <v>1330</v>
      </c>
      <c r="V138" s="47"/>
    </row>
    <row r="139" spans="1:22" x14ac:dyDescent="0.25">
      <c r="A139" t="str">
        <f t="shared" si="20"/>
        <v>E</v>
      </c>
      <c r="B139" t="s">
        <v>136</v>
      </c>
      <c r="C139" s="18">
        <v>0.33600000000000002</v>
      </c>
      <c r="D139" s="19">
        <v>0</v>
      </c>
      <c r="E139" s="19">
        <v>0</v>
      </c>
      <c r="F139" s="19">
        <v>0</v>
      </c>
      <c r="G139" s="19">
        <v>0.52900000000000003</v>
      </c>
      <c r="H139" s="19">
        <v>0.13200000000000001</v>
      </c>
      <c r="I139" s="20">
        <f t="shared" si="21"/>
        <v>0.997</v>
      </c>
      <c r="J139" s="21">
        <f t="shared" si="22"/>
        <v>0</v>
      </c>
      <c r="K139" s="12">
        <f t="shared" si="23"/>
        <v>0.71337579617834401</v>
      </c>
      <c r="L139" s="8">
        <f t="shared" si="24"/>
        <v>0</v>
      </c>
      <c r="M139" s="8">
        <f t="shared" si="25"/>
        <v>0</v>
      </c>
      <c r="N139" s="8">
        <f t="shared" si="26"/>
        <v>0</v>
      </c>
      <c r="O139" s="8">
        <f t="shared" si="27"/>
        <v>0.28025477707006374</v>
      </c>
      <c r="P139" s="41">
        <f t="shared" si="28"/>
        <v>0</v>
      </c>
      <c r="Q139" s="29">
        <v>2</v>
      </c>
      <c r="R139" s="30">
        <v>8.9999999999999998E-4</v>
      </c>
      <c r="S139" s="31">
        <f t="shared" si="29"/>
        <v>4.2462845010615711</v>
      </c>
      <c r="T139" s="38" t="s">
        <v>1331</v>
      </c>
      <c r="U139" t="s">
        <v>2281</v>
      </c>
      <c r="V139" s="47"/>
    </row>
    <row r="140" spans="1:22" x14ac:dyDescent="0.25">
      <c r="A140" t="str">
        <f t="shared" si="20"/>
        <v>E</v>
      </c>
      <c r="B140" t="s">
        <v>137</v>
      </c>
      <c r="C140" s="18">
        <v>0</v>
      </c>
      <c r="D140" s="19">
        <v>0.20799999999999999</v>
      </c>
      <c r="E140" s="19">
        <v>0.11700000000000001</v>
      </c>
      <c r="F140" s="19">
        <v>0</v>
      </c>
      <c r="G140" s="19">
        <v>0.45700000000000002</v>
      </c>
      <c r="H140" s="19">
        <v>0.218</v>
      </c>
      <c r="I140" s="20">
        <f t="shared" si="21"/>
        <v>1</v>
      </c>
      <c r="J140" s="21">
        <f t="shared" si="22"/>
        <v>0.32500000000000001</v>
      </c>
      <c r="K140" s="12">
        <f t="shared" si="23"/>
        <v>0</v>
      </c>
      <c r="L140" s="8">
        <f t="shared" si="24"/>
        <v>0.3830570902394107</v>
      </c>
      <c r="M140" s="8">
        <f t="shared" si="25"/>
        <v>0.21546961325966854</v>
      </c>
      <c r="N140" s="8">
        <f t="shared" si="26"/>
        <v>0</v>
      </c>
      <c r="O140" s="8">
        <f t="shared" si="27"/>
        <v>0.40147329650092084</v>
      </c>
      <c r="P140" s="41">
        <f t="shared" si="28"/>
        <v>0.59852670349907933</v>
      </c>
      <c r="Q140" s="29">
        <v>242</v>
      </c>
      <c r="R140" s="30">
        <v>0</v>
      </c>
      <c r="S140" s="31">
        <f t="shared" si="29"/>
        <v>445.67219152854517</v>
      </c>
      <c r="T140" s="38" t="s">
        <v>1205</v>
      </c>
      <c r="V140" s="47"/>
    </row>
    <row r="141" spans="1:22" x14ac:dyDescent="0.25">
      <c r="A141" t="str">
        <f t="shared" si="20"/>
        <v>E</v>
      </c>
      <c r="B141" t="s">
        <v>138</v>
      </c>
      <c r="C141" s="18">
        <v>9.2200000000000004E-2</v>
      </c>
      <c r="D141" s="19">
        <v>0.2989</v>
      </c>
      <c r="E141" s="19">
        <v>6.4199999999999993E-2</v>
      </c>
      <c r="F141" s="19">
        <v>1.41E-2</v>
      </c>
      <c r="G141" s="19">
        <v>0.52939999999999998</v>
      </c>
      <c r="H141" s="19">
        <v>1.1999999999999999E-3</v>
      </c>
      <c r="I141" s="20">
        <f t="shared" si="21"/>
        <v>0.99999999999999989</v>
      </c>
      <c r="J141" s="21">
        <f t="shared" si="22"/>
        <v>0.37719999999999998</v>
      </c>
      <c r="K141" s="12">
        <f t="shared" si="23"/>
        <v>0.19592010199745005</v>
      </c>
      <c r="L141" s="8">
        <f t="shared" si="24"/>
        <v>0.63514662133446664</v>
      </c>
      <c r="M141" s="8">
        <f t="shared" si="25"/>
        <v>0.13642158946026348</v>
      </c>
      <c r="N141" s="8">
        <f t="shared" si="26"/>
        <v>2.9961750956226094E-2</v>
      </c>
      <c r="O141" s="8">
        <f t="shared" si="27"/>
        <v>2.5499362515937099E-3</v>
      </c>
      <c r="P141" s="41">
        <f t="shared" si="28"/>
        <v>0.80152996175095614</v>
      </c>
      <c r="Q141" s="29">
        <v>330</v>
      </c>
      <c r="R141" s="30">
        <v>2.0000000000000001E-4</v>
      </c>
      <c r="S141" s="31">
        <f t="shared" si="29"/>
        <v>701.23246918827022</v>
      </c>
      <c r="T141" s="38" t="s">
        <v>1332</v>
      </c>
      <c r="V141" s="47"/>
    </row>
    <row r="142" spans="1:22" x14ac:dyDescent="0.25">
      <c r="A142" t="str">
        <f t="shared" si="20"/>
        <v>E</v>
      </c>
      <c r="B142" t="s">
        <v>139</v>
      </c>
      <c r="C142" s="18">
        <v>0.104</v>
      </c>
      <c r="D142" s="19">
        <v>0.36899999999999999</v>
      </c>
      <c r="E142" s="19">
        <v>0.03</v>
      </c>
      <c r="F142" s="19">
        <v>3.0000000000000001E-3</v>
      </c>
      <c r="G142" s="19">
        <v>0.39700000000000002</v>
      </c>
      <c r="H142" s="19">
        <v>9.7000000000000003E-2</v>
      </c>
      <c r="I142" s="20">
        <f t="shared" si="21"/>
        <v>1</v>
      </c>
      <c r="J142" s="21">
        <f t="shared" si="22"/>
        <v>0.40200000000000002</v>
      </c>
      <c r="K142" s="12">
        <f t="shared" si="23"/>
        <v>0.17247097844112769</v>
      </c>
      <c r="L142" s="8">
        <f t="shared" si="24"/>
        <v>0.61194029850746268</v>
      </c>
      <c r="M142" s="8">
        <f t="shared" si="25"/>
        <v>4.975124378109453E-2</v>
      </c>
      <c r="N142" s="8">
        <f t="shared" si="26"/>
        <v>4.9751243781094526E-3</v>
      </c>
      <c r="O142" s="8">
        <f t="shared" si="27"/>
        <v>0.16086235489220566</v>
      </c>
      <c r="P142" s="41">
        <f t="shared" si="28"/>
        <v>0.66666666666666674</v>
      </c>
      <c r="Q142" s="29">
        <v>393</v>
      </c>
      <c r="R142" s="30">
        <v>2.9999999999999997E-4</v>
      </c>
      <c r="S142" s="31">
        <f t="shared" si="29"/>
        <v>651.74129353233832</v>
      </c>
      <c r="T142" s="38" t="s">
        <v>2307</v>
      </c>
      <c r="V142" s="47"/>
    </row>
    <row r="143" spans="1:22" x14ac:dyDescent="0.25">
      <c r="A143" t="str">
        <f t="shared" si="20"/>
        <v>E</v>
      </c>
      <c r="B143" t="s">
        <v>140</v>
      </c>
      <c r="C143" s="18">
        <v>0.151</v>
      </c>
      <c r="D143" s="19">
        <v>0.21099999999999999</v>
      </c>
      <c r="E143" s="19">
        <v>3.9E-2</v>
      </c>
      <c r="F143" s="19">
        <v>1.7000000000000001E-2</v>
      </c>
      <c r="G143" s="19">
        <v>0.52900000000000003</v>
      </c>
      <c r="H143" s="19">
        <v>5.2999999999999999E-2</v>
      </c>
      <c r="I143" s="20">
        <f t="shared" si="21"/>
        <v>1</v>
      </c>
      <c r="J143" s="21">
        <f t="shared" si="22"/>
        <v>0.26700000000000002</v>
      </c>
      <c r="K143" s="12">
        <f t="shared" si="23"/>
        <v>0.3205944798301486</v>
      </c>
      <c r="L143" s="8">
        <f t="shared" si="24"/>
        <v>0.44798301486199577</v>
      </c>
      <c r="M143" s="8">
        <f t="shared" si="25"/>
        <v>8.2802547770700646E-2</v>
      </c>
      <c r="N143" s="8">
        <f t="shared" si="26"/>
        <v>3.609341825902336E-2</v>
      </c>
      <c r="O143" s="8">
        <f t="shared" si="27"/>
        <v>0.11252653927813164</v>
      </c>
      <c r="P143" s="41">
        <f t="shared" si="28"/>
        <v>0.56687898089171984</v>
      </c>
      <c r="Q143" s="29">
        <v>216</v>
      </c>
      <c r="R143" s="30">
        <v>4.0000000000000002E-4</v>
      </c>
      <c r="S143" s="31">
        <f t="shared" si="29"/>
        <v>458.59872611464971</v>
      </c>
      <c r="T143" s="38" t="s">
        <v>1333</v>
      </c>
      <c r="V143" s="47"/>
    </row>
    <row r="144" spans="1:22" x14ac:dyDescent="0.25">
      <c r="A144" t="str">
        <f t="shared" si="20"/>
        <v>E</v>
      </c>
      <c r="B144" t="s">
        <v>141</v>
      </c>
      <c r="C144" s="18">
        <v>3.1E-2</v>
      </c>
      <c r="D144" s="19">
        <v>8.8999999999999996E-2</v>
      </c>
      <c r="E144" s="19">
        <v>4.4999999999999998E-2</v>
      </c>
      <c r="F144" s="19">
        <v>5.0000000000000001E-3</v>
      </c>
      <c r="G144" s="19">
        <v>0.52100000000000002</v>
      </c>
      <c r="H144" s="19">
        <v>0.309</v>
      </c>
      <c r="I144" s="20">
        <f t="shared" si="21"/>
        <v>1</v>
      </c>
      <c r="J144" s="21">
        <f t="shared" si="22"/>
        <v>0.13900000000000001</v>
      </c>
      <c r="K144" s="12">
        <f t="shared" si="23"/>
        <v>6.471816283924843E-2</v>
      </c>
      <c r="L144" s="8">
        <f t="shared" si="24"/>
        <v>0.18580375782881001</v>
      </c>
      <c r="M144" s="8">
        <f t="shared" si="25"/>
        <v>9.3945720250521919E-2</v>
      </c>
      <c r="N144" s="8">
        <f t="shared" si="26"/>
        <v>1.0438413361169102E-2</v>
      </c>
      <c r="O144" s="8">
        <f t="shared" si="27"/>
        <v>0.64509394572025058</v>
      </c>
      <c r="P144" s="41">
        <f t="shared" si="28"/>
        <v>0.29018789144050106</v>
      </c>
      <c r="Q144" s="29">
        <v>110</v>
      </c>
      <c r="R144" s="30">
        <v>1E-4</v>
      </c>
      <c r="S144" s="31">
        <f t="shared" si="29"/>
        <v>229.64509394572025</v>
      </c>
      <c r="T144" s="38" t="s">
        <v>2308</v>
      </c>
      <c r="V144" s="47"/>
    </row>
    <row r="145" spans="1:22" x14ac:dyDescent="0.25">
      <c r="A145" t="str">
        <f t="shared" si="20"/>
        <v>E</v>
      </c>
      <c r="B145" t="s">
        <v>142</v>
      </c>
      <c r="C145" s="18">
        <v>0</v>
      </c>
      <c r="D145" s="19">
        <v>0</v>
      </c>
      <c r="E145" s="19">
        <v>0</v>
      </c>
      <c r="F145" s="19">
        <v>0</v>
      </c>
      <c r="G145" s="19">
        <v>0.52900000000000003</v>
      </c>
      <c r="H145" s="19">
        <v>0.47099999999999997</v>
      </c>
      <c r="I145" s="20">
        <f t="shared" si="21"/>
        <v>1</v>
      </c>
      <c r="J145" s="21">
        <f t="shared" si="22"/>
        <v>0</v>
      </c>
      <c r="K145" s="12">
        <f t="shared" si="23"/>
        <v>0</v>
      </c>
      <c r="L145" s="8">
        <f t="shared" si="24"/>
        <v>0</v>
      </c>
      <c r="M145" s="8">
        <f t="shared" si="25"/>
        <v>0</v>
      </c>
      <c r="N145" s="8">
        <f t="shared" si="26"/>
        <v>0</v>
      </c>
      <c r="O145" s="8">
        <f t="shared" si="27"/>
        <v>1</v>
      </c>
      <c r="P145" s="41">
        <f t="shared" si="28"/>
        <v>0</v>
      </c>
      <c r="Q145" s="29">
        <v>0</v>
      </c>
      <c r="R145" s="30">
        <v>0</v>
      </c>
      <c r="S145" s="31">
        <f t="shared" si="29"/>
        <v>0</v>
      </c>
      <c r="T145" s="38" t="s">
        <v>1334</v>
      </c>
      <c r="V145" s="47"/>
    </row>
    <row r="146" spans="1:22" x14ac:dyDescent="0.25">
      <c r="A146" t="str">
        <f t="shared" si="20"/>
        <v>E</v>
      </c>
      <c r="B146" t="s">
        <v>143</v>
      </c>
      <c r="C146" s="18"/>
      <c r="D146" s="19"/>
      <c r="E146" s="19"/>
      <c r="F146" s="19"/>
      <c r="G146" s="19"/>
      <c r="H146" s="19"/>
      <c r="I146" s="20">
        <f t="shared" si="21"/>
        <v>0</v>
      </c>
      <c r="J146" s="21">
        <f t="shared" si="22"/>
        <v>0</v>
      </c>
      <c r="K146" s="12">
        <f t="shared" si="23"/>
        <v>0</v>
      </c>
      <c r="L146" s="8">
        <f t="shared" si="24"/>
        <v>0</v>
      </c>
      <c r="M146" s="8">
        <f t="shared" si="25"/>
        <v>0</v>
      </c>
      <c r="N146" s="8">
        <f t="shared" si="26"/>
        <v>0</v>
      </c>
      <c r="O146" s="8">
        <f t="shared" si="27"/>
        <v>0</v>
      </c>
      <c r="P146" s="41">
        <f t="shared" si="28"/>
        <v>0</v>
      </c>
      <c r="Q146" s="29"/>
      <c r="R146" s="30"/>
      <c r="S146" s="31">
        <f t="shared" si="29"/>
        <v>0</v>
      </c>
      <c r="T146" s="3" t="s">
        <v>2309</v>
      </c>
      <c r="U146" t="s">
        <v>1238</v>
      </c>
      <c r="V146" s="47"/>
    </row>
    <row r="147" spans="1:22" x14ac:dyDescent="0.25">
      <c r="A147" t="str">
        <f t="shared" si="20"/>
        <v>E</v>
      </c>
      <c r="B147" t="s">
        <v>144</v>
      </c>
      <c r="C147" s="18"/>
      <c r="D147" s="19"/>
      <c r="E147" s="19"/>
      <c r="F147" s="19"/>
      <c r="G147" s="19"/>
      <c r="H147" s="19"/>
      <c r="I147" s="20">
        <f t="shared" si="21"/>
        <v>0</v>
      </c>
      <c r="J147" s="21">
        <f t="shared" si="22"/>
        <v>0</v>
      </c>
      <c r="K147" s="12">
        <f t="shared" si="23"/>
        <v>0</v>
      </c>
      <c r="L147" s="8">
        <f t="shared" si="24"/>
        <v>0</v>
      </c>
      <c r="M147" s="8">
        <f t="shared" si="25"/>
        <v>0</v>
      </c>
      <c r="N147" s="8">
        <f t="shared" si="26"/>
        <v>0</v>
      </c>
      <c r="O147" s="8">
        <f t="shared" si="27"/>
        <v>0</v>
      </c>
      <c r="P147" s="41">
        <f t="shared" si="28"/>
        <v>0</v>
      </c>
      <c r="Q147" s="29"/>
      <c r="R147" s="30"/>
      <c r="S147" s="31">
        <f t="shared" si="29"/>
        <v>0</v>
      </c>
      <c r="T147" s="38" t="s">
        <v>1335</v>
      </c>
      <c r="U147" t="s">
        <v>1227</v>
      </c>
      <c r="V147" s="47"/>
    </row>
    <row r="148" spans="1:22" x14ac:dyDescent="0.25">
      <c r="A148" t="str">
        <f t="shared" si="20"/>
        <v>E</v>
      </c>
      <c r="B148" t="s">
        <v>145</v>
      </c>
      <c r="C148" s="18">
        <v>0.11</v>
      </c>
      <c r="D148" s="19">
        <v>0.27</v>
      </c>
      <c r="E148" s="19">
        <v>0.08</v>
      </c>
      <c r="F148" s="19">
        <v>0.01</v>
      </c>
      <c r="G148" s="19">
        <v>0.53</v>
      </c>
      <c r="H148" s="19">
        <v>0</v>
      </c>
      <c r="I148" s="20">
        <f t="shared" si="21"/>
        <v>1</v>
      </c>
      <c r="J148" s="21">
        <f t="shared" si="22"/>
        <v>0.36000000000000004</v>
      </c>
      <c r="K148" s="12">
        <f t="shared" si="23"/>
        <v>0.23404255319148937</v>
      </c>
      <c r="L148" s="8">
        <f t="shared" si="24"/>
        <v>0.57446808510638303</v>
      </c>
      <c r="M148" s="8">
        <f t="shared" si="25"/>
        <v>0.17021276595744683</v>
      </c>
      <c r="N148" s="8">
        <f t="shared" si="26"/>
        <v>2.1276595744680854E-2</v>
      </c>
      <c r="O148" s="8">
        <f t="shared" si="27"/>
        <v>0</v>
      </c>
      <c r="P148" s="41">
        <f t="shared" si="28"/>
        <v>0.76595744680851074</v>
      </c>
      <c r="Q148" s="29">
        <v>303</v>
      </c>
      <c r="R148" s="30">
        <v>2.9999999999999997E-4</v>
      </c>
      <c r="S148" s="31">
        <f t="shared" si="29"/>
        <v>644.68085106382978</v>
      </c>
      <c r="T148" s="38" t="s">
        <v>1336</v>
      </c>
      <c r="V148" s="47"/>
    </row>
    <row r="149" spans="1:22" x14ac:dyDescent="0.25">
      <c r="A149" t="str">
        <f t="shared" si="20"/>
        <v>E</v>
      </c>
      <c r="B149" t="s">
        <v>146</v>
      </c>
      <c r="C149" s="18"/>
      <c r="D149" s="19"/>
      <c r="E149" s="19"/>
      <c r="F149" s="19"/>
      <c r="G149" s="19"/>
      <c r="H149" s="19"/>
      <c r="I149" s="20">
        <f t="shared" si="21"/>
        <v>0</v>
      </c>
      <c r="J149" s="21">
        <f t="shared" si="22"/>
        <v>0</v>
      </c>
      <c r="K149" s="12">
        <f t="shared" si="23"/>
        <v>0</v>
      </c>
      <c r="L149" s="8">
        <f t="shared" si="24"/>
        <v>0</v>
      </c>
      <c r="M149" s="8">
        <f t="shared" si="25"/>
        <v>0</v>
      </c>
      <c r="N149" s="8">
        <f t="shared" si="26"/>
        <v>0</v>
      </c>
      <c r="O149" s="8">
        <f t="shared" si="27"/>
        <v>0</v>
      </c>
      <c r="P149" s="41">
        <f t="shared" si="28"/>
        <v>0</v>
      </c>
      <c r="Q149" s="29"/>
      <c r="R149" s="30"/>
      <c r="S149" s="31">
        <f t="shared" si="29"/>
        <v>0</v>
      </c>
      <c r="T149" s="38" t="s">
        <v>1337</v>
      </c>
      <c r="U149" t="s">
        <v>1227</v>
      </c>
      <c r="V149" s="47"/>
    </row>
    <row r="150" spans="1:22" x14ac:dyDescent="0.25">
      <c r="A150" t="str">
        <f t="shared" si="20"/>
        <v>E</v>
      </c>
      <c r="B150" t="s">
        <v>147</v>
      </c>
      <c r="C150" s="18">
        <v>0.112</v>
      </c>
      <c r="D150" s="19">
        <v>0.24099999999999999</v>
      </c>
      <c r="E150" s="19">
        <v>0.112</v>
      </c>
      <c r="F150" s="19">
        <v>6.0000000000000001E-3</v>
      </c>
      <c r="G150" s="19">
        <v>0.52900000000000003</v>
      </c>
      <c r="H150" s="19">
        <v>0</v>
      </c>
      <c r="I150" s="20">
        <f t="shared" si="21"/>
        <v>1</v>
      </c>
      <c r="J150" s="21">
        <f t="shared" si="22"/>
        <v>0.35899999999999999</v>
      </c>
      <c r="K150" s="12">
        <f t="shared" si="23"/>
        <v>0.23779193205944801</v>
      </c>
      <c r="L150" s="8">
        <f t="shared" si="24"/>
        <v>0.51167728237791932</v>
      </c>
      <c r="M150" s="8">
        <f t="shared" si="25"/>
        <v>0.23779193205944801</v>
      </c>
      <c r="N150" s="8">
        <f t="shared" si="26"/>
        <v>1.2738853503184714E-2</v>
      </c>
      <c r="O150" s="8">
        <f t="shared" si="27"/>
        <v>0</v>
      </c>
      <c r="P150" s="41">
        <f t="shared" si="28"/>
        <v>0.76220806794055207</v>
      </c>
      <c r="Q150" s="29">
        <v>259</v>
      </c>
      <c r="R150" s="30">
        <v>2.9999999999999997E-4</v>
      </c>
      <c r="S150" s="31">
        <f t="shared" si="29"/>
        <v>549.89384288747351</v>
      </c>
      <c r="T150" s="38" t="s">
        <v>1338</v>
      </c>
      <c r="V150" s="47"/>
    </row>
    <row r="151" spans="1:22" x14ac:dyDescent="0.25">
      <c r="A151" t="str">
        <f t="shared" si="20"/>
        <v>E</v>
      </c>
      <c r="B151" t="s">
        <v>148</v>
      </c>
      <c r="C151" s="18">
        <v>0</v>
      </c>
      <c r="D151" s="19">
        <v>2.7730000000000001E-2</v>
      </c>
      <c r="E151" s="19">
        <v>0.33141999999999999</v>
      </c>
      <c r="F151" s="19">
        <v>1.98E-3</v>
      </c>
      <c r="G151" s="19">
        <v>0.52942</v>
      </c>
      <c r="H151" s="19">
        <v>0.10906</v>
      </c>
      <c r="I151" s="20">
        <f t="shared" si="21"/>
        <v>0.99961</v>
      </c>
      <c r="J151" s="21">
        <f t="shared" si="22"/>
        <v>0.36112999999999995</v>
      </c>
      <c r="K151" s="12">
        <f t="shared" si="23"/>
        <v>0</v>
      </c>
      <c r="L151" s="8">
        <f t="shared" si="24"/>
        <v>5.8927281227421482E-2</v>
      </c>
      <c r="M151" s="8">
        <f t="shared" si="25"/>
        <v>0.70427982489693564</v>
      </c>
      <c r="N151" s="8">
        <f t="shared" si="26"/>
        <v>4.2075736325385693E-3</v>
      </c>
      <c r="O151" s="8">
        <f t="shared" si="27"/>
        <v>0.23175655573972545</v>
      </c>
      <c r="P151" s="41">
        <f t="shared" si="28"/>
        <v>0.76741467975689559</v>
      </c>
      <c r="Q151" s="29">
        <v>111.34699999999999</v>
      </c>
      <c r="R151" s="30">
        <v>0</v>
      </c>
      <c r="S151" s="31">
        <f t="shared" si="29"/>
        <v>236.61651578902629</v>
      </c>
      <c r="T151" s="38" t="s">
        <v>1339</v>
      </c>
      <c r="V151" s="47"/>
    </row>
    <row r="152" spans="1:22" x14ac:dyDescent="0.25">
      <c r="A152" t="str">
        <f t="shared" si="20"/>
        <v>E</v>
      </c>
      <c r="B152" t="s">
        <v>149</v>
      </c>
      <c r="C152" s="18">
        <v>0</v>
      </c>
      <c r="D152" s="19">
        <v>0</v>
      </c>
      <c r="E152" s="19">
        <v>0</v>
      </c>
      <c r="F152" s="19">
        <v>0</v>
      </c>
      <c r="G152" s="19">
        <v>0.52900000000000003</v>
      </c>
      <c r="H152" s="19">
        <v>0.47099999999999997</v>
      </c>
      <c r="I152" s="20">
        <f t="shared" si="21"/>
        <v>1</v>
      </c>
      <c r="J152" s="21">
        <f t="shared" si="22"/>
        <v>0</v>
      </c>
      <c r="K152" s="12">
        <f t="shared" si="23"/>
        <v>0</v>
      </c>
      <c r="L152" s="8">
        <f t="shared" si="24"/>
        <v>0</v>
      </c>
      <c r="M152" s="8">
        <f t="shared" si="25"/>
        <v>0</v>
      </c>
      <c r="N152" s="8">
        <f t="shared" si="26"/>
        <v>0</v>
      </c>
      <c r="O152" s="8">
        <f t="shared" si="27"/>
        <v>1</v>
      </c>
      <c r="P152" s="41">
        <f t="shared" si="28"/>
        <v>0</v>
      </c>
      <c r="Q152" s="29">
        <v>0</v>
      </c>
      <c r="R152" s="30">
        <v>0</v>
      </c>
      <c r="S152" s="31">
        <f t="shared" si="29"/>
        <v>0</v>
      </c>
      <c r="T152" s="38" t="s">
        <v>1340</v>
      </c>
      <c r="V152" s="47"/>
    </row>
    <row r="153" spans="1:22" x14ac:dyDescent="0.25">
      <c r="A153" t="str">
        <f t="shared" si="20"/>
        <v>E</v>
      </c>
      <c r="B153" t="s">
        <v>150</v>
      </c>
      <c r="C153" s="18">
        <v>0</v>
      </c>
      <c r="D153" s="19">
        <v>0</v>
      </c>
      <c r="E153" s="19">
        <v>0</v>
      </c>
      <c r="F153" s="19">
        <v>0</v>
      </c>
      <c r="G153" s="19">
        <v>0.47099999999999997</v>
      </c>
      <c r="H153" s="19">
        <v>0.52900000000000003</v>
      </c>
      <c r="I153" s="20">
        <f t="shared" si="21"/>
        <v>1</v>
      </c>
      <c r="J153" s="21">
        <f t="shared" si="22"/>
        <v>0</v>
      </c>
      <c r="K153" s="12">
        <f t="shared" si="23"/>
        <v>0</v>
      </c>
      <c r="L153" s="8">
        <f t="shared" si="24"/>
        <v>0</v>
      </c>
      <c r="M153" s="8">
        <f t="shared" si="25"/>
        <v>0</v>
      </c>
      <c r="N153" s="8">
        <f t="shared" si="26"/>
        <v>0</v>
      </c>
      <c r="O153" s="8">
        <f t="shared" si="27"/>
        <v>1</v>
      </c>
      <c r="P153" s="41">
        <f t="shared" si="28"/>
        <v>0</v>
      </c>
      <c r="Q153" s="29">
        <v>0</v>
      </c>
      <c r="R153" s="30">
        <v>0</v>
      </c>
      <c r="S153" s="31">
        <f t="shared" si="29"/>
        <v>0</v>
      </c>
      <c r="T153" s="38" t="s">
        <v>1341</v>
      </c>
      <c r="V153" s="47"/>
    </row>
    <row r="154" spans="1:22" x14ac:dyDescent="0.25">
      <c r="A154" t="str">
        <f t="shared" si="20"/>
        <v>E</v>
      </c>
      <c r="B154" t="s">
        <v>151</v>
      </c>
      <c r="C154" s="18">
        <v>6.9000000000000006E-2</v>
      </c>
      <c r="D154" s="19">
        <v>0.29299999999999998</v>
      </c>
      <c r="E154" s="19">
        <v>8.3000000000000004E-2</v>
      </c>
      <c r="F154" s="19">
        <v>1.4E-2</v>
      </c>
      <c r="G154" s="19">
        <v>0.52900000000000003</v>
      </c>
      <c r="H154" s="19">
        <v>1.2E-2</v>
      </c>
      <c r="I154" s="20">
        <f t="shared" si="21"/>
        <v>1</v>
      </c>
      <c r="J154" s="21">
        <f t="shared" si="22"/>
        <v>0.39</v>
      </c>
      <c r="K154" s="12">
        <f t="shared" si="23"/>
        <v>0.14649681528662423</v>
      </c>
      <c r="L154" s="8">
        <f t="shared" si="24"/>
        <v>0.62208067940552014</v>
      </c>
      <c r="M154" s="8">
        <f t="shared" si="25"/>
        <v>0.17622080679405522</v>
      </c>
      <c r="N154" s="8">
        <f t="shared" si="26"/>
        <v>2.9723991507431002E-2</v>
      </c>
      <c r="O154" s="8">
        <f t="shared" si="27"/>
        <v>2.5477707006369428E-2</v>
      </c>
      <c r="P154" s="41">
        <f t="shared" si="28"/>
        <v>0.82802547770700641</v>
      </c>
      <c r="Q154" s="29">
        <v>330</v>
      </c>
      <c r="R154" s="30">
        <v>2.0000000000000001E-4</v>
      </c>
      <c r="S154" s="31">
        <f t="shared" si="29"/>
        <v>700.63694267515928</v>
      </c>
      <c r="T154" s="38" t="s">
        <v>1342</v>
      </c>
      <c r="V154" s="47"/>
    </row>
    <row r="155" spans="1:22" x14ac:dyDescent="0.25">
      <c r="A155" t="str">
        <f t="shared" si="20"/>
        <v>E</v>
      </c>
      <c r="B155" t="s">
        <v>152</v>
      </c>
      <c r="C155" s="18">
        <v>5.6000000000000001E-2</v>
      </c>
      <c r="D155" s="19">
        <v>0.19500000000000001</v>
      </c>
      <c r="E155" s="19">
        <v>0.21</v>
      </c>
      <c r="F155" s="19">
        <v>3.0000000000000001E-3</v>
      </c>
      <c r="G155" s="19">
        <v>0.52900000000000003</v>
      </c>
      <c r="H155" s="19">
        <v>7.0000000000000001E-3</v>
      </c>
      <c r="I155" s="20">
        <f t="shared" si="21"/>
        <v>1</v>
      </c>
      <c r="J155" s="21">
        <f t="shared" si="22"/>
        <v>0.40800000000000003</v>
      </c>
      <c r="K155" s="12">
        <f t="shared" si="23"/>
        <v>0.11889596602972401</v>
      </c>
      <c r="L155" s="8">
        <f t="shared" si="24"/>
        <v>0.4140127388535032</v>
      </c>
      <c r="M155" s="8">
        <f t="shared" si="25"/>
        <v>0.44585987261146498</v>
      </c>
      <c r="N155" s="8">
        <f t="shared" si="26"/>
        <v>6.369426751592357E-3</v>
      </c>
      <c r="O155" s="8">
        <f t="shared" si="27"/>
        <v>1.4861995753715501E-2</v>
      </c>
      <c r="P155" s="41">
        <f t="shared" si="28"/>
        <v>0.86624203821656065</v>
      </c>
      <c r="Q155" s="29">
        <v>260</v>
      </c>
      <c r="R155" s="30">
        <v>1E-4</v>
      </c>
      <c r="S155" s="31">
        <f t="shared" si="29"/>
        <v>552.01698513800432</v>
      </c>
      <c r="T155" s="38" t="s">
        <v>1343</v>
      </c>
      <c r="V155" s="47"/>
    </row>
    <row r="156" spans="1:22" x14ac:dyDescent="0.25">
      <c r="A156" t="str">
        <f t="shared" si="20"/>
        <v>E</v>
      </c>
      <c r="B156" t="s">
        <v>153</v>
      </c>
      <c r="C156" s="18">
        <v>0.108</v>
      </c>
      <c r="D156" s="19">
        <v>0.27500000000000002</v>
      </c>
      <c r="E156" s="19">
        <v>6.8000000000000005E-2</v>
      </c>
      <c r="F156" s="19">
        <v>7.0000000000000001E-3</v>
      </c>
      <c r="G156" s="19">
        <v>0.51100000000000001</v>
      </c>
      <c r="H156" s="19">
        <v>3.1E-2</v>
      </c>
      <c r="I156" s="20">
        <f t="shared" si="21"/>
        <v>1</v>
      </c>
      <c r="J156" s="21">
        <f t="shared" si="22"/>
        <v>0.35000000000000003</v>
      </c>
      <c r="K156" s="12">
        <f t="shared" si="23"/>
        <v>0.22085889570552147</v>
      </c>
      <c r="L156" s="8">
        <f t="shared" si="24"/>
        <v>0.56237218813905931</v>
      </c>
      <c r="M156" s="8">
        <f t="shared" si="25"/>
        <v>0.13905930470347649</v>
      </c>
      <c r="N156" s="8">
        <f t="shared" si="26"/>
        <v>1.4314928425357873E-2</v>
      </c>
      <c r="O156" s="8">
        <f t="shared" si="27"/>
        <v>6.3394683026584867E-2</v>
      </c>
      <c r="P156" s="41">
        <f t="shared" si="28"/>
        <v>0.71574642126789378</v>
      </c>
      <c r="Q156" s="29">
        <v>288</v>
      </c>
      <c r="R156" s="30">
        <v>2.9999999999999997E-4</v>
      </c>
      <c r="S156" s="31">
        <f t="shared" si="29"/>
        <v>588.95705521472394</v>
      </c>
      <c r="T156" s="38" t="s">
        <v>1344</v>
      </c>
      <c r="V156" s="47"/>
    </row>
    <row r="157" spans="1:22" x14ac:dyDescent="0.25">
      <c r="A157" t="str">
        <f t="shared" si="20"/>
        <v>E</v>
      </c>
      <c r="B157" t="s">
        <v>154</v>
      </c>
      <c r="C157" s="18">
        <v>0.15</v>
      </c>
      <c r="D157" s="19">
        <v>0.2</v>
      </c>
      <c r="E157" s="19">
        <v>2.5999999999999999E-2</v>
      </c>
      <c r="F157" s="19">
        <v>1.7000000000000001E-2</v>
      </c>
      <c r="G157" s="19">
        <v>0.51400000000000001</v>
      </c>
      <c r="H157" s="19">
        <v>9.2999999999999999E-2</v>
      </c>
      <c r="I157" s="20">
        <f t="shared" si="21"/>
        <v>1</v>
      </c>
      <c r="J157" s="21">
        <f t="shared" si="22"/>
        <v>0.24299999999999999</v>
      </c>
      <c r="K157" s="12">
        <f t="shared" si="23"/>
        <v>0.30864197530864196</v>
      </c>
      <c r="L157" s="8">
        <f t="shared" si="24"/>
        <v>0.41152263374485598</v>
      </c>
      <c r="M157" s="8">
        <f t="shared" si="25"/>
        <v>5.3497942386831275E-2</v>
      </c>
      <c r="N157" s="8">
        <f t="shared" si="26"/>
        <v>3.4979423868312758E-2</v>
      </c>
      <c r="O157" s="8">
        <f t="shared" si="27"/>
        <v>0.19135802469135804</v>
      </c>
      <c r="P157" s="41">
        <f t="shared" si="28"/>
        <v>0.5</v>
      </c>
      <c r="Q157" s="29">
        <v>197</v>
      </c>
      <c r="R157" s="30">
        <v>4.0000000000000002E-4</v>
      </c>
      <c r="S157" s="31">
        <f t="shared" si="29"/>
        <v>405.34979423868316</v>
      </c>
      <c r="T157" s="38" t="s">
        <v>2310</v>
      </c>
      <c r="V157" s="47"/>
    </row>
    <row r="158" spans="1:22" x14ac:dyDescent="0.25">
      <c r="A158" t="str">
        <f t="shared" si="20"/>
        <v>E</v>
      </c>
      <c r="B158" t="s">
        <v>155</v>
      </c>
      <c r="C158" s="18">
        <v>6.4000000000000001E-2</v>
      </c>
      <c r="D158" s="19">
        <v>0.29199999999999998</v>
      </c>
      <c r="E158" s="19">
        <v>7.1999999999999995E-2</v>
      </c>
      <c r="F158" s="19">
        <v>0.01</v>
      </c>
      <c r="G158" s="19">
        <v>0.52900000000000003</v>
      </c>
      <c r="H158" s="19">
        <v>3.3000000000000002E-2</v>
      </c>
      <c r="I158" s="20">
        <f t="shared" si="21"/>
        <v>1</v>
      </c>
      <c r="J158" s="21">
        <f t="shared" si="22"/>
        <v>0.374</v>
      </c>
      <c r="K158" s="12">
        <f t="shared" si="23"/>
        <v>0.13588110403397027</v>
      </c>
      <c r="L158" s="8">
        <f t="shared" si="24"/>
        <v>0.61995753715498936</v>
      </c>
      <c r="M158" s="8">
        <f t="shared" si="25"/>
        <v>0.15286624203821655</v>
      </c>
      <c r="N158" s="8">
        <f t="shared" si="26"/>
        <v>2.1231422505307858E-2</v>
      </c>
      <c r="O158" s="8">
        <f t="shared" si="27"/>
        <v>7.0063694267515936E-2</v>
      </c>
      <c r="P158" s="41">
        <f t="shared" si="28"/>
        <v>0.79405520169851385</v>
      </c>
      <c r="Q158" s="29">
        <v>308</v>
      </c>
      <c r="R158" s="30">
        <v>2.0000000000000001E-4</v>
      </c>
      <c r="S158" s="31">
        <f t="shared" si="29"/>
        <v>653.92781316348203</v>
      </c>
      <c r="T158" s="38" t="s">
        <v>1345</v>
      </c>
      <c r="V158" s="47"/>
    </row>
    <row r="159" spans="1:22" x14ac:dyDescent="0.25">
      <c r="A159" t="str">
        <f t="shared" si="20"/>
        <v>E</v>
      </c>
      <c r="B159" t="s">
        <v>156</v>
      </c>
      <c r="C159" s="18"/>
      <c r="D159" s="19"/>
      <c r="E159" s="19"/>
      <c r="F159" s="19"/>
      <c r="G159" s="19"/>
      <c r="H159" s="19"/>
      <c r="I159" s="20">
        <f t="shared" si="21"/>
        <v>0</v>
      </c>
      <c r="J159" s="21">
        <f t="shared" si="22"/>
        <v>0</v>
      </c>
      <c r="K159" s="12">
        <f t="shared" si="23"/>
        <v>0</v>
      </c>
      <c r="L159" s="8">
        <f t="shared" si="24"/>
        <v>0</v>
      </c>
      <c r="M159" s="8">
        <f t="shared" si="25"/>
        <v>0</v>
      </c>
      <c r="N159" s="8">
        <f t="shared" si="26"/>
        <v>0</v>
      </c>
      <c r="O159" s="8">
        <f t="shared" si="27"/>
        <v>0</v>
      </c>
      <c r="P159" s="41">
        <f t="shared" si="28"/>
        <v>0</v>
      </c>
      <c r="Q159" s="29"/>
      <c r="R159" s="30"/>
      <c r="S159" s="31">
        <f t="shared" si="29"/>
        <v>0</v>
      </c>
      <c r="T159" s="38" t="s">
        <v>1346</v>
      </c>
      <c r="U159" t="s">
        <v>1227</v>
      </c>
      <c r="V159" s="47"/>
    </row>
    <row r="160" spans="1:22" x14ac:dyDescent="0.25">
      <c r="A160" t="str">
        <f t="shared" si="20"/>
        <v>E</v>
      </c>
      <c r="B160" t="s">
        <v>157</v>
      </c>
      <c r="C160" s="18">
        <v>8.4000000000000005E-2</v>
      </c>
      <c r="D160" s="19">
        <v>0.27600000000000002</v>
      </c>
      <c r="E160" s="19">
        <v>9.6000000000000002E-2</v>
      </c>
      <c r="F160" s="19">
        <v>1.2999999999999999E-2</v>
      </c>
      <c r="G160" s="19">
        <v>0.502</v>
      </c>
      <c r="H160" s="19">
        <v>2.9000000000000001E-2</v>
      </c>
      <c r="I160" s="20">
        <f t="shared" si="21"/>
        <v>1</v>
      </c>
      <c r="J160" s="21">
        <f t="shared" si="22"/>
        <v>0.38500000000000001</v>
      </c>
      <c r="K160" s="12">
        <f t="shared" si="23"/>
        <v>0.16867469879518074</v>
      </c>
      <c r="L160" s="8">
        <f t="shared" si="24"/>
        <v>0.55421686746987953</v>
      </c>
      <c r="M160" s="8">
        <f t="shared" si="25"/>
        <v>0.19277108433734941</v>
      </c>
      <c r="N160" s="8">
        <f t="shared" si="26"/>
        <v>2.6104417670682729E-2</v>
      </c>
      <c r="O160" s="8">
        <f t="shared" si="27"/>
        <v>5.8232931726907633E-2</v>
      </c>
      <c r="P160" s="41">
        <f t="shared" si="28"/>
        <v>0.77309236947791171</v>
      </c>
      <c r="Q160" s="29">
        <v>307</v>
      </c>
      <c r="R160" s="30">
        <v>2.0000000000000001E-4</v>
      </c>
      <c r="S160" s="31">
        <f t="shared" si="29"/>
        <v>616.46586345381525</v>
      </c>
      <c r="T160" s="38" t="s">
        <v>1347</v>
      </c>
      <c r="V160" s="47"/>
    </row>
    <row r="161" spans="1:22" x14ac:dyDescent="0.25">
      <c r="A161" t="str">
        <f t="shared" si="20"/>
        <v>E</v>
      </c>
      <c r="B161" t="s">
        <v>158</v>
      </c>
      <c r="C161" s="18">
        <v>0.05</v>
      </c>
      <c r="D161" s="19">
        <v>0.15</v>
      </c>
      <c r="E161" s="19">
        <v>0.25</v>
      </c>
      <c r="F161" s="19">
        <v>0.01</v>
      </c>
      <c r="G161" s="19">
        <v>0.53</v>
      </c>
      <c r="H161" s="19">
        <v>0.01</v>
      </c>
      <c r="I161" s="20">
        <f t="shared" si="21"/>
        <v>1</v>
      </c>
      <c r="J161" s="21">
        <f t="shared" si="22"/>
        <v>0.41000000000000003</v>
      </c>
      <c r="K161" s="12">
        <f t="shared" si="23"/>
        <v>0.10638297872340427</v>
      </c>
      <c r="L161" s="8">
        <f t="shared" si="24"/>
        <v>0.31914893617021278</v>
      </c>
      <c r="M161" s="8">
        <f t="shared" si="25"/>
        <v>0.53191489361702127</v>
      </c>
      <c r="N161" s="8">
        <f t="shared" si="26"/>
        <v>2.1276595744680854E-2</v>
      </c>
      <c r="O161" s="8">
        <f t="shared" si="27"/>
        <v>2.1276595744680854E-2</v>
      </c>
      <c r="P161" s="41">
        <f t="shared" si="28"/>
        <v>0.87234042553191504</v>
      </c>
      <c r="Q161" s="29">
        <v>254</v>
      </c>
      <c r="R161" s="30">
        <v>1E-4</v>
      </c>
      <c r="S161" s="31">
        <f t="shared" si="29"/>
        <v>540.42553191489367</v>
      </c>
      <c r="T161" s="38" t="s">
        <v>1348</v>
      </c>
      <c r="V161" s="47"/>
    </row>
    <row r="162" spans="1:22" x14ac:dyDescent="0.25">
      <c r="A162" t="str">
        <f t="shared" si="20"/>
        <v>E</v>
      </c>
      <c r="B162" t="s">
        <v>159</v>
      </c>
      <c r="C162" s="18">
        <v>5.0999999999999997E-2</v>
      </c>
      <c r="D162" s="19">
        <v>0.214</v>
      </c>
      <c r="E162" s="19">
        <v>9.8000000000000004E-2</v>
      </c>
      <c r="F162" s="19">
        <v>7.0000000000000001E-3</v>
      </c>
      <c r="G162" s="19">
        <v>0.437</v>
      </c>
      <c r="H162" s="19">
        <v>0.193</v>
      </c>
      <c r="I162" s="20">
        <f t="shared" si="21"/>
        <v>1</v>
      </c>
      <c r="J162" s="21">
        <f t="shared" si="22"/>
        <v>0.31900000000000001</v>
      </c>
      <c r="K162" s="12">
        <f t="shared" si="23"/>
        <v>9.0586145648312619E-2</v>
      </c>
      <c r="L162" s="8">
        <f t="shared" si="24"/>
        <v>0.38010657193605685</v>
      </c>
      <c r="M162" s="8">
        <f t="shared" si="25"/>
        <v>0.17406749555950268</v>
      </c>
      <c r="N162" s="8">
        <f t="shared" si="26"/>
        <v>1.2433392539964477E-2</v>
      </c>
      <c r="O162" s="8">
        <f t="shared" si="27"/>
        <v>0.34280639431616344</v>
      </c>
      <c r="P162" s="41">
        <f t="shared" si="28"/>
        <v>0.56660746003552409</v>
      </c>
      <c r="Q162" s="29">
        <v>244</v>
      </c>
      <c r="R162" s="30">
        <v>1E-4</v>
      </c>
      <c r="S162" s="31">
        <f t="shared" si="29"/>
        <v>433.39253996447604</v>
      </c>
      <c r="T162" s="38" t="s">
        <v>1349</v>
      </c>
      <c r="V162" s="47"/>
    </row>
    <row r="163" spans="1:22" x14ac:dyDescent="0.25">
      <c r="A163" t="str">
        <f t="shared" si="20"/>
        <v>E</v>
      </c>
      <c r="B163" t="s">
        <v>160</v>
      </c>
      <c r="C163" s="18">
        <v>0.13900000000000001</v>
      </c>
      <c r="D163" s="19">
        <v>0.249</v>
      </c>
      <c r="E163" s="19">
        <v>7.1999999999999995E-2</v>
      </c>
      <c r="F163" s="19">
        <v>1.0999999999999999E-2</v>
      </c>
      <c r="G163" s="19">
        <v>0.52900000000000003</v>
      </c>
      <c r="H163" s="19">
        <v>0</v>
      </c>
      <c r="I163" s="20">
        <f t="shared" si="21"/>
        <v>1</v>
      </c>
      <c r="J163" s="21">
        <f t="shared" si="22"/>
        <v>0.33200000000000002</v>
      </c>
      <c r="K163" s="12">
        <f t="shared" si="23"/>
        <v>0.29511677282377924</v>
      </c>
      <c r="L163" s="8">
        <f t="shared" si="24"/>
        <v>0.5286624203821656</v>
      </c>
      <c r="M163" s="8">
        <f t="shared" si="25"/>
        <v>0.15286624203821655</v>
      </c>
      <c r="N163" s="8">
        <f t="shared" si="26"/>
        <v>2.3354564755838639E-2</v>
      </c>
      <c r="O163" s="8">
        <f t="shared" si="27"/>
        <v>0</v>
      </c>
      <c r="P163" s="41">
        <f t="shared" si="28"/>
        <v>0.70488322717622087</v>
      </c>
      <c r="Q163" s="29">
        <v>279</v>
      </c>
      <c r="R163" s="30">
        <v>4.0000000000000002E-4</v>
      </c>
      <c r="S163" s="31">
        <f t="shared" si="29"/>
        <v>592.35668789808915</v>
      </c>
      <c r="T163" s="38" t="s">
        <v>1350</v>
      </c>
      <c r="V163" s="47"/>
    </row>
    <row r="164" spans="1:22" x14ac:dyDescent="0.25">
      <c r="A164" t="str">
        <f t="shared" si="20"/>
        <v>E</v>
      </c>
      <c r="B164" t="s">
        <v>161</v>
      </c>
      <c r="C164" s="18">
        <v>9.2999999999999999E-2</v>
      </c>
      <c r="D164" s="19">
        <v>0.28100000000000003</v>
      </c>
      <c r="E164" s="19">
        <v>6.7000000000000004E-2</v>
      </c>
      <c r="F164" s="19">
        <v>8.9999999999999993E-3</v>
      </c>
      <c r="G164" s="19">
        <v>0.52200000000000002</v>
      </c>
      <c r="H164" s="19">
        <v>2.8000000000000001E-2</v>
      </c>
      <c r="I164" s="20">
        <f t="shared" si="21"/>
        <v>1</v>
      </c>
      <c r="J164" s="21">
        <f t="shared" si="22"/>
        <v>0.35700000000000004</v>
      </c>
      <c r="K164" s="12">
        <f t="shared" si="23"/>
        <v>0.19456066945606695</v>
      </c>
      <c r="L164" s="8">
        <f t="shared" si="24"/>
        <v>0.58786610878661094</v>
      </c>
      <c r="M164" s="8">
        <f t="shared" si="25"/>
        <v>0.14016736401673641</v>
      </c>
      <c r="N164" s="8">
        <f t="shared" si="26"/>
        <v>1.8828451882845189E-2</v>
      </c>
      <c r="O164" s="8">
        <f t="shared" si="27"/>
        <v>5.8577405857740586E-2</v>
      </c>
      <c r="P164" s="41">
        <f t="shared" si="28"/>
        <v>0.74686192468619261</v>
      </c>
      <c r="Q164" s="29">
        <v>318</v>
      </c>
      <c r="R164" s="30">
        <v>2.9999999999999997E-4</v>
      </c>
      <c r="S164" s="31">
        <f t="shared" si="29"/>
        <v>665.2719665271967</v>
      </c>
      <c r="T164" s="38" t="s">
        <v>1351</v>
      </c>
      <c r="V164" s="47"/>
    </row>
    <row r="165" spans="1:22" x14ac:dyDescent="0.25">
      <c r="A165" t="str">
        <f t="shared" si="20"/>
        <v>E</v>
      </c>
      <c r="B165" t="s">
        <v>162</v>
      </c>
      <c r="C165" s="18"/>
      <c r="D165" s="19"/>
      <c r="E165" s="19"/>
      <c r="F165" s="19"/>
      <c r="G165" s="19"/>
      <c r="H165" s="19"/>
      <c r="I165" s="20">
        <f t="shared" si="21"/>
        <v>0</v>
      </c>
      <c r="J165" s="21">
        <f t="shared" si="22"/>
        <v>0</v>
      </c>
      <c r="K165" s="12">
        <f t="shared" si="23"/>
        <v>0</v>
      </c>
      <c r="L165" s="8">
        <f t="shared" si="24"/>
        <v>0</v>
      </c>
      <c r="M165" s="8">
        <f t="shared" si="25"/>
        <v>0</v>
      </c>
      <c r="N165" s="8">
        <f t="shared" si="26"/>
        <v>0</v>
      </c>
      <c r="O165" s="8">
        <f t="shared" si="27"/>
        <v>0</v>
      </c>
      <c r="P165" s="41">
        <f t="shared" si="28"/>
        <v>0</v>
      </c>
      <c r="Q165" s="29"/>
      <c r="R165" s="30"/>
      <c r="S165" s="31">
        <f t="shared" si="29"/>
        <v>0</v>
      </c>
      <c r="T165" s="38" t="s">
        <v>1352</v>
      </c>
      <c r="U165" t="s">
        <v>1227</v>
      </c>
      <c r="V165" s="47"/>
    </row>
    <row r="166" spans="1:22" x14ac:dyDescent="0.25">
      <c r="A166" t="str">
        <f t="shared" si="20"/>
        <v>E</v>
      </c>
      <c r="B166" t="s">
        <v>163</v>
      </c>
      <c r="C166" s="18">
        <v>7.0000000000000007E-2</v>
      </c>
      <c r="D166" s="19">
        <v>0.13</v>
      </c>
      <c r="E166" s="19">
        <v>0.02</v>
      </c>
      <c r="F166" s="19">
        <v>0.01</v>
      </c>
      <c r="G166" s="19">
        <v>0.47</v>
      </c>
      <c r="H166" s="19">
        <v>0.3</v>
      </c>
      <c r="I166" s="20">
        <f t="shared" si="21"/>
        <v>1</v>
      </c>
      <c r="J166" s="21">
        <f t="shared" si="22"/>
        <v>0.16</v>
      </c>
      <c r="K166" s="12">
        <f t="shared" si="23"/>
        <v>0.13207547169811321</v>
      </c>
      <c r="L166" s="8">
        <f t="shared" si="24"/>
        <v>0.24528301886792453</v>
      </c>
      <c r="M166" s="8">
        <f t="shared" si="25"/>
        <v>3.7735849056603772E-2</v>
      </c>
      <c r="N166" s="8">
        <f t="shared" si="26"/>
        <v>1.8867924528301886E-2</v>
      </c>
      <c r="O166" s="8">
        <f t="shared" si="27"/>
        <v>0.56603773584905659</v>
      </c>
      <c r="P166" s="41">
        <f t="shared" si="28"/>
        <v>0.30188679245283018</v>
      </c>
      <c r="Q166" s="29">
        <v>125</v>
      </c>
      <c r="R166" s="30">
        <v>2.0000000000000001E-4</v>
      </c>
      <c r="S166" s="31">
        <f t="shared" si="29"/>
        <v>235.84905660377356</v>
      </c>
      <c r="T166" s="38" t="s">
        <v>1353</v>
      </c>
      <c r="V166" s="47"/>
    </row>
    <row r="167" spans="1:22" x14ac:dyDescent="0.25">
      <c r="A167" t="str">
        <f t="shared" si="20"/>
        <v>E</v>
      </c>
      <c r="B167" t="s">
        <v>164</v>
      </c>
      <c r="C167" s="18">
        <v>7.2999999999999995E-2</v>
      </c>
      <c r="D167" s="19">
        <v>0.27100000000000002</v>
      </c>
      <c r="E167" s="19">
        <v>8.1000000000000003E-2</v>
      </c>
      <c r="F167" s="19">
        <v>1.2999999999999999E-2</v>
      </c>
      <c r="G167" s="19">
        <v>0.52900000000000003</v>
      </c>
      <c r="H167" s="19">
        <v>3.3000000000000002E-2</v>
      </c>
      <c r="I167" s="20">
        <f t="shared" si="21"/>
        <v>1</v>
      </c>
      <c r="J167" s="21">
        <f t="shared" si="22"/>
        <v>0.36500000000000005</v>
      </c>
      <c r="K167" s="12">
        <f t="shared" si="23"/>
        <v>0.15498938428874734</v>
      </c>
      <c r="L167" s="8">
        <f t="shared" si="24"/>
        <v>0.57537154989384298</v>
      </c>
      <c r="M167" s="8">
        <f t="shared" si="25"/>
        <v>0.17197452229299365</v>
      </c>
      <c r="N167" s="8">
        <f t="shared" si="26"/>
        <v>2.7600849256900213E-2</v>
      </c>
      <c r="O167" s="8">
        <f t="shared" si="27"/>
        <v>7.0063694267515936E-2</v>
      </c>
      <c r="P167" s="41">
        <f t="shared" si="28"/>
        <v>0.77494692144373689</v>
      </c>
      <c r="Q167" s="29">
        <v>297</v>
      </c>
      <c r="R167" s="30">
        <v>2.0000000000000001E-4</v>
      </c>
      <c r="S167" s="31">
        <f t="shared" si="29"/>
        <v>630.57324840764329</v>
      </c>
      <c r="T167" s="38" t="s">
        <v>1354</v>
      </c>
      <c r="V167" s="47"/>
    </row>
    <row r="168" spans="1:22" x14ac:dyDescent="0.25">
      <c r="A168" t="str">
        <f t="shared" si="20"/>
        <v>E</v>
      </c>
      <c r="B168" t="s">
        <v>165</v>
      </c>
      <c r="C168" s="18">
        <v>8.3000000000000004E-2</v>
      </c>
      <c r="D168" s="19">
        <v>0.252</v>
      </c>
      <c r="E168" s="19">
        <v>9.4E-2</v>
      </c>
      <c r="F168" s="19">
        <v>1.4999999999999999E-2</v>
      </c>
      <c r="G168" s="19">
        <v>0.52900000000000003</v>
      </c>
      <c r="H168" s="19">
        <v>2.7E-2</v>
      </c>
      <c r="I168" s="20">
        <f t="shared" si="21"/>
        <v>1</v>
      </c>
      <c r="J168" s="21">
        <f t="shared" si="22"/>
        <v>0.36099999999999999</v>
      </c>
      <c r="K168" s="12">
        <f t="shared" si="23"/>
        <v>0.17622080679405522</v>
      </c>
      <c r="L168" s="8">
        <f t="shared" si="24"/>
        <v>0.53503184713375795</v>
      </c>
      <c r="M168" s="8">
        <f t="shared" si="25"/>
        <v>0.19957537154989385</v>
      </c>
      <c r="N168" s="8">
        <f t="shared" si="26"/>
        <v>3.1847133757961783E-2</v>
      </c>
      <c r="O168" s="8">
        <f t="shared" si="27"/>
        <v>5.7324840764331211E-2</v>
      </c>
      <c r="P168" s="41">
        <f t="shared" si="28"/>
        <v>0.76645435244161364</v>
      </c>
      <c r="Q168" s="29">
        <v>295</v>
      </c>
      <c r="R168" s="30">
        <v>2.0000000000000001E-4</v>
      </c>
      <c r="S168" s="31">
        <f t="shared" si="29"/>
        <v>626.3269639065818</v>
      </c>
      <c r="T168" s="38" t="s">
        <v>1355</v>
      </c>
      <c r="V168" s="47"/>
    </row>
    <row r="169" spans="1:22" x14ac:dyDescent="0.25">
      <c r="A169" t="str">
        <f t="shared" si="20"/>
        <v>E</v>
      </c>
      <c r="B169" t="s">
        <v>166</v>
      </c>
      <c r="C169" s="18">
        <v>3.5999999999999997E-2</v>
      </c>
      <c r="D169" s="19">
        <v>0.13300000000000001</v>
      </c>
      <c r="E169" s="19">
        <v>8.1000000000000003E-2</v>
      </c>
      <c r="F169" s="19">
        <v>3.0000000000000001E-3</v>
      </c>
      <c r="G169" s="19">
        <v>0.52900000000000003</v>
      </c>
      <c r="H169" s="19">
        <v>0.217</v>
      </c>
      <c r="I169" s="20">
        <f t="shared" si="21"/>
        <v>0.999</v>
      </c>
      <c r="J169" s="21">
        <f t="shared" si="22"/>
        <v>0.21700000000000003</v>
      </c>
      <c r="K169" s="12">
        <f t="shared" si="23"/>
        <v>7.6433121019108277E-2</v>
      </c>
      <c r="L169" s="8">
        <f t="shared" si="24"/>
        <v>0.28237791932059453</v>
      </c>
      <c r="M169" s="8">
        <f t="shared" si="25"/>
        <v>0.17197452229299365</v>
      </c>
      <c r="N169" s="8">
        <f t="shared" si="26"/>
        <v>6.369426751592357E-3</v>
      </c>
      <c r="O169" s="8">
        <f t="shared" si="27"/>
        <v>0.46072186836518048</v>
      </c>
      <c r="P169" s="41">
        <f t="shared" si="28"/>
        <v>0.46072186836518053</v>
      </c>
      <c r="Q169" s="29">
        <v>163</v>
      </c>
      <c r="R169" s="30">
        <v>1E-4</v>
      </c>
      <c r="S169" s="31">
        <f t="shared" si="29"/>
        <v>346.07218683651809</v>
      </c>
      <c r="T169" s="38" t="s">
        <v>1356</v>
      </c>
      <c r="V169" s="47"/>
    </row>
    <row r="170" spans="1:22" x14ac:dyDescent="0.25">
      <c r="A170" t="str">
        <f t="shared" si="20"/>
        <v>E</v>
      </c>
      <c r="B170" t="s">
        <v>167</v>
      </c>
      <c r="C170" s="18">
        <v>7.2999999999999995E-2</v>
      </c>
      <c r="D170" s="19">
        <v>0.253</v>
      </c>
      <c r="E170" s="19">
        <v>9.8000000000000004E-2</v>
      </c>
      <c r="F170" s="19">
        <v>1.2E-2</v>
      </c>
      <c r="G170" s="19">
        <v>0.52900000000000003</v>
      </c>
      <c r="H170" s="19">
        <v>3.4000000000000002E-2</v>
      </c>
      <c r="I170" s="20">
        <f t="shared" si="21"/>
        <v>0.99900000000000011</v>
      </c>
      <c r="J170" s="21">
        <f t="shared" si="22"/>
        <v>0.36299999999999999</v>
      </c>
      <c r="K170" s="12">
        <f t="shared" si="23"/>
        <v>0.15498938428874734</v>
      </c>
      <c r="L170" s="8">
        <f t="shared" si="24"/>
        <v>0.53715498938428874</v>
      </c>
      <c r="M170" s="8">
        <f t="shared" si="25"/>
        <v>0.20806794055201699</v>
      </c>
      <c r="N170" s="8">
        <f t="shared" si="26"/>
        <v>2.5477707006369428E-2</v>
      </c>
      <c r="O170" s="8">
        <f t="shared" si="27"/>
        <v>7.2186836518046721E-2</v>
      </c>
      <c r="P170" s="41">
        <f t="shared" si="28"/>
        <v>0.77070063694267521</v>
      </c>
      <c r="Q170" s="29">
        <v>297</v>
      </c>
      <c r="R170" s="30">
        <v>0</v>
      </c>
      <c r="S170" s="31">
        <f t="shared" si="29"/>
        <v>630.57324840764329</v>
      </c>
      <c r="T170" s="38" t="s">
        <v>1357</v>
      </c>
      <c r="U170" t="s">
        <v>2277</v>
      </c>
      <c r="V170" s="47"/>
    </row>
    <row r="171" spans="1:22" x14ac:dyDescent="0.25">
      <c r="A171" t="str">
        <f t="shared" si="20"/>
        <v>E</v>
      </c>
      <c r="B171" t="s">
        <v>168</v>
      </c>
      <c r="C171" s="18">
        <v>8.6999999999999994E-2</v>
      </c>
      <c r="D171" s="19">
        <v>0.25900000000000001</v>
      </c>
      <c r="E171" s="19">
        <v>8.4000000000000005E-2</v>
      </c>
      <c r="F171" s="19">
        <v>1.7000000000000001E-2</v>
      </c>
      <c r="G171" s="19">
        <v>0.52900000000000003</v>
      </c>
      <c r="H171" s="19">
        <v>2.4E-2</v>
      </c>
      <c r="I171" s="20">
        <f t="shared" si="21"/>
        <v>1</v>
      </c>
      <c r="J171" s="21">
        <f t="shared" si="22"/>
        <v>0.36000000000000004</v>
      </c>
      <c r="K171" s="12">
        <f t="shared" si="23"/>
        <v>0.18471337579617833</v>
      </c>
      <c r="L171" s="8">
        <f t="shared" si="24"/>
        <v>0.54989384288747356</v>
      </c>
      <c r="M171" s="8">
        <f t="shared" si="25"/>
        <v>0.178343949044586</v>
      </c>
      <c r="N171" s="8">
        <f t="shared" si="26"/>
        <v>3.609341825902336E-2</v>
      </c>
      <c r="O171" s="8">
        <f t="shared" si="27"/>
        <v>5.0955414012738856E-2</v>
      </c>
      <c r="P171" s="41">
        <f t="shared" si="28"/>
        <v>0.76433121019108297</v>
      </c>
      <c r="Q171" s="29">
        <v>299</v>
      </c>
      <c r="R171" s="30">
        <v>2.0000000000000001E-4</v>
      </c>
      <c r="S171" s="31">
        <f t="shared" si="29"/>
        <v>634.8195329087049</v>
      </c>
      <c r="T171" s="38" t="s">
        <v>1358</v>
      </c>
      <c r="V171" s="47"/>
    </row>
    <row r="172" spans="1:22" x14ac:dyDescent="0.25">
      <c r="A172" t="str">
        <f t="shared" si="20"/>
        <v>E</v>
      </c>
      <c r="B172" t="s">
        <v>169</v>
      </c>
      <c r="C172" s="18">
        <v>0</v>
      </c>
      <c r="D172" s="19">
        <v>0</v>
      </c>
      <c r="E172" s="19">
        <v>0</v>
      </c>
      <c r="F172" s="19">
        <v>0</v>
      </c>
      <c r="G172" s="19">
        <v>0.53</v>
      </c>
      <c r="H172" s="19">
        <v>0.47</v>
      </c>
      <c r="I172" s="20">
        <f t="shared" si="21"/>
        <v>1</v>
      </c>
      <c r="J172" s="21">
        <f t="shared" si="22"/>
        <v>0</v>
      </c>
      <c r="K172" s="12">
        <f t="shared" si="23"/>
        <v>0</v>
      </c>
      <c r="L172" s="8">
        <f t="shared" si="24"/>
        <v>0</v>
      </c>
      <c r="M172" s="8">
        <f t="shared" si="25"/>
        <v>0</v>
      </c>
      <c r="N172" s="8">
        <f t="shared" si="26"/>
        <v>0</v>
      </c>
      <c r="O172" s="8">
        <f t="shared" si="27"/>
        <v>1</v>
      </c>
      <c r="P172" s="41">
        <f t="shared" si="28"/>
        <v>0</v>
      </c>
      <c r="Q172" s="29">
        <v>0</v>
      </c>
      <c r="R172" s="30">
        <v>0</v>
      </c>
      <c r="S172" s="31">
        <f t="shared" si="29"/>
        <v>0</v>
      </c>
      <c r="T172" s="38" t="s">
        <v>1359</v>
      </c>
      <c r="V172" s="47"/>
    </row>
    <row r="173" spans="1:22" x14ac:dyDescent="0.25">
      <c r="A173" t="str">
        <f t="shared" si="20"/>
        <v>E</v>
      </c>
      <c r="B173" t="s">
        <v>170</v>
      </c>
      <c r="C173" s="18">
        <v>0.18099999999999999</v>
      </c>
      <c r="D173" s="19">
        <v>0.221</v>
      </c>
      <c r="E173" s="19">
        <v>5.7000000000000002E-2</v>
      </c>
      <c r="F173" s="19">
        <v>8.9999999999999993E-3</v>
      </c>
      <c r="G173" s="19">
        <v>0.52900000000000003</v>
      </c>
      <c r="H173" s="19">
        <v>2E-3</v>
      </c>
      <c r="I173" s="20">
        <f t="shared" si="21"/>
        <v>0.99900000000000011</v>
      </c>
      <c r="J173" s="21">
        <f t="shared" si="22"/>
        <v>0.28700000000000003</v>
      </c>
      <c r="K173" s="12">
        <f t="shared" si="23"/>
        <v>0.38428874734607221</v>
      </c>
      <c r="L173" s="8">
        <f t="shared" si="24"/>
        <v>0.46921443736730362</v>
      </c>
      <c r="M173" s="8">
        <f t="shared" si="25"/>
        <v>0.12101910828025479</v>
      </c>
      <c r="N173" s="8">
        <f t="shared" si="26"/>
        <v>1.9108280254777069E-2</v>
      </c>
      <c r="O173" s="8">
        <f t="shared" si="27"/>
        <v>4.246284501061571E-3</v>
      </c>
      <c r="P173" s="41">
        <f t="shared" si="28"/>
        <v>0.60934182590233554</v>
      </c>
      <c r="Q173" s="29">
        <v>243</v>
      </c>
      <c r="R173" s="30">
        <v>5.0000000000000001E-4</v>
      </c>
      <c r="S173" s="31">
        <f t="shared" si="29"/>
        <v>515.92356687898086</v>
      </c>
      <c r="T173" s="38" t="s">
        <v>1360</v>
      </c>
      <c r="V173" s="47"/>
    </row>
    <row r="174" spans="1:22" x14ac:dyDescent="0.25">
      <c r="A174" t="str">
        <f t="shared" si="20"/>
        <v>E</v>
      </c>
      <c r="B174" t="s">
        <v>171</v>
      </c>
      <c r="C174" s="18">
        <v>6.6000000000000003E-2</v>
      </c>
      <c r="D174" s="19">
        <v>0.22800000000000001</v>
      </c>
      <c r="E174" s="19">
        <v>0.17199999999999999</v>
      </c>
      <c r="F174" s="19">
        <v>5.0000000000000001E-3</v>
      </c>
      <c r="G174" s="19">
        <v>0.52900000000000003</v>
      </c>
      <c r="H174" s="19">
        <v>0</v>
      </c>
      <c r="I174" s="20">
        <f t="shared" si="21"/>
        <v>1</v>
      </c>
      <c r="J174" s="21">
        <f t="shared" si="22"/>
        <v>0.40500000000000003</v>
      </c>
      <c r="K174" s="12">
        <f t="shared" si="23"/>
        <v>0.14012738853503187</v>
      </c>
      <c r="L174" s="8">
        <f t="shared" si="24"/>
        <v>0.48407643312101917</v>
      </c>
      <c r="M174" s="8">
        <f t="shared" si="25"/>
        <v>0.36518046709129509</v>
      </c>
      <c r="N174" s="8">
        <f t="shared" si="26"/>
        <v>1.0615711252653929E-2</v>
      </c>
      <c r="O174" s="8">
        <f t="shared" si="27"/>
        <v>0</v>
      </c>
      <c r="P174" s="41">
        <f t="shared" si="28"/>
        <v>0.8598726114649683</v>
      </c>
      <c r="Q174" s="29">
        <v>256</v>
      </c>
      <c r="R174" s="30">
        <v>2.0000000000000001E-4</v>
      </c>
      <c r="S174" s="31">
        <f t="shared" si="29"/>
        <v>543.5244161358811</v>
      </c>
      <c r="T174" s="38" t="s">
        <v>1361</v>
      </c>
      <c r="V174" s="47"/>
    </row>
    <row r="175" spans="1:22" x14ac:dyDescent="0.25">
      <c r="A175" t="str">
        <f t="shared" si="20"/>
        <v>E</v>
      </c>
      <c r="B175" t="s">
        <v>172</v>
      </c>
      <c r="C175" s="18">
        <v>3.2000000000000001E-2</v>
      </c>
      <c r="D175" s="19">
        <v>0.10100000000000001</v>
      </c>
      <c r="E175" s="19">
        <v>2.8000000000000001E-2</v>
      </c>
      <c r="F175" s="19">
        <v>3.0000000000000001E-3</v>
      </c>
      <c r="G175" s="19">
        <v>0.52900000000000003</v>
      </c>
      <c r="H175" s="19">
        <v>0.30599999999999999</v>
      </c>
      <c r="I175" s="20">
        <f t="shared" si="21"/>
        <v>0.99900000000000011</v>
      </c>
      <c r="J175" s="21">
        <f t="shared" si="22"/>
        <v>0.13200000000000001</v>
      </c>
      <c r="K175" s="12">
        <f t="shared" si="23"/>
        <v>6.7940552016985137E-2</v>
      </c>
      <c r="L175" s="8">
        <f t="shared" si="24"/>
        <v>0.21443736730360938</v>
      </c>
      <c r="M175" s="8">
        <f t="shared" si="25"/>
        <v>5.9447983014862003E-2</v>
      </c>
      <c r="N175" s="8">
        <f t="shared" si="26"/>
        <v>6.369426751592357E-3</v>
      </c>
      <c r="O175" s="8">
        <f t="shared" si="27"/>
        <v>0.64968152866242046</v>
      </c>
      <c r="P175" s="41">
        <f t="shared" si="28"/>
        <v>0.28025477707006374</v>
      </c>
      <c r="Q175" s="29">
        <v>114</v>
      </c>
      <c r="R175" s="30">
        <v>1.0000000000000001E-5</v>
      </c>
      <c r="S175" s="31">
        <f t="shared" si="29"/>
        <v>242.03821656050957</v>
      </c>
      <c r="T175" s="38" t="s">
        <v>1362</v>
      </c>
      <c r="V175" s="47"/>
    </row>
    <row r="176" spans="1:22" x14ac:dyDescent="0.25">
      <c r="A176" t="str">
        <f t="shared" si="20"/>
        <v>E</v>
      </c>
      <c r="B176" t="s">
        <v>173</v>
      </c>
      <c r="C176" s="18">
        <v>7.6999999999999999E-2</v>
      </c>
      <c r="D176" s="19">
        <v>0.17100000000000001</v>
      </c>
      <c r="E176" s="19">
        <v>3.1E-2</v>
      </c>
      <c r="F176" s="19">
        <v>6.0000000000000001E-3</v>
      </c>
      <c r="G176" s="19">
        <v>0.52900000000000003</v>
      </c>
      <c r="H176" s="19">
        <v>0.186</v>
      </c>
      <c r="I176" s="20">
        <f t="shared" si="21"/>
        <v>1</v>
      </c>
      <c r="J176" s="21">
        <f t="shared" si="22"/>
        <v>0.20800000000000002</v>
      </c>
      <c r="K176" s="12">
        <f t="shared" si="23"/>
        <v>0.16348195329087051</v>
      </c>
      <c r="L176" s="8">
        <f t="shared" si="24"/>
        <v>0.36305732484076436</v>
      </c>
      <c r="M176" s="8">
        <f t="shared" si="25"/>
        <v>6.5817409766454352E-2</v>
      </c>
      <c r="N176" s="8">
        <f t="shared" si="26"/>
        <v>1.2738853503184714E-2</v>
      </c>
      <c r="O176" s="8">
        <f t="shared" si="27"/>
        <v>0.39490445859872614</v>
      </c>
      <c r="P176" s="41">
        <f t="shared" si="28"/>
        <v>0.44161358811040347</v>
      </c>
      <c r="Q176" s="29">
        <v>191</v>
      </c>
      <c r="R176" s="30">
        <v>2.0000000000000001E-4</v>
      </c>
      <c r="S176" s="31">
        <f t="shared" si="29"/>
        <v>405.52016985138005</v>
      </c>
      <c r="T176" s="38" t="s">
        <v>1363</v>
      </c>
      <c r="V176" s="47"/>
    </row>
    <row r="177" spans="1:22" x14ac:dyDescent="0.25">
      <c r="A177" t="str">
        <f t="shared" si="20"/>
        <v>E</v>
      </c>
      <c r="B177" t="s">
        <v>174</v>
      </c>
      <c r="C177" s="18">
        <v>9.7000000000000003E-2</v>
      </c>
      <c r="D177" s="19">
        <v>0.34399999999999997</v>
      </c>
      <c r="E177" s="19">
        <v>2.7E-2</v>
      </c>
      <c r="F177" s="19">
        <v>3.0000000000000001E-3</v>
      </c>
      <c r="G177" s="19">
        <v>0.52900000000000003</v>
      </c>
      <c r="H177" s="19">
        <v>0</v>
      </c>
      <c r="I177" s="20">
        <f t="shared" si="21"/>
        <v>1</v>
      </c>
      <c r="J177" s="21">
        <f t="shared" si="22"/>
        <v>0.374</v>
      </c>
      <c r="K177" s="12">
        <f t="shared" si="23"/>
        <v>0.20594479830148621</v>
      </c>
      <c r="L177" s="8">
        <f t="shared" si="24"/>
        <v>0.73036093418259018</v>
      </c>
      <c r="M177" s="8">
        <f t="shared" si="25"/>
        <v>5.7324840764331211E-2</v>
      </c>
      <c r="N177" s="8">
        <f t="shared" si="26"/>
        <v>6.369426751592357E-3</v>
      </c>
      <c r="O177" s="8">
        <f t="shared" si="27"/>
        <v>0</v>
      </c>
      <c r="P177" s="41">
        <f t="shared" si="28"/>
        <v>0.79405520169851385</v>
      </c>
      <c r="Q177" s="29">
        <v>368</v>
      </c>
      <c r="R177" s="30">
        <v>2.0000000000000001E-4</v>
      </c>
      <c r="S177" s="31">
        <f t="shared" si="29"/>
        <v>781.31634819532917</v>
      </c>
      <c r="T177" s="38" t="s">
        <v>1364</v>
      </c>
      <c r="V177" s="47"/>
    </row>
    <row r="178" spans="1:22" x14ac:dyDescent="0.25">
      <c r="A178" t="str">
        <f t="shared" ref="A178:A241" si="30">UPPER(LEFT(B178,1))</f>
        <v>E</v>
      </c>
      <c r="B178" t="s">
        <v>175</v>
      </c>
      <c r="C178" s="18"/>
      <c r="D178" s="19"/>
      <c r="E178" s="19"/>
      <c r="F178" s="19"/>
      <c r="G178" s="19"/>
      <c r="H178" s="19"/>
      <c r="I178" s="20">
        <f t="shared" si="21"/>
        <v>0</v>
      </c>
      <c r="J178" s="21">
        <f t="shared" si="22"/>
        <v>0</v>
      </c>
      <c r="K178" s="12">
        <f t="shared" si="23"/>
        <v>0</v>
      </c>
      <c r="L178" s="8">
        <f t="shared" si="24"/>
        <v>0</v>
      </c>
      <c r="M178" s="8">
        <f t="shared" si="25"/>
        <v>0</v>
      </c>
      <c r="N178" s="8">
        <f t="shared" si="26"/>
        <v>0</v>
      </c>
      <c r="O178" s="8">
        <f t="shared" si="27"/>
        <v>0</v>
      </c>
      <c r="P178" s="41">
        <f t="shared" si="28"/>
        <v>0</v>
      </c>
      <c r="Q178" s="29"/>
      <c r="R178" s="30"/>
      <c r="S178" s="31">
        <f t="shared" si="29"/>
        <v>0</v>
      </c>
      <c r="T178" s="38" t="s">
        <v>1365</v>
      </c>
      <c r="U178" t="s">
        <v>1227</v>
      </c>
      <c r="V178" s="47"/>
    </row>
    <row r="179" spans="1:22" x14ac:dyDescent="0.25">
      <c r="A179" t="str">
        <f t="shared" si="30"/>
        <v>E</v>
      </c>
      <c r="B179" t="s">
        <v>176</v>
      </c>
      <c r="C179" s="18">
        <v>4.3999999999999997E-2</v>
      </c>
      <c r="D179" s="19">
        <v>5.7000000000000002E-2</v>
      </c>
      <c r="E179" s="19">
        <v>1.4999999999999999E-2</v>
      </c>
      <c r="F179" s="19">
        <v>2E-3</v>
      </c>
      <c r="G179" s="19">
        <v>0.52900000000000003</v>
      </c>
      <c r="H179" s="19">
        <v>0.35199999999999998</v>
      </c>
      <c r="I179" s="20">
        <f t="shared" si="21"/>
        <v>0.999</v>
      </c>
      <c r="J179" s="21">
        <f t="shared" si="22"/>
        <v>7.400000000000001E-2</v>
      </c>
      <c r="K179" s="12">
        <f t="shared" si="23"/>
        <v>9.3418259023354558E-2</v>
      </c>
      <c r="L179" s="8">
        <f t="shared" si="24"/>
        <v>0.12101910828025479</v>
      </c>
      <c r="M179" s="8">
        <f t="shared" si="25"/>
        <v>3.1847133757961783E-2</v>
      </c>
      <c r="N179" s="8">
        <f t="shared" si="26"/>
        <v>4.246284501061571E-3</v>
      </c>
      <c r="O179" s="8">
        <f t="shared" si="27"/>
        <v>0.74734607218683646</v>
      </c>
      <c r="P179" s="41">
        <f t="shared" si="28"/>
        <v>0.15711252653927815</v>
      </c>
      <c r="Q179" s="29">
        <v>62</v>
      </c>
      <c r="R179" s="30">
        <v>1E-4</v>
      </c>
      <c r="S179" s="31">
        <f t="shared" si="29"/>
        <v>131.63481953290872</v>
      </c>
      <c r="T179" s="38" t="s">
        <v>1366</v>
      </c>
      <c r="V179" s="47"/>
    </row>
    <row r="180" spans="1:22" x14ac:dyDescent="0.25">
      <c r="A180" t="str">
        <f t="shared" si="30"/>
        <v>E</v>
      </c>
      <c r="B180" t="s">
        <v>177</v>
      </c>
      <c r="C180" s="18">
        <v>4.1000000000000002E-2</v>
      </c>
      <c r="D180" s="19">
        <v>0.115</v>
      </c>
      <c r="E180" s="19">
        <v>0.09</v>
      </c>
      <c r="F180" s="19">
        <v>3.0000000000000001E-3</v>
      </c>
      <c r="G180" s="19">
        <v>0.52600000000000002</v>
      </c>
      <c r="H180" s="19">
        <v>0.22500000000000001</v>
      </c>
      <c r="I180" s="20">
        <f t="shared" si="21"/>
        <v>1</v>
      </c>
      <c r="J180" s="21">
        <f t="shared" si="22"/>
        <v>0.20800000000000002</v>
      </c>
      <c r="K180" s="12">
        <f t="shared" si="23"/>
        <v>8.6497890295358662E-2</v>
      </c>
      <c r="L180" s="8">
        <f t="shared" si="24"/>
        <v>0.2426160337552743</v>
      </c>
      <c r="M180" s="8">
        <f t="shared" si="25"/>
        <v>0.189873417721519</v>
      </c>
      <c r="N180" s="8">
        <f t="shared" si="26"/>
        <v>6.3291139240506337E-3</v>
      </c>
      <c r="O180" s="8">
        <f t="shared" si="27"/>
        <v>0.4746835443037975</v>
      </c>
      <c r="P180" s="41">
        <f t="shared" si="28"/>
        <v>0.43881856540084396</v>
      </c>
      <c r="Q180" s="29">
        <v>135</v>
      </c>
      <c r="R180" s="30">
        <v>1E-4</v>
      </c>
      <c r="S180" s="31">
        <f t="shared" si="29"/>
        <v>284.81012658227849</v>
      </c>
      <c r="T180" s="38" t="s">
        <v>1367</v>
      </c>
      <c r="V180" s="47"/>
    </row>
    <row r="181" spans="1:22" x14ac:dyDescent="0.25">
      <c r="A181" t="str">
        <f t="shared" si="30"/>
        <v>E</v>
      </c>
      <c r="B181" t="s">
        <v>178</v>
      </c>
      <c r="C181" s="18">
        <v>0.183</v>
      </c>
      <c r="D181" s="19">
        <v>0.223</v>
      </c>
      <c r="E181" s="19">
        <v>2.5999999999999999E-2</v>
      </c>
      <c r="F181" s="19">
        <v>0.02</v>
      </c>
      <c r="G181" s="19">
        <v>0.52900000000000003</v>
      </c>
      <c r="H181" s="19">
        <v>1.9E-2</v>
      </c>
      <c r="I181" s="20">
        <f t="shared" si="21"/>
        <v>1</v>
      </c>
      <c r="J181" s="21">
        <f t="shared" si="22"/>
        <v>0.26900000000000002</v>
      </c>
      <c r="K181" s="12">
        <f t="shared" si="23"/>
        <v>0.38853503184713378</v>
      </c>
      <c r="L181" s="8">
        <f t="shared" si="24"/>
        <v>0.47346072186836524</v>
      </c>
      <c r="M181" s="8">
        <f t="shared" si="25"/>
        <v>5.5201698513800426E-2</v>
      </c>
      <c r="N181" s="8">
        <f t="shared" si="26"/>
        <v>4.2462845010615716E-2</v>
      </c>
      <c r="O181" s="8">
        <f t="shared" si="27"/>
        <v>4.0339702760084924E-2</v>
      </c>
      <c r="P181" s="41">
        <f t="shared" si="28"/>
        <v>0.57112526539278141</v>
      </c>
      <c r="Q181" s="29">
        <v>215</v>
      </c>
      <c r="R181" s="30">
        <v>5.0000000000000001E-4</v>
      </c>
      <c r="S181" s="31">
        <f t="shared" si="29"/>
        <v>456.4755838641189</v>
      </c>
      <c r="T181" s="38" t="s">
        <v>1368</v>
      </c>
      <c r="V181" s="47"/>
    </row>
    <row r="182" spans="1:22" x14ac:dyDescent="0.25">
      <c r="A182" t="str">
        <f t="shared" si="30"/>
        <v>E</v>
      </c>
      <c r="B182" t="s">
        <v>179</v>
      </c>
      <c r="C182" s="18"/>
      <c r="D182" s="19"/>
      <c r="E182" s="19"/>
      <c r="F182" s="19"/>
      <c r="G182" s="19"/>
      <c r="H182" s="19"/>
      <c r="I182" s="20">
        <f t="shared" si="21"/>
        <v>0</v>
      </c>
      <c r="J182" s="21">
        <f t="shared" si="22"/>
        <v>0</v>
      </c>
      <c r="K182" s="12">
        <f t="shared" si="23"/>
        <v>0</v>
      </c>
      <c r="L182" s="8">
        <f t="shared" si="24"/>
        <v>0</v>
      </c>
      <c r="M182" s="8">
        <f t="shared" si="25"/>
        <v>0</v>
      </c>
      <c r="N182" s="8">
        <f t="shared" si="26"/>
        <v>0</v>
      </c>
      <c r="O182" s="8">
        <f t="shared" si="27"/>
        <v>0</v>
      </c>
      <c r="P182" s="41">
        <f t="shared" si="28"/>
        <v>0</v>
      </c>
      <c r="Q182" s="29"/>
      <c r="R182" s="30"/>
      <c r="S182" s="31">
        <f t="shared" si="29"/>
        <v>0</v>
      </c>
      <c r="T182" s="38" t="s">
        <v>1369</v>
      </c>
      <c r="U182" t="s">
        <v>1227</v>
      </c>
      <c r="V182" s="47"/>
    </row>
    <row r="183" spans="1:22" x14ac:dyDescent="0.25">
      <c r="A183" t="str">
        <f t="shared" si="30"/>
        <v>E</v>
      </c>
      <c r="B183" t="s">
        <v>180</v>
      </c>
      <c r="C183" s="18"/>
      <c r="D183" s="19"/>
      <c r="E183" s="19"/>
      <c r="F183" s="19"/>
      <c r="G183" s="19"/>
      <c r="H183" s="19"/>
      <c r="I183" s="20">
        <f t="shared" si="21"/>
        <v>0</v>
      </c>
      <c r="J183" s="21">
        <f t="shared" si="22"/>
        <v>0</v>
      </c>
      <c r="K183" s="12">
        <f t="shared" si="23"/>
        <v>0</v>
      </c>
      <c r="L183" s="8">
        <f t="shared" si="24"/>
        <v>0</v>
      </c>
      <c r="M183" s="8">
        <f t="shared" si="25"/>
        <v>0</v>
      </c>
      <c r="N183" s="8">
        <f t="shared" si="26"/>
        <v>0</v>
      </c>
      <c r="O183" s="8">
        <f t="shared" si="27"/>
        <v>0</v>
      </c>
      <c r="P183" s="41">
        <f t="shared" si="28"/>
        <v>0</v>
      </c>
      <c r="Q183" s="29"/>
      <c r="R183" s="30"/>
      <c r="S183" s="31">
        <f t="shared" si="29"/>
        <v>0</v>
      </c>
      <c r="T183" s="38" t="s">
        <v>1370</v>
      </c>
      <c r="U183" t="s">
        <v>1227</v>
      </c>
      <c r="V183" s="47"/>
    </row>
    <row r="184" spans="1:22" x14ac:dyDescent="0.25">
      <c r="A184" t="str">
        <f t="shared" si="30"/>
        <v>E</v>
      </c>
      <c r="B184" t="s">
        <v>181</v>
      </c>
      <c r="C184" s="18">
        <v>0.10489999999999999</v>
      </c>
      <c r="D184" s="19">
        <v>0.40200000000000002</v>
      </c>
      <c r="E184" s="19">
        <v>0.13669999999999999</v>
      </c>
      <c r="F184" s="19">
        <v>9.7000000000000003E-3</v>
      </c>
      <c r="G184" s="19">
        <v>0.34399999999999997</v>
      </c>
      <c r="H184" s="19">
        <v>2.5000000000000001E-3</v>
      </c>
      <c r="I184" s="20">
        <f t="shared" si="21"/>
        <v>0.99979999999999991</v>
      </c>
      <c r="J184" s="21">
        <f t="shared" si="22"/>
        <v>0.5484</v>
      </c>
      <c r="K184" s="12">
        <f t="shared" si="23"/>
        <v>0.15990853658536583</v>
      </c>
      <c r="L184" s="8">
        <f t="shared" si="24"/>
        <v>0.61280487804878048</v>
      </c>
      <c r="M184" s="8">
        <f t="shared" si="25"/>
        <v>0.20838414634146338</v>
      </c>
      <c r="N184" s="8">
        <f t="shared" si="26"/>
        <v>1.4786585365853658E-2</v>
      </c>
      <c r="O184" s="8">
        <f t="shared" si="27"/>
        <v>3.8109756097560975E-3</v>
      </c>
      <c r="P184" s="41">
        <f t="shared" si="28"/>
        <v>0.83597560975609753</v>
      </c>
      <c r="Q184" s="29">
        <v>476</v>
      </c>
      <c r="R184" s="30">
        <v>2.9999999999999997E-4</v>
      </c>
      <c r="S184" s="31">
        <f t="shared" si="29"/>
        <v>725.60975609756099</v>
      </c>
      <c r="T184" s="38" t="s">
        <v>1371</v>
      </c>
      <c r="V184" s="47"/>
    </row>
    <row r="185" spans="1:22" x14ac:dyDescent="0.25">
      <c r="A185" t="str">
        <f t="shared" si="30"/>
        <v>E</v>
      </c>
      <c r="B185" t="s">
        <v>182</v>
      </c>
      <c r="C185" s="18">
        <v>0.09</v>
      </c>
      <c r="D185" s="19">
        <v>0.317</v>
      </c>
      <c r="E185" s="19">
        <v>5.8000000000000003E-2</v>
      </c>
      <c r="F185" s="19">
        <v>5.0000000000000001E-3</v>
      </c>
      <c r="G185" s="19">
        <v>0.52900000000000003</v>
      </c>
      <c r="H185" s="19">
        <v>0</v>
      </c>
      <c r="I185" s="20">
        <f t="shared" si="21"/>
        <v>0.99900000000000011</v>
      </c>
      <c r="J185" s="21">
        <f t="shared" si="22"/>
        <v>0.38</v>
      </c>
      <c r="K185" s="12">
        <f t="shared" si="23"/>
        <v>0.19108280254777071</v>
      </c>
      <c r="L185" s="8">
        <f t="shared" si="24"/>
        <v>0.6730360934182591</v>
      </c>
      <c r="M185" s="8">
        <f t="shared" si="25"/>
        <v>0.12314225053078558</v>
      </c>
      <c r="N185" s="8">
        <f t="shared" si="26"/>
        <v>1.0615711252653929E-2</v>
      </c>
      <c r="O185" s="8">
        <f t="shared" si="27"/>
        <v>0</v>
      </c>
      <c r="P185" s="41">
        <f t="shared" si="28"/>
        <v>0.80679405520169856</v>
      </c>
      <c r="Q185" s="29">
        <v>352</v>
      </c>
      <c r="R185" s="30">
        <v>2.0000000000000001E-4</v>
      </c>
      <c r="S185" s="31">
        <f t="shared" si="29"/>
        <v>747.34607218683652</v>
      </c>
      <c r="T185" s="38" t="s">
        <v>1372</v>
      </c>
      <c r="V185" s="47"/>
    </row>
    <row r="186" spans="1:22" x14ac:dyDescent="0.25">
      <c r="A186" t="str">
        <f t="shared" si="30"/>
        <v>E</v>
      </c>
      <c r="B186" t="s">
        <v>183</v>
      </c>
      <c r="C186" s="18">
        <v>5.7000000000000002E-2</v>
      </c>
      <c r="D186" s="19">
        <v>0.33</v>
      </c>
      <c r="E186" s="19">
        <v>8.5999999999999993E-2</v>
      </c>
      <c r="F186" s="19">
        <v>8.9999999999999993E-3</v>
      </c>
      <c r="G186" s="19">
        <v>0.51100000000000001</v>
      </c>
      <c r="H186" s="19">
        <v>8.0000000000000002E-3</v>
      </c>
      <c r="I186" s="20">
        <f t="shared" si="21"/>
        <v>1.0009999999999999</v>
      </c>
      <c r="J186" s="21">
        <f t="shared" si="22"/>
        <v>0.42500000000000004</v>
      </c>
      <c r="K186" s="12">
        <f t="shared" si="23"/>
        <v>0.11656441717791412</v>
      </c>
      <c r="L186" s="8">
        <f t="shared" si="24"/>
        <v>0.67484662576687116</v>
      </c>
      <c r="M186" s="8">
        <f t="shared" si="25"/>
        <v>0.17586912065439672</v>
      </c>
      <c r="N186" s="8">
        <f t="shared" si="26"/>
        <v>1.8404907975460121E-2</v>
      </c>
      <c r="O186" s="8">
        <f t="shared" si="27"/>
        <v>1.6359918200408999E-2</v>
      </c>
      <c r="P186" s="41">
        <f t="shared" si="28"/>
        <v>0.86912065439672814</v>
      </c>
      <c r="Q186" s="29">
        <v>347</v>
      </c>
      <c r="R186" s="30">
        <v>2.0000000000000001E-4</v>
      </c>
      <c r="S186" s="31">
        <f t="shared" si="29"/>
        <v>709.61145194274025</v>
      </c>
      <c r="T186" s="38" t="s">
        <v>1373</v>
      </c>
      <c r="V186" s="47"/>
    </row>
    <row r="187" spans="1:22" x14ac:dyDescent="0.25">
      <c r="A187" t="str">
        <f t="shared" si="30"/>
        <v>E</v>
      </c>
      <c r="B187" t="s">
        <v>184</v>
      </c>
      <c r="C187" s="18"/>
      <c r="D187" s="19"/>
      <c r="E187" s="19"/>
      <c r="F187" s="19"/>
      <c r="G187" s="19"/>
      <c r="H187" s="19"/>
      <c r="I187" s="20">
        <f t="shared" si="21"/>
        <v>0</v>
      </c>
      <c r="J187" s="21">
        <f t="shared" si="22"/>
        <v>0</v>
      </c>
      <c r="K187" s="12">
        <f t="shared" si="23"/>
        <v>0</v>
      </c>
      <c r="L187" s="8">
        <f t="shared" si="24"/>
        <v>0</v>
      </c>
      <c r="M187" s="8">
        <f t="shared" si="25"/>
        <v>0</v>
      </c>
      <c r="N187" s="8">
        <f t="shared" si="26"/>
        <v>0</v>
      </c>
      <c r="O187" s="8">
        <f t="shared" si="27"/>
        <v>0</v>
      </c>
      <c r="P187" s="41">
        <f t="shared" si="28"/>
        <v>0</v>
      </c>
      <c r="Q187" s="29"/>
      <c r="R187" s="30"/>
      <c r="S187" s="31">
        <f t="shared" si="29"/>
        <v>0</v>
      </c>
      <c r="T187" s="38" t="s">
        <v>1374</v>
      </c>
      <c r="U187" t="s">
        <v>2281</v>
      </c>
      <c r="V187" s="47"/>
    </row>
    <row r="188" spans="1:22" x14ac:dyDescent="0.25">
      <c r="A188" t="str">
        <f t="shared" si="30"/>
        <v>E</v>
      </c>
      <c r="B188" t="s">
        <v>185</v>
      </c>
      <c r="C188" s="18">
        <v>3.8999999999999998E-3</v>
      </c>
      <c r="D188" s="19">
        <v>1.3899999999999999E-2</v>
      </c>
      <c r="E188" s="19">
        <v>2.3E-3</v>
      </c>
      <c r="F188" s="19">
        <v>2.9999999999999997E-4</v>
      </c>
      <c r="G188" s="19">
        <v>0.52939999999999998</v>
      </c>
      <c r="H188" s="19">
        <v>0.45019999999999999</v>
      </c>
      <c r="I188" s="20">
        <f t="shared" si="21"/>
        <v>1</v>
      </c>
      <c r="J188" s="21">
        <f t="shared" si="22"/>
        <v>1.6500000000000001E-2</v>
      </c>
      <c r="K188" s="12">
        <f t="shared" si="23"/>
        <v>8.2872928176795577E-3</v>
      </c>
      <c r="L188" s="8">
        <f t="shared" si="24"/>
        <v>2.9536761580960472E-2</v>
      </c>
      <c r="M188" s="8">
        <f t="shared" si="25"/>
        <v>4.8873778155546109E-3</v>
      </c>
      <c r="N188" s="8">
        <f t="shared" si="26"/>
        <v>6.3748406289842747E-4</v>
      </c>
      <c r="O188" s="8">
        <f t="shared" si="27"/>
        <v>0.95665108372290686</v>
      </c>
      <c r="P188" s="41">
        <f t="shared" si="28"/>
        <v>3.5061623459413514E-2</v>
      </c>
      <c r="Q188" s="29">
        <v>15</v>
      </c>
      <c r="R188" s="30">
        <v>0</v>
      </c>
      <c r="S188" s="31">
        <f t="shared" si="29"/>
        <v>31.874203144921374</v>
      </c>
      <c r="T188" s="38" t="s">
        <v>1375</v>
      </c>
      <c r="V188" s="47"/>
    </row>
    <row r="189" spans="1:22" x14ac:dyDescent="0.25">
      <c r="A189" t="str">
        <f t="shared" si="30"/>
        <v>E</v>
      </c>
      <c r="B189" t="s">
        <v>186</v>
      </c>
      <c r="C189" s="18">
        <v>9.9000000000000005E-2</v>
      </c>
      <c r="D189" s="19">
        <v>0.219</v>
      </c>
      <c r="E189" s="19">
        <v>3.9E-2</v>
      </c>
      <c r="F189" s="19">
        <v>8.0000000000000002E-3</v>
      </c>
      <c r="G189" s="19">
        <v>0.52900000000000003</v>
      </c>
      <c r="H189" s="19">
        <v>0.106</v>
      </c>
      <c r="I189" s="20">
        <f t="shared" si="21"/>
        <v>1</v>
      </c>
      <c r="J189" s="21">
        <f t="shared" si="22"/>
        <v>0.26600000000000001</v>
      </c>
      <c r="K189" s="12">
        <f t="shared" si="23"/>
        <v>0.21019108280254778</v>
      </c>
      <c r="L189" s="8">
        <f t="shared" si="24"/>
        <v>0.46496815286624205</v>
      </c>
      <c r="M189" s="8">
        <f t="shared" si="25"/>
        <v>8.2802547770700646E-2</v>
      </c>
      <c r="N189" s="8">
        <f t="shared" si="26"/>
        <v>1.6985138004246284E-2</v>
      </c>
      <c r="O189" s="8">
        <f t="shared" si="27"/>
        <v>0.22505307855626328</v>
      </c>
      <c r="P189" s="41">
        <f t="shared" si="28"/>
        <v>0.56475583864118906</v>
      </c>
      <c r="Q189" s="29">
        <v>191</v>
      </c>
      <c r="R189" s="30">
        <v>2.0000000000000001E-4</v>
      </c>
      <c r="S189" s="31">
        <f t="shared" si="29"/>
        <v>405.52016985138005</v>
      </c>
      <c r="T189" s="38" t="s">
        <v>1376</v>
      </c>
      <c r="V189" s="47"/>
    </row>
    <row r="190" spans="1:22" x14ac:dyDescent="0.25">
      <c r="A190" t="str">
        <f t="shared" si="30"/>
        <v>E</v>
      </c>
      <c r="B190" t="s">
        <v>187</v>
      </c>
      <c r="C190" s="18">
        <v>2.7E-2</v>
      </c>
      <c r="D190" s="19">
        <v>0.154</v>
      </c>
      <c r="E190" s="19">
        <v>0.187</v>
      </c>
      <c r="F190" s="19">
        <v>7.4999999999999997E-2</v>
      </c>
      <c r="G190" s="19">
        <v>0.497</v>
      </c>
      <c r="H190" s="19">
        <v>0.06</v>
      </c>
      <c r="I190" s="20">
        <f t="shared" si="21"/>
        <v>1</v>
      </c>
      <c r="J190" s="21">
        <f t="shared" si="22"/>
        <v>0.41599999999999998</v>
      </c>
      <c r="K190" s="12">
        <f t="shared" si="23"/>
        <v>5.3677932405566599E-2</v>
      </c>
      <c r="L190" s="8">
        <f t="shared" si="24"/>
        <v>0.30616302186878724</v>
      </c>
      <c r="M190" s="8">
        <f t="shared" si="25"/>
        <v>0.37176938369781309</v>
      </c>
      <c r="N190" s="8">
        <f t="shared" si="26"/>
        <v>0.14910536779324055</v>
      </c>
      <c r="O190" s="8">
        <f t="shared" si="27"/>
        <v>0.11928429423459244</v>
      </c>
      <c r="P190" s="41">
        <f t="shared" si="28"/>
        <v>0.82703777335984097</v>
      </c>
      <c r="Q190" s="29">
        <v>228</v>
      </c>
      <c r="R190" s="30">
        <v>1E-4</v>
      </c>
      <c r="S190" s="31">
        <f t="shared" si="29"/>
        <v>453.28031809145131</v>
      </c>
      <c r="T190" s="38" t="s">
        <v>1377</v>
      </c>
      <c r="V190" s="47"/>
    </row>
    <row r="191" spans="1:22" x14ac:dyDescent="0.25">
      <c r="A191" t="str">
        <f t="shared" si="30"/>
        <v>E</v>
      </c>
      <c r="B191" t="s">
        <v>188</v>
      </c>
      <c r="C191" s="18">
        <v>0.02</v>
      </c>
      <c r="D191" s="19">
        <v>6.3E-2</v>
      </c>
      <c r="E191" s="19">
        <v>1.7000000000000001E-2</v>
      </c>
      <c r="F191" s="19">
        <v>3.0000000000000001E-3</v>
      </c>
      <c r="G191" s="19">
        <v>0.52900000000000003</v>
      </c>
      <c r="H191" s="19">
        <v>0.36799999999999999</v>
      </c>
      <c r="I191" s="20">
        <f t="shared" si="21"/>
        <v>1</v>
      </c>
      <c r="J191" s="21">
        <f t="shared" si="22"/>
        <v>8.3000000000000004E-2</v>
      </c>
      <c r="K191" s="12">
        <f t="shared" si="23"/>
        <v>4.2462845010615716E-2</v>
      </c>
      <c r="L191" s="8">
        <f t="shared" si="24"/>
        <v>0.13375796178343949</v>
      </c>
      <c r="M191" s="8">
        <f t="shared" si="25"/>
        <v>3.609341825902336E-2</v>
      </c>
      <c r="N191" s="8">
        <f t="shared" si="26"/>
        <v>6.369426751592357E-3</v>
      </c>
      <c r="O191" s="8">
        <f t="shared" si="27"/>
        <v>0.78131634819532914</v>
      </c>
      <c r="P191" s="41">
        <f t="shared" si="28"/>
        <v>0.17622080679405522</v>
      </c>
      <c r="Q191" s="29">
        <v>118</v>
      </c>
      <c r="R191" s="30">
        <v>1E-4</v>
      </c>
      <c r="S191" s="31">
        <f t="shared" si="29"/>
        <v>250.5307855626327</v>
      </c>
      <c r="T191" s="38" t="s">
        <v>1378</v>
      </c>
      <c r="V191" s="47"/>
    </row>
    <row r="192" spans="1:22" x14ac:dyDescent="0.25">
      <c r="A192" t="str">
        <f t="shared" si="30"/>
        <v>E</v>
      </c>
      <c r="B192" t="s">
        <v>189</v>
      </c>
      <c r="C192" s="18"/>
      <c r="D192" s="19"/>
      <c r="E192" s="19"/>
      <c r="F192" s="19"/>
      <c r="G192" s="19"/>
      <c r="H192" s="19"/>
      <c r="I192" s="20">
        <f t="shared" si="21"/>
        <v>0</v>
      </c>
      <c r="J192" s="21">
        <f t="shared" si="22"/>
        <v>0</v>
      </c>
      <c r="K192" s="12">
        <f t="shared" si="23"/>
        <v>0</v>
      </c>
      <c r="L192" s="8">
        <f t="shared" si="24"/>
        <v>0</v>
      </c>
      <c r="M192" s="8">
        <f t="shared" si="25"/>
        <v>0</v>
      </c>
      <c r="N192" s="8">
        <f t="shared" si="26"/>
        <v>0</v>
      </c>
      <c r="O192" s="8">
        <f t="shared" si="27"/>
        <v>0</v>
      </c>
      <c r="P192" s="41">
        <f t="shared" si="28"/>
        <v>0</v>
      </c>
      <c r="Q192" s="29"/>
      <c r="R192" s="30"/>
      <c r="S192" s="31">
        <f t="shared" si="29"/>
        <v>0</v>
      </c>
      <c r="T192" s="38" t="s">
        <v>1379</v>
      </c>
      <c r="U192" t="s">
        <v>1227</v>
      </c>
      <c r="V192" s="47"/>
    </row>
    <row r="193" spans="1:22" x14ac:dyDescent="0.25">
      <c r="A193" t="str">
        <f t="shared" si="30"/>
        <v>E</v>
      </c>
      <c r="B193" t="s">
        <v>190</v>
      </c>
      <c r="C193" s="18">
        <v>0</v>
      </c>
      <c r="D193" s="19">
        <v>0</v>
      </c>
      <c r="E193" s="19">
        <v>0</v>
      </c>
      <c r="F193" s="19">
        <v>0</v>
      </c>
      <c r="G193" s="19">
        <v>0.52900000000000003</v>
      </c>
      <c r="H193" s="19">
        <v>0.47099999999999997</v>
      </c>
      <c r="I193" s="20">
        <f t="shared" si="21"/>
        <v>1</v>
      </c>
      <c r="J193" s="21">
        <f t="shared" si="22"/>
        <v>0</v>
      </c>
      <c r="K193" s="12">
        <f t="shared" si="23"/>
        <v>0</v>
      </c>
      <c r="L193" s="8">
        <f t="shared" si="24"/>
        <v>0</v>
      </c>
      <c r="M193" s="8">
        <f t="shared" si="25"/>
        <v>0</v>
      </c>
      <c r="N193" s="8">
        <f t="shared" si="26"/>
        <v>0</v>
      </c>
      <c r="O193" s="8">
        <f t="shared" si="27"/>
        <v>1</v>
      </c>
      <c r="P193" s="41">
        <f t="shared" si="28"/>
        <v>0</v>
      </c>
      <c r="Q193" s="29">
        <v>0</v>
      </c>
      <c r="R193" s="30">
        <v>0</v>
      </c>
      <c r="S193" s="31">
        <f t="shared" si="29"/>
        <v>0</v>
      </c>
      <c r="T193" s="38" t="s">
        <v>1380</v>
      </c>
      <c r="V193" s="47"/>
    </row>
    <row r="194" spans="1:22" x14ac:dyDescent="0.25">
      <c r="A194" t="str">
        <f t="shared" si="30"/>
        <v>E</v>
      </c>
      <c r="B194" t="s">
        <v>191</v>
      </c>
      <c r="C194" s="18"/>
      <c r="D194" s="19"/>
      <c r="E194" s="19"/>
      <c r="F194" s="19"/>
      <c r="G194" s="19"/>
      <c r="H194" s="19"/>
      <c r="I194" s="20">
        <f t="shared" si="21"/>
        <v>0</v>
      </c>
      <c r="J194" s="21">
        <f t="shared" si="22"/>
        <v>0</v>
      </c>
      <c r="K194" s="12">
        <f t="shared" si="23"/>
        <v>0</v>
      </c>
      <c r="L194" s="8">
        <f t="shared" si="24"/>
        <v>0</v>
      </c>
      <c r="M194" s="8">
        <f t="shared" si="25"/>
        <v>0</v>
      </c>
      <c r="N194" s="8">
        <f t="shared" si="26"/>
        <v>0</v>
      </c>
      <c r="O194" s="8">
        <f t="shared" si="27"/>
        <v>0</v>
      </c>
      <c r="P194" s="41">
        <f t="shared" si="28"/>
        <v>0</v>
      </c>
      <c r="Q194" s="29"/>
      <c r="R194" s="30"/>
      <c r="S194" s="31">
        <f t="shared" si="29"/>
        <v>0</v>
      </c>
      <c r="T194" s="38" t="s">
        <v>1381</v>
      </c>
      <c r="U194" t="s">
        <v>1227</v>
      </c>
      <c r="V194" s="47"/>
    </row>
    <row r="195" spans="1:22" x14ac:dyDescent="0.25">
      <c r="A195" t="str">
        <f t="shared" si="30"/>
        <v>E</v>
      </c>
      <c r="B195" t="s">
        <v>192</v>
      </c>
      <c r="C195" s="18">
        <v>5.7000000000000002E-2</v>
      </c>
      <c r="D195" s="19">
        <v>0.19900000000000001</v>
      </c>
      <c r="E195" s="19">
        <v>7.4999999999999997E-2</v>
      </c>
      <c r="F195" s="19">
        <v>3.0000000000000001E-3</v>
      </c>
      <c r="G195" s="19">
        <v>0.52900000000000003</v>
      </c>
      <c r="H195" s="19">
        <v>0.13700000000000001</v>
      </c>
      <c r="I195" s="20">
        <f t="shared" ref="I195:I258" si="31">SUM(C195,D195,E195,F195,G195,H195)</f>
        <v>1</v>
      </c>
      <c r="J195" s="21">
        <f t="shared" ref="J195:J258" si="32">D195+E195+F195</f>
        <v>0.27700000000000002</v>
      </c>
      <c r="K195" s="12">
        <f t="shared" ref="K195:K258" si="33">C195/(1-$G195)</f>
        <v>0.12101910828025479</v>
      </c>
      <c r="L195" s="8">
        <f t="shared" ref="L195:L258" si="34">D195/(1-$G195)</f>
        <v>0.42250530785562634</v>
      </c>
      <c r="M195" s="8">
        <f t="shared" ref="M195:M258" si="35">E195/(1-$G195)</f>
        <v>0.15923566878980891</v>
      </c>
      <c r="N195" s="8">
        <f t="shared" ref="N195:N258" si="36">F195/(1-$G195)</f>
        <v>6.369426751592357E-3</v>
      </c>
      <c r="O195" s="8">
        <f t="shared" ref="O195:O258" si="37">H195/(1-$G195)</f>
        <v>0.29087048832271767</v>
      </c>
      <c r="P195" s="41">
        <f t="shared" ref="P195:P258" si="38">J195/(1-$G195)</f>
        <v>0.58811040339702769</v>
      </c>
      <c r="Q195" s="29">
        <v>230</v>
      </c>
      <c r="R195" s="30">
        <v>2.0000000000000001E-4</v>
      </c>
      <c r="S195" s="31">
        <f t="shared" ref="S195:S258" si="39">Q195/(1-$G195)</f>
        <v>488.32271762208069</v>
      </c>
      <c r="T195" s="38" t="s">
        <v>1382</v>
      </c>
      <c r="V195" s="47"/>
    </row>
    <row r="196" spans="1:22" x14ac:dyDescent="0.25">
      <c r="A196" t="str">
        <f t="shared" si="30"/>
        <v>E</v>
      </c>
      <c r="B196" t="s">
        <v>193</v>
      </c>
      <c r="C196" s="18">
        <v>0</v>
      </c>
      <c r="D196" s="19">
        <v>0</v>
      </c>
      <c r="E196" s="19">
        <v>0</v>
      </c>
      <c r="F196" s="19">
        <v>0</v>
      </c>
      <c r="G196" s="19">
        <v>0.52900000000000003</v>
      </c>
      <c r="H196" s="19">
        <v>0.47099999999999997</v>
      </c>
      <c r="I196" s="20">
        <f t="shared" si="31"/>
        <v>1</v>
      </c>
      <c r="J196" s="21">
        <f t="shared" si="32"/>
        <v>0</v>
      </c>
      <c r="K196" s="12">
        <f t="shared" si="33"/>
        <v>0</v>
      </c>
      <c r="L196" s="8">
        <f t="shared" si="34"/>
        <v>0</v>
      </c>
      <c r="M196" s="8">
        <f t="shared" si="35"/>
        <v>0</v>
      </c>
      <c r="N196" s="8">
        <f t="shared" si="36"/>
        <v>0</v>
      </c>
      <c r="O196" s="8">
        <f t="shared" si="37"/>
        <v>1</v>
      </c>
      <c r="P196" s="41">
        <f t="shared" si="38"/>
        <v>0</v>
      </c>
      <c r="Q196" s="29">
        <v>0</v>
      </c>
      <c r="R196" s="30">
        <v>0</v>
      </c>
      <c r="S196" s="31">
        <f t="shared" si="39"/>
        <v>0</v>
      </c>
      <c r="T196" s="38" t="s">
        <v>1384</v>
      </c>
      <c r="V196" s="47"/>
    </row>
    <row r="197" spans="1:22" x14ac:dyDescent="0.25">
      <c r="A197" t="str">
        <f t="shared" si="30"/>
        <v>E</v>
      </c>
      <c r="B197" t="s">
        <v>194</v>
      </c>
      <c r="C197" s="18">
        <v>6.6000000000000003E-2</v>
      </c>
      <c r="D197" s="19">
        <v>0.22900000000000001</v>
      </c>
      <c r="E197" s="19">
        <v>5.2999999999999999E-2</v>
      </c>
      <c r="F197" s="19">
        <v>7.0000000000000001E-3</v>
      </c>
      <c r="G197" s="19">
        <v>0.443</v>
      </c>
      <c r="H197" s="19">
        <v>0.20200000000000001</v>
      </c>
      <c r="I197" s="20">
        <f t="shared" si="31"/>
        <v>1</v>
      </c>
      <c r="J197" s="21">
        <f t="shared" si="32"/>
        <v>0.28900000000000003</v>
      </c>
      <c r="K197" s="12">
        <f t="shared" si="33"/>
        <v>0.11849192100538601</v>
      </c>
      <c r="L197" s="8">
        <f t="shared" si="34"/>
        <v>0.41113105924596055</v>
      </c>
      <c r="M197" s="8">
        <f t="shared" si="35"/>
        <v>9.5152603231597854E-2</v>
      </c>
      <c r="N197" s="8">
        <f t="shared" si="36"/>
        <v>1.2567324955116699E-2</v>
      </c>
      <c r="O197" s="8">
        <f t="shared" si="37"/>
        <v>0.36265709156193904</v>
      </c>
      <c r="P197" s="41">
        <f t="shared" si="38"/>
        <v>0.51885098743267521</v>
      </c>
      <c r="Q197" s="29">
        <v>255</v>
      </c>
      <c r="R197" s="30">
        <v>2.0000000000000001E-4</v>
      </c>
      <c r="S197" s="31">
        <f t="shared" si="39"/>
        <v>457.80969479353683</v>
      </c>
      <c r="T197" s="38" t="s">
        <v>1212</v>
      </c>
      <c r="V197" s="47"/>
    </row>
    <row r="198" spans="1:22" x14ac:dyDescent="0.25">
      <c r="A198" t="str">
        <f t="shared" si="30"/>
        <v>E</v>
      </c>
      <c r="B198" t="s">
        <v>195</v>
      </c>
      <c r="C198" s="18">
        <v>0.18</v>
      </c>
      <c r="D198" s="19">
        <v>0.221</v>
      </c>
      <c r="E198" s="19">
        <v>5.7000000000000002E-2</v>
      </c>
      <c r="F198" s="19">
        <v>8.9999999999999993E-3</v>
      </c>
      <c r="G198" s="19">
        <v>0.52900000000000003</v>
      </c>
      <c r="H198" s="19">
        <v>4.0000000000000001E-3</v>
      </c>
      <c r="I198" s="20">
        <f t="shared" si="31"/>
        <v>1</v>
      </c>
      <c r="J198" s="21">
        <f t="shared" si="32"/>
        <v>0.28700000000000003</v>
      </c>
      <c r="K198" s="12">
        <f t="shared" si="33"/>
        <v>0.38216560509554143</v>
      </c>
      <c r="L198" s="8">
        <f t="shared" si="34"/>
        <v>0.46921443736730362</v>
      </c>
      <c r="M198" s="8">
        <f t="shared" si="35"/>
        <v>0.12101910828025479</v>
      </c>
      <c r="N198" s="8">
        <f t="shared" si="36"/>
        <v>1.9108280254777069E-2</v>
      </c>
      <c r="O198" s="8">
        <f t="shared" si="37"/>
        <v>8.4925690021231421E-3</v>
      </c>
      <c r="P198" s="41">
        <f t="shared" si="38"/>
        <v>0.60934182590233554</v>
      </c>
      <c r="Q198" s="29">
        <v>242</v>
      </c>
      <c r="R198" s="30">
        <v>5.0000000000000001E-4</v>
      </c>
      <c r="S198" s="31">
        <f t="shared" si="39"/>
        <v>513.80042462845017</v>
      </c>
      <c r="T198" s="38" t="s">
        <v>1385</v>
      </c>
      <c r="V198" s="47"/>
    </row>
    <row r="199" spans="1:22" x14ac:dyDescent="0.25">
      <c r="A199" t="str">
        <f t="shared" si="30"/>
        <v>E</v>
      </c>
      <c r="B199" t="s">
        <v>196</v>
      </c>
      <c r="C199" s="18">
        <v>0.127</v>
      </c>
      <c r="D199" s="19">
        <v>0.38100000000000001</v>
      </c>
      <c r="E199" s="19">
        <v>0.10199999999999999</v>
      </c>
      <c r="F199" s="19">
        <v>2.4E-2</v>
      </c>
      <c r="G199" s="19">
        <v>0.33100000000000002</v>
      </c>
      <c r="H199" s="19">
        <v>3.5000000000000003E-2</v>
      </c>
      <c r="I199" s="20">
        <f t="shared" si="31"/>
        <v>1</v>
      </c>
      <c r="J199" s="21">
        <f t="shared" si="32"/>
        <v>0.50700000000000001</v>
      </c>
      <c r="K199" s="12">
        <f t="shared" si="33"/>
        <v>0.18983557548579968</v>
      </c>
      <c r="L199" s="8">
        <f t="shared" si="34"/>
        <v>0.56950672645739908</v>
      </c>
      <c r="M199" s="8">
        <f t="shared" si="35"/>
        <v>0.15246636771300445</v>
      </c>
      <c r="N199" s="8">
        <f t="shared" si="36"/>
        <v>3.5874439461883408E-2</v>
      </c>
      <c r="O199" s="8">
        <f t="shared" si="37"/>
        <v>5.2316890881913304E-2</v>
      </c>
      <c r="P199" s="41">
        <f t="shared" si="38"/>
        <v>0.75784753363228696</v>
      </c>
      <c r="Q199" s="29">
        <v>435</v>
      </c>
      <c r="R199" s="30">
        <v>2.9999999999999997E-4</v>
      </c>
      <c r="S199" s="31">
        <f t="shared" si="39"/>
        <v>650.22421524663673</v>
      </c>
      <c r="T199" s="38" t="s">
        <v>1386</v>
      </c>
      <c r="V199" s="47"/>
    </row>
    <row r="200" spans="1:22" x14ac:dyDescent="0.25">
      <c r="A200" t="str">
        <f t="shared" si="30"/>
        <v>E</v>
      </c>
      <c r="B200" t="s">
        <v>197</v>
      </c>
      <c r="C200" s="18">
        <v>0</v>
      </c>
      <c r="D200" s="19">
        <v>0</v>
      </c>
      <c r="E200" s="19">
        <v>0</v>
      </c>
      <c r="F200" s="19">
        <v>0</v>
      </c>
      <c r="G200" s="19">
        <v>0.47099999999999997</v>
      </c>
      <c r="H200" s="19">
        <v>0.52900000000000003</v>
      </c>
      <c r="I200" s="20">
        <f t="shared" si="31"/>
        <v>1</v>
      </c>
      <c r="J200" s="21">
        <f t="shared" si="32"/>
        <v>0</v>
      </c>
      <c r="K200" s="12">
        <f t="shared" si="33"/>
        <v>0</v>
      </c>
      <c r="L200" s="8">
        <f t="shared" si="34"/>
        <v>0</v>
      </c>
      <c r="M200" s="8">
        <f t="shared" si="35"/>
        <v>0</v>
      </c>
      <c r="N200" s="8">
        <f t="shared" si="36"/>
        <v>0</v>
      </c>
      <c r="O200" s="8">
        <f t="shared" si="37"/>
        <v>1</v>
      </c>
      <c r="P200" s="41">
        <f t="shared" si="38"/>
        <v>0</v>
      </c>
      <c r="Q200" s="29">
        <v>0</v>
      </c>
      <c r="R200" s="30">
        <v>0</v>
      </c>
      <c r="S200" s="31">
        <f t="shared" si="39"/>
        <v>0</v>
      </c>
      <c r="T200" s="38" t="s">
        <v>1387</v>
      </c>
      <c r="U200" t="s">
        <v>2280</v>
      </c>
      <c r="V200" s="47"/>
    </row>
    <row r="201" spans="1:22" x14ac:dyDescent="0.25">
      <c r="A201" t="str">
        <f t="shared" si="30"/>
        <v>E</v>
      </c>
      <c r="B201" t="s">
        <v>198</v>
      </c>
      <c r="C201" s="18">
        <v>7.6999999999999999E-2</v>
      </c>
      <c r="D201" s="19">
        <v>0.27500000000000002</v>
      </c>
      <c r="E201" s="19">
        <v>8.1000000000000003E-2</v>
      </c>
      <c r="F201" s="19">
        <v>6.0000000000000001E-3</v>
      </c>
      <c r="G201" s="19">
        <v>0.52900000000000003</v>
      </c>
      <c r="H201" s="19">
        <v>3.2000000000000001E-2</v>
      </c>
      <c r="I201" s="20">
        <f t="shared" si="31"/>
        <v>1</v>
      </c>
      <c r="J201" s="21">
        <f t="shared" si="32"/>
        <v>0.36200000000000004</v>
      </c>
      <c r="K201" s="12">
        <f t="shared" si="33"/>
        <v>0.16348195329087051</v>
      </c>
      <c r="L201" s="8">
        <f t="shared" si="34"/>
        <v>0.58386411889596612</v>
      </c>
      <c r="M201" s="8">
        <f t="shared" si="35"/>
        <v>0.17197452229299365</v>
      </c>
      <c r="N201" s="8">
        <f t="shared" si="36"/>
        <v>1.2738853503184714E-2</v>
      </c>
      <c r="O201" s="8">
        <f t="shared" si="37"/>
        <v>6.7940552016985137E-2</v>
      </c>
      <c r="P201" s="41">
        <f t="shared" si="38"/>
        <v>0.76857749469214454</v>
      </c>
      <c r="Q201" s="29">
        <v>319</v>
      </c>
      <c r="R201" s="30">
        <v>2.0000000000000001E-4</v>
      </c>
      <c r="S201" s="31">
        <f t="shared" si="39"/>
        <v>677.28237791932065</v>
      </c>
      <c r="T201" s="38" t="s">
        <v>1388</v>
      </c>
      <c r="V201" s="47"/>
    </row>
    <row r="202" spans="1:22" x14ac:dyDescent="0.25">
      <c r="A202" t="str">
        <f t="shared" si="30"/>
        <v>E</v>
      </c>
      <c r="B202" t="s">
        <v>199</v>
      </c>
      <c r="C202" s="18">
        <v>7.0000000000000007E-2</v>
      </c>
      <c r="D202" s="19">
        <v>0.308</v>
      </c>
      <c r="E202" s="19">
        <v>0.06</v>
      </c>
      <c r="F202" s="19">
        <v>8.0000000000000002E-3</v>
      </c>
      <c r="G202" s="19">
        <v>0.52900000000000003</v>
      </c>
      <c r="H202" s="19">
        <v>2.5000000000000001E-2</v>
      </c>
      <c r="I202" s="20">
        <f t="shared" si="31"/>
        <v>1</v>
      </c>
      <c r="J202" s="21">
        <f t="shared" si="32"/>
        <v>0.376</v>
      </c>
      <c r="K202" s="12">
        <f t="shared" si="33"/>
        <v>0.14861995753715501</v>
      </c>
      <c r="L202" s="8">
        <f t="shared" si="34"/>
        <v>0.65392781316348203</v>
      </c>
      <c r="M202" s="8">
        <f t="shared" si="35"/>
        <v>0.12738853503184713</v>
      </c>
      <c r="N202" s="8">
        <f t="shared" si="36"/>
        <v>1.6985138004246284E-2</v>
      </c>
      <c r="O202" s="8">
        <f t="shared" si="37"/>
        <v>5.3078556263269648E-2</v>
      </c>
      <c r="P202" s="41">
        <f t="shared" si="38"/>
        <v>0.79830148619957542</v>
      </c>
      <c r="Q202" s="29">
        <v>337</v>
      </c>
      <c r="R202" s="30">
        <v>1.9000000000000001E-4</v>
      </c>
      <c r="S202" s="31">
        <f t="shared" si="39"/>
        <v>715.49893842887479</v>
      </c>
      <c r="T202" s="38" t="s">
        <v>1389</v>
      </c>
      <c r="V202" s="47"/>
    </row>
    <row r="203" spans="1:22" x14ac:dyDescent="0.25">
      <c r="A203" t="str">
        <f t="shared" si="30"/>
        <v>E</v>
      </c>
      <c r="B203" t="s">
        <v>200</v>
      </c>
      <c r="C203" s="18">
        <v>7.8E-2</v>
      </c>
      <c r="D203" s="19">
        <v>0.223</v>
      </c>
      <c r="E203" s="19">
        <v>8.2000000000000003E-2</v>
      </c>
      <c r="F203" s="19">
        <v>1.2999999999999999E-2</v>
      </c>
      <c r="G203" s="19">
        <v>0.52900000000000003</v>
      </c>
      <c r="H203" s="19">
        <v>7.4999999999999997E-2</v>
      </c>
      <c r="I203" s="20">
        <f t="shared" si="31"/>
        <v>1</v>
      </c>
      <c r="J203" s="21">
        <f t="shared" si="32"/>
        <v>0.318</v>
      </c>
      <c r="K203" s="12">
        <f t="shared" si="33"/>
        <v>0.16560509554140129</v>
      </c>
      <c r="L203" s="8">
        <f t="shared" si="34"/>
        <v>0.47346072186836524</v>
      </c>
      <c r="M203" s="8">
        <f t="shared" si="35"/>
        <v>0.17409766454352443</v>
      </c>
      <c r="N203" s="8">
        <f t="shared" si="36"/>
        <v>2.7600849256900213E-2</v>
      </c>
      <c r="O203" s="8">
        <f t="shared" si="37"/>
        <v>0.15923566878980891</v>
      </c>
      <c r="P203" s="41">
        <f t="shared" si="38"/>
        <v>0.67515923566878988</v>
      </c>
      <c r="Q203" s="29">
        <v>263</v>
      </c>
      <c r="R203" s="30">
        <v>2.0000000000000001E-4</v>
      </c>
      <c r="S203" s="31">
        <f t="shared" si="39"/>
        <v>558.38641188959662</v>
      </c>
      <c r="T203" s="38" t="s">
        <v>1390</v>
      </c>
      <c r="V203" s="47"/>
    </row>
    <row r="204" spans="1:22" x14ac:dyDescent="0.25">
      <c r="A204" t="str">
        <f t="shared" si="30"/>
        <v>E</v>
      </c>
      <c r="B204" t="s">
        <v>201</v>
      </c>
      <c r="C204" s="18"/>
      <c r="D204" s="19"/>
      <c r="E204" s="19"/>
      <c r="F204" s="19"/>
      <c r="G204" s="19"/>
      <c r="H204" s="19"/>
      <c r="I204" s="20">
        <f t="shared" si="31"/>
        <v>0</v>
      </c>
      <c r="J204" s="21">
        <f t="shared" si="32"/>
        <v>0</v>
      </c>
      <c r="K204" s="12">
        <f t="shared" si="33"/>
        <v>0</v>
      </c>
      <c r="L204" s="8">
        <f t="shared" si="34"/>
        <v>0</v>
      </c>
      <c r="M204" s="8">
        <f t="shared" si="35"/>
        <v>0</v>
      </c>
      <c r="N204" s="8">
        <f t="shared" si="36"/>
        <v>0</v>
      </c>
      <c r="O204" s="8">
        <f t="shared" si="37"/>
        <v>0</v>
      </c>
      <c r="P204" s="41">
        <f t="shared" si="38"/>
        <v>0</v>
      </c>
      <c r="Q204" s="29"/>
      <c r="R204" s="30"/>
      <c r="S204" s="31">
        <f t="shared" si="39"/>
        <v>0</v>
      </c>
      <c r="T204" s="38" t="s">
        <v>1391</v>
      </c>
      <c r="U204" t="s">
        <v>1227</v>
      </c>
      <c r="V204" s="47"/>
    </row>
    <row r="205" spans="1:22" x14ac:dyDescent="0.25">
      <c r="A205" t="str">
        <f t="shared" si="30"/>
        <v>E</v>
      </c>
      <c r="B205" t="s">
        <v>202</v>
      </c>
      <c r="C205" s="18">
        <v>5.7000000000000002E-2</v>
      </c>
      <c r="D205" s="19">
        <v>0.25900000000000001</v>
      </c>
      <c r="E205" s="19">
        <v>4.4999999999999998E-2</v>
      </c>
      <c r="F205" s="19">
        <v>6.0000000000000001E-3</v>
      </c>
      <c r="G205" s="19">
        <v>0.52900000000000003</v>
      </c>
      <c r="H205" s="19">
        <v>0.104</v>
      </c>
      <c r="I205" s="20">
        <f t="shared" si="31"/>
        <v>1</v>
      </c>
      <c r="J205" s="21">
        <f t="shared" si="32"/>
        <v>0.31</v>
      </c>
      <c r="K205" s="12">
        <f t="shared" si="33"/>
        <v>0.12101910828025479</v>
      </c>
      <c r="L205" s="8">
        <f t="shared" si="34"/>
        <v>0.54989384288747356</v>
      </c>
      <c r="M205" s="8">
        <f t="shared" si="35"/>
        <v>9.5541401273885357E-2</v>
      </c>
      <c r="N205" s="8">
        <f t="shared" si="36"/>
        <v>1.2738853503184714E-2</v>
      </c>
      <c r="O205" s="8">
        <f t="shared" si="37"/>
        <v>0.2208067940552017</v>
      </c>
      <c r="P205" s="41">
        <f t="shared" si="38"/>
        <v>0.6581740976645436</v>
      </c>
      <c r="Q205" s="29">
        <v>281</v>
      </c>
      <c r="R205" s="30">
        <v>1.4999999999999999E-4</v>
      </c>
      <c r="S205" s="31">
        <f t="shared" si="39"/>
        <v>596.60297239915076</v>
      </c>
      <c r="T205" s="38" t="s">
        <v>1392</v>
      </c>
      <c r="V205" s="47"/>
    </row>
    <row r="206" spans="1:22" x14ac:dyDescent="0.25">
      <c r="A206" t="str">
        <f t="shared" si="30"/>
        <v>E</v>
      </c>
      <c r="B206" t="s">
        <v>203</v>
      </c>
      <c r="C206" s="18">
        <v>7.1999999999999995E-2</v>
      </c>
      <c r="D206" s="19">
        <v>0.221</v>
      </c>
      <c r="E206" s="19">
        <v>0.161</v>
      </c>
      <c r="F206" s="19">
        <v>1.2999999999999999E-2</v>
      </c>
      <c r="G206" s="19">
        <v>0.504</v>
      </c>
      <c r="H206" s="19">
        <v>2.9000000000000001E-2</v>
      </c>
      <c r="I206" s="20">
        <f t="shared" si="31"/>
        <v>1</v>
      </c>
      <c r="J206" s="21">
        <f t="shared" si="32"/>
        <v>0.39500000000000002</v>
      </c>
      <c r="K206" s="12">
        <f t="shared" si="33"/>
        <v>0.14516129032258063</v>
      </c>
      <c r="L206" s="8">
        <f t="shared" si="34"/>
        <v>0.44556451612903225</v>
      </c>
      <c r="M206" s="8">
        <f t="shared" si="35"/>
        <v>0.32459677419354838</v>
      </c>
      <c r="N206" s="8">
        <f t="shared" si="36"/>
        <v>2.6209677419354836E-2</v>
      </c>
      <c r="O206" s="8">
        <f t="shared" si="37"/>
        <v>5.8467741935483875E-2</v>
      </c>
      <c r="P206" s="41">
        <f t="shared" si="38"/>
        <v>0.7963709677419355</v>
      </c>
      <c r="Q206" s="29">
        <v>297</v>
      </c>
      <c r="R206" s="30">
        <v>2.0000000000000001E-4</v>
      </c>
      <c r="S206" s="31">
        <f t="shared" si="39"/>
        <v>598.79032258064512</v>
      </c>
      <c r="T206" s="38" t="s">
        <v>1393</v>
      </c>
      <c r="V206" s="47"/>
    </row>
    <row r="207" spans="1:22" x14ac:dyDescent="0.25">
      <c r="A207" t="str">
        <f t="shared" si="30"/>
        <v>E</v>
      </c>
      <c r="B207" t="s">
        <v>204</v>
      </c>
      <c r="C207" s="18">
        <v>0</v>
      </c>
      <c r="D207" s="19">
        <v>0</v>
      </c>
      <c r="E207" s="19">
        <v>0</v>
      </c>
      <c r="F207" s="19">
        <v>0</v>
      </c>
      <c r="G207" s="19">
        <v>0.52939999999999998</v>
      </c>
      <c r="H207" s="19">
        <v>0.47060000000000002</v>
      </c>
      <c r="I207" s="20">
        <f t="shared" si="31"/>
        <v>1</v>
      </c>
      <c r="J207" s="21">
        <f t="shared" si="32"/>
        <v>0</v>
      </c>
      <c r="K207" s="12">
        <f t="shared" si="33"/>
        <v>0</v>
      </c>
      <c r="L207" s="8">
        <f t="shared" si="34"/>
        <v>0</v>
      </c>
      <c r="M207" s="8">
        <f t="shared" si="35"/>
        <v>0</v>
      </c>
      <c r="N207" s="8">
        <f t="shared" si="36"/>
        <v>0</v>
      </c>
      <c r="O207" s="8">
        <f t="shared" si="37"/>
        <v>1</v>
      </c>
      <c r="P207" s="41">
        <f t="shared" si="38"/>
        <v>0</v>
      </c>
      <c r="Q207" s="29">
        <v>0</v>
      </c>
      <c r="R207" s="30">
        <v>0</v>
      </c>
      <c r="S207" s="31">
        <f t="shared" si="39"/>
        <v>0</v>
      </c>
      <c r="T207" s="38" t="s">
        <v>1394</v>
      </c>
      <c r="V207" s="47"/>
    </row>
    <row r="208" spans="1:22" x14ac:dyDescent="0.25">
      <c r="A208" t="str">
        <f t="shared" si="30"/>
        <v>E</v>
      </c>
      <c r="B208" t="s">
        <v>205</v>
      </c>
      <c r="C208" s="18">
        <v>7.0000000000000007E-2</v>
      </c>
      <c r="D208" s="19">
        <v>0.30099999999999999</v>
      </c>
      <c r="E208" s="19">
        <v>0.109</v>
      </c>
      <c r="F208" s="19">
        <v>1.0999999999999999E-2</v>
      </c>
      <c r="G208" s="19">
        <v>0.50600000000000001</v>
      </c>
      <c r="H208" s="19">
        <v>3.0000000000000001E-3</v>
      </c>
      <c r="I208" s="20">
        <f t="shared" si="31"/>
        <v>1</v>
      </c>
      <c r="J208" s="21">
        <f t="shared" si="32"/>
        <v>0.42099999999999999</v>
      </c>
      <c r="K208" s="12">
        <f t="shared" si="33"/>
        <v>0.1417004048582996</v>
      </c>
      <c r="L208" s="8">
        <f t="shared" si="34"/>
        <v>0.60931174089068829</v>
      </c>
      <c r="M208" s="8">
        <f t="shared" si="35"/>
        <v>0.22064777327935223</v>
      </c>
      <c r="N208" s="8">
        <f t="shared" si="36"/>
        <v>2.2267206477732792E-2</v>
      </c>
      <c r="O208" s="8">
        <f t="shared" si="37"/>
        <v>6.0728744939271256E-3</v>
      </c>
      <c r="P208" s="41">
        <f t="shared" si="38"/>
        <v>0.85222672064777327</v>
      </c>
      <c r="Q208" s="29">
        <v>349</v>
      </c>
      <c r="R208" s="30">
        <v>2.0000000000000001E-4</v>
      </c>
      <c r="S208" s="31">
        <f t="shared" si="39"/>
        <v>706.47773279352225</v>
      </c>
      <c r="T208" s="3" t="s">
        <v>2311</v>
      </c>
      <c r="V208" s="47"/>
    </row>
    <row r="209" spans="1:22" x14ac:dyDescent="0.25">
      <c r="A209" t="str">
        <f t="shared" si="30"/>
        <v>E</v>
      </c>
      <c r="B209" t="s">
        <v>206</v>
      </c>
      <c r="C209" s="18">
        <v>0.18099999999999999</v>
      </c>
      <c r="D209" s="19">
        <v>0.222</v>
      </c>
      <c r="E209" s="19">
        <v>5.7000000000000002E-2</v>
      </c>
      <c r="F209" s="19">
        <v>8.9999999999999993E-3</v>
      </c>
      <c r="G209" s="19">
        <v>0.52900000000000003</v>
      </c>
      <c r="H209" s="19">
        <v>2E-3</v>
      </c>
      <c r="I209" s="20">
        <f t="shared" si="31"/>
        <v>1</v>
      </c>
      <c r="J209" s="21">
        <f t="shared" si="32"/>
        <v>0.28800000000000003</v>
      </c>
      <c r="K209" s="12">
        <f t="shared" si="33"/>
        <v>0.38428874734607221</v>
      </c>
      <c r="L209" s="8">
        <f t="shared" si="34"/>
        <v>0.4713375796178344</v>
      </c>
      <c r="M209" s="8">
        <f t="shared" si="35"/>
        <v>0.12101910828025479</v>
      </c>
      <c r="N209" s="8">
        <f t="shared" si="36"/>
        <v>1.9108280254777069E-2</v>
      </c>
      <c r="O209" s="8">
        <f t="shared" si="37"/>
        <v>4.246284501061571E-3</v>
      </c>
      <c r="P209" s="41">
        <f t="shared" si="38"/>
        <v>0.61146496815286633</v>
      </c>
      <c r="Q209" s="29">
        <v>243</v>
      </c>
      <c r="R209" s="30">
        <v>5.0000000000000001E-4</v>
      </c>
      <c r="S209" s="31">
        <f t="shared" si="39"/>
        <v>515.92356687898086</v>
      </c>
      <c r="T209" s="38" t="s">
        <v>1395</v>
      </c>
      <c r="V209" s="47"/>
    </row>
    <row r="210" spans="1:22" x14ac:dyDescent="0.25">
      <c r="A210" t="str">
        <f t="shared" si="30"/>
        <v>E</v>
      </c>
      <c r="B210" t="s">
        <v>207</v>
      </c>
      <c r="C210" s="18">
        <v>2.3E-2</v>
      </c>
      <c r="D210" s="19">
        <v>6.8000000000000005E-2</v>
      </c>
      <c r="E210" s="19">
        <v>2.4E-2</v>
      </c>
      <c r="F210" s="19">
        <v>3.0000000000000001E-3</v>
      </c>
      <c r="G210" s="19">
        <v>0.52900000000000003</v>
      </c>
      <c r="H210" s="19">
        <v>0.35299999999999998</v>
      </c>
      <c r="I210" s="20">
        <f t="shared" si="31"/>
        <v>1</v>
      </c>
      <c r="J210" s="21">
        <f t="shared" si="32"/>
        <v>9.5000000000000001E-2</v>
      </c>
      <c r="K210" s="12">
        <f t="shared" si="33"/>
        <v>4.8832271762208071E-2</v>
      </c>
      <c r="L210" s="8">
        <f t="shared" si="34"/>
        <v>0.14437367303609344</v>
      </c>
      <c r="M210" s="8">
        <f t="shared" si="35"/>
        <v>5.0955414012738856E-2</v>
      </c>
      <c r="N210" s="8">
        <f t="shared" si="36"/>
        <v>6.369426751592357E-3</v>
      </c>
      <c r="O210" s="8">
        <f t="shared" si="37"/>
        <v>0.74946921443736725</v>
      </c>
      <c r="P210" s="41">
        <f t="shared" si="38"/>
        <v>0.20169851380042464</v>
      </c>
      <c r="Q210" s="29">
        <v>61</v>
      </c>
      <c r="R210" s="30">
        <v>1E-4</v>
      </c>
      <c r="S210" s="31">
        <f t="shared" si="39"/>
        <v>129.51167728237792</v>
      </c>
      <c r="T210" s="38" t="s">
        <v>1396</v>
      </c>
      <c r="V210" s="47"/>
    </row>
    <row r="211" spans="1:22" x14ac:dyDescent="0.25">
      <c r="A211" t="str">
        <f t="shared" si="30"/>
        <v>E</v>
      </c>
      <c r="B211" t="s">
        <v>208</v>
      </c>
      <c r="C211" s="18"/>
      <c r="D211" s="19"/>
      <c r="E211" s="19"/>
      <c r="F211" s="19"/>
      <c r="G211" s="19"/>
      <c r="H211" s="19"/>
      <c r="I211" s="20">
        <f t="shared" si="31"/>
        <v>0</v>
      </c>
      <c r="J211" s="21">
        <f t="shared" si="32"/>
        <v>0</v>
      </c>
      <c r="K211" s="12">
        <f t="shared" si="33"/>
        <v>0</v>
      </c>
      <c r="L211" s="8">
        <f t="shared" si="34"/>
        <v>0</v>
      </c>
      <c r="M211" s="8">
        <f t="shared" si="35"/>
        <v>0</v>
      </c>
      <c r="N211" s="8">
        <f t="shared" si="36"/>
        <v>0</v>
      </c>
      <c r="O211" s="8">
        <f t="shared" si="37"/>
        <v>0</v>
      </c>
      <c r="P211" s="41">
        <f t="shared" si="38"/>
        <v>0</v>
      </c>
      <c r="Q211" s="29"/>
      <c r="R211" s="30"/>
      <c r="S211" s="31">
        <f t="shared" si="39"/>
        <v>0</v>
      </c>
      <c r="T211" s="3" t="s">
        <v>2312</v>
      </c>
      <c r="U211" t="s">
        <v>1238</v>
      </c>
      <c r="V211" s="47"/>
    </row>
    <row r="212" spans="1:22" x14ac:dyDescent="0.25">
      <c r="A212" t="str">
        <f t="shared" si="30"/>
        <v>E</v>
      </c>
      <c r="B212" t="s">
        <v>209</v>
      </c>
      <c r="C212" s="18">
        <v>8.3000000000000004E-2</v>
      </c>
      <c r="D212" s="19">
        <v>0.3</v>
      </c>
      <c r="E212" s="19">
        <v>4.4999999999999998E-2</v>
      </c>
      <c r="F212" s="19">
        <v>4.0000000000000001E-3</v>
      </c>
      <c r="G212" s="19">
        <v>0.52900000000000003</v>
      </c>
      <c r="H212" s="19">
        <v>3.7999999999999999E-2</v>
      </c>
      <c r="I212" s="20">
        <f t="shared" si="31"/>
        <v>0.99900000000000011</v>
      </c>
      <c r="J212" s="21">
        <f t="shared" si="32"/>
        <v>0.34899999999999998</v>
      </c>
      <c r="K212" s="12">
        <f t="shared" si="33"/>
        <v>0.17622080679405522</v>
      </c>
      <c r="L212" s="8">
        <f t="shared" si="34"/>
        <v>0.63694267515923564</v>
      </c>
      <c r="M212" s="8">
        <f t="shared" si="35"/>
        <v>9.5541401273885357E-2</v>
      </c>
      <c r="N212" s="8">
        <f t="shared" si="36"/>
        <v>8.4925690021231421E-3</v>
      </c>
      <c r="O212" s="8">
        <f t="shared" si="37"/>
        <v>8.0679405520169847E-2</v>
      </c>
      <c r="P212" s="41">
        <f t="shared" si="38"/>
        <v>0.74097664543524411</v>
      </c>
      <c r="Q212" s="29">
        <v>327</v>
      </c>
      <c r="R212" s="30">
        <v>2.0000000000000001E-4</v>
      </c>
      <c r="S212" s="31">
        <f t="shared" si="39"/>
        <v>694.26751592356686</v>
      </c>
      <c r="T212" s="38" t="s">
        <v>1397</v>
      </c>
      <c r="V212" s="47"/>
    </row>
    <row r="213" spans="1:22" x14ac:dyDescent="0.25">
      <c r="A213" t="str">
        <f t="shared" si="30"/>
        <v>E</v>
      </c>
      <c r="B213" t="s">
        <v>210</v>
      </c>
      <c r="C213" s="18">
        <v>9.1999999999999998E-2</v>
      </c>
      <c r="D213" s="19">
        <v>0.28299999999999997</v>
      </c>
      <c r="E213" s="19">
        <v>0.113</v>
      </c>
      <c r="F213" s="19">
        <v>1.7000000000000001E-2</v>
      </c>
      <c r="G213" s="19">
        <v>0.49199999999999999</v>
      </c>
      <c r="H213" s="19">
        <v>3.0000000000000001E-3</v>
      </c>
      <c r="I213" s="20">
        <f t="shared" si="31"/>
        <v>1</v>
      </c>
      <c r="J213" s="21">
        <f t="shared" si="32"/>
        <v>0.41299999999999998</v>
      </c>
      <c r="K213" s="12">
        <f t="shared" si="33"/>
        <v>0.18110236220472439</v>
      </c>
      <c r="L213" s="8">
        <f t="shared" si="34"/>
        <v>0.55708661417322825</v>
      </c>
      <c r="M213" s="8">
        <f t="shared" si="35"/>
        <v>0.22244094488188976</v>
      </c>
      <c r="N213" s="8">
        <f t="shared" si="36"/>
        <v>3.3464566929133861E-2</v>
      </c>
      <c r="O213" s="8">
        <f t="shared" si="37"/>
        <v>5.905511811023622E-3</v>
      </c>
      <c r="P213" s="41">
        <f t="shared" si="38"/>
        <v>0.81299212598425197</v>
      </c>
      <c r="Q213" s="29">
        <v>332</v>
      </c>
      <c r="R213" s="30">
        <v>2.0000000000000001E-4</v>
      </c>
      <c r="S213" s="31">
        <f t="shared" si="39"/>
        <v>653.54330708661416</v>
      </c>
      <c r="T213" s="38" t="s">
        <v>1398</v>
      </c>
      <c r="V213" s="47"/>
    </row>
    <row r="214" spans="1:22" x14ac:dyDescent="0.25">
      <c r="A214" t="str">
        <f t="shared" si="30"/>
        <v>E</v>
      </c>
      <c r="B214" t="s">
        <v>211</v>
      </c>
      <c r="C214" s="18">
        <v>5.1999999999999998E-2</v>
      </c>
      <c r="D214" s="19">
        <v>9.6000000000000002E-2</v>
      </c>
      <c r="E214" s="19">
        <v>1.7999999999999999E-2</v>
      </c>
      <c r="F214" s="19">
        <v>0.01</v>
      </c>
      <c r="G214" s="19">
        <v>0.29399999999999998</v>
      </c>
      <c r="H214" s="19">
        <v>0.52900000000000003</v>
      </c>
      <c r="I214" s="20">
        <f t="shared" si="31"/>
        <v>0.999</v>
      </c>
      <c r="J214" s="21">
        <f t="shared" si="32"/>
        <v>0.124</v>
      </c>
      <c r="K214" s="12">
        <f t="shared" si="33"/>
        <v>7.3654390934844188E-2</v>
      </c>
      <c r="L214" s="8">
        <f t="shared" si="34"/>
        <v>0.1359773371104816</v>
      </c>
      <c r="M214" s="8">
        <f t="shared" si="35"/>
        <v>2.5495750708215296E-2</v>
      </c>
      <c r="N214" s="8">
        <f t="shared" si="36"/>
        <v>1.4164305949008499E-2</v>
      </c>
      <c r="O214" s="8">
        <f t="shared" si="37"/>
        <v>0.74929178470254965</v>
      </c>
      <c r="P214" s="41">
        <f t="shared" si="38"/>
        <v>0.1756373937677054</v>
      </c>
      <c r="Q214" s="29">
        <v>97</v>
      </c>
      <c r="R214" s="30">
        <v>1E-4</v>
      </c>
      <c r="S214" s="31">
        <f t="shared" si="39"/>
        <v>137.39376770538243</v>
      </c>
      <c r="T214" s="38" t="s">
        <v>1399</v>
      </c>
      <c r="U214" t="s">
        <v>2280</v>
      </c>
      <c r="V214" s="47"/>
    </row>
    <row r="215" spans="1:22" x14ac:dyDescent="0.25">
      <c r="A215" t="str">
        <f t="shared" si="30"/>
        <v>E</v>
      </c>
      <c r="B215" t="s">
        <v>212</v>
      </c>
      <c r="C215" s="18">
        <v>0</v>
      </c>
      <c r="D215" s="19">
        <v>0</v>
      </c>
      <c r="E215" s="19">
        <v>0</v>
      </c>
      <c r="F215" s="19">
        <v>0</v>
      </c>
      <c r="G215" s="19">
        <v>0.33100000000000002</v>
      </c>
      <c r="H215" s="19">
        <v>0.66900000000000004</v>
      </c>
      <c r="I215" s="20">
        <f t="shared" si="31"/>
        <v>1</v>
      </c>
      <c r="J215" s="21">
        <f t="shared" si="32"/>
        <v>0</v>
      </c>
      <c r="K215" s="12">
        <f t="shared" si="33"/>
        <v>0</v>
      </c>
      <c r="L215" s="8">
        <f t="shared" si="34"/>
        <v>0</v>
      </c>
      <c r="M215" s="8">
        <f t="shared" si="35"/>
        <v>0</v>
      </c>
      <c r="N215" s="8">
        <f t="shared" si="36"/>
        <v>0</v>
      </c>
      <c r="O215" s="8">
        <f t="shared" si="37"/>
        <v>1</v>
      </c>
      <c r="P215" s="41">
        <f t="shared" si="38"/>
        <v>0</v>
      </c>
      <c r="Q215" s="29">
        <v>0</v>
      </c>
      <c r="R215" s="30">
        <v>0</v>
      </c>
      <c r="S215" s="31">
        <f t="shared" si="39"/>
        <v>0</v>
      </c>
      <c r="T215" s="38" t="s">
        <v>1400</v>
      </c>
      <c r="V215" s="47"/>
    </row>
    <row r="216" spans="1:22" x14ac:dyDescent="0.25">
      <c r="A216" t="str">
        <f t="shared" si="30"/>
        <v>E</v>
      </c>
      <c r="B216" t="s">
        <v>213</v>
      </c>
      <c r="C216" s="18">
        <v>0</v>
      </c>
      <c r="D216" s="19">
        <v>0</v>
      </c>
      <c r="E216" s="19">
        <v>0</v>
      </c>
      <c r="F216" s="19">
        <v>0</v>
      </c>
      <c r="G216" s="19">
        <v>0.52900000000000003</v>
      </c>
      <c r="H216" s="19">
        <v>0.47099999999999997</v>
      </c>
      <c r="I216" s="20">
        <f t="shared" si="31"/>
        <v>1</v>
      </c>
      <c r="J216" s="21">
        <f t="shared" si="32"/>
        <v>0</v>
      </c>
      <c r="K216" s="12">
        <f t="shared" si="33"/>
        <v>0</v>
      </c>
      <c r="L216" s="8">
        <f t="shared" si="34"/>
        <v>0</v>
      </c>
      <c r="M216" s="8">
        <f t="shared" si="35"/>
        <v>0</v>
      </c>
      <c r="N216" s="8">
        <f t="shared" si="36"/>
        <v>0</v>
      </c>
      <c r="O216" s="8">
        <f t="shared" si="37"/>
        <v>1</v>
      </c>
      <c r="P216" s="41">
        <f t="shared" si="38"/>
        <v>0</v>
      </c>
      <c r="Q216" s="29">
        <v>0</v>
      </c>
      <c r="R216" s="30">
        <v>0</v>
      </c>
      <c r="S216" s="31">
        <f t="shared" si="39"/>
        <v>0</v>
      </c>
      <c r="T216" s="38" t="s">
        <v>1401</v>
      </c>
      <c r="V216" s="47"/>
    </row>
    <row r="217" spans="1:22" x14ac:dyDescent="0.25">
      <c r="A217" t="str">
        <f t="shared" si="30"/>
        <v>E</v>
      </c>
      <c r="B217" t="s">
        <v>214</v>
      </c>
      <c r="C217" s="18">
        <v>0</v>
      </c>
      <c r="D217" s="19">
        <v>0</v>
      </c>
      <c r="E217" s="19">
        <v>0</v>
      </c>
      <c r="F217" s="19">
        <v>0</v>
      </c>
      <c r="G217" s="19">
        <v>0.47099999999999997</v>
      </c>
      <c r="H217" s="19">
        <v>0.52900000000000003</v>
      </c>
      <c r="I217" s="20">
        <f t="shared" si="31"/>
        <v>1</v>
      </c>
      <c r="J217" s="21">
        <f t="shared" si="32"/>
        <v>0</v>
      </c>
      <c r="K217" s="12">
        <f t="shared" si="33"/>
        <v>0</v>
      </c>
      <c r="L217" s="8">
        <f t="shared" si="34"/>
        <v>0</v>
      </c>
      <c r="M217" s="8">
        <f t="shared" si="35"/>
        <v>0</v>
      </c>
      <c r="N217" s="8">
        <f t="shared" si="36"/>
        <v>0</v>
      </c>
      <c r="O217" s="8">
        <f t="shared" si="37"/>
        <v>1</v>
      </c>
      <c r="P217" s="41">
        <f t="shared" si="38"/>
        <v>0</v>
      </c>
      <c r="Q217" s="29">
        <v>0</v>
      </c>
      <c r="R217" s="30">
        <v>0</v>
      </c>
      <c r="S217" s="31">
        <f t="shared" si="39"/>
        <v>0</v>
      </c>
      <c r="T217" s="38" t="s">
        <v>1402</v>
      </c>
      <c r="V217" s="47"/>
    </row>
    <row r="218" spans="1:22" x14ac:dyDescent="0.25">
      <c r="A218" t="str">
        <f t="shared" si="30"/>
        <v>E</v>
      </c>
      <c r="B218" t="s">
        <v>215</v>
      </c>
      <c r="C218" s="18">
        <v>0</v>
      </c>
      <c r="D218" s="19">
        <v>0</v>
      </c>
      <c r="E218" s="19">
        <v>0</v>
      </c>
      <c r="F218" s="19">
        <v>0</v>
      </c>
      <c r="G218" s="19">
        <v>0.47099999999999997</v>
      </c>
      <c r="H218" s="19">
        <v>0.52900000000000003</v>
      </c>
      <c r="I218" s="20">
        <f t="shared" si="31"/>
        <v>1</v>
      </c>
      <c r="J218" s="21">
        <f t="shared" si="32"/>
        <v>0</v>
      </c>
      <c r="K218" s="12">
        <f t="shared" si="33"/>
        <v>0</v>
      </c>
      <c r="L218" s="8">
        <f t="shared" si="34"/>
        <v>0</v>
      </c>
      <c r="M218" s="8">
        <f t="shared" si="35"/>
        <v>0</v>
      </c>
      <c r="N218" s="8">
        <f t="shared" si="36"/>
        <v>0</v>
      </c>
      <c r="O218" s="8">
        <f t="shared" si="37"/>
        <v>1</v>
      </c>
      <c r="P218" s="41">
        <f t="shared" si="38"/>
        <v>0</v>
      </c>
      <c r="Q218" s="29">
        <v>0</v>
      </c>
      <c r="R218" s="30">
        <v>0</v>
      </c>
      <c r="S218" s="31">
        <f t="shared" si="39"/>
        <v>0</v>
      </c>
      <c r="T218" s="38" t="s">
        <v>1403</v>
      </c>
      <c r="V218" s="47"/>
    </row>
    <row r="219" spans="1:22" x14ac:dyDescent="0.25">
      <c r="A219" t="str">
        <f t="shared" si="30"/>
        <v>E</v>
      </c>
      <c r="B219" t="s">
        <v>216</v>
      </c>
      <c r="C219" s="18">
        <v>9.5000000000000001E-2</v>
      </c>
      <c r="D219" s="19">
        <v>0.27800000000000002</v>
      </c>
      <c r="E219" s="19">
        <v>5.3999999999999999E-2</v>
      </c>
      <c r="F219" s="19">
        <v>3.1E-2</v>
      </c>
      <c r="G219" s="19">
        <v>0.52900000000000003</v>
      </c>
      <c r="H219" s="19">
        <v>1.2999999999999999E-2</v>
      </c>
      <c r="I219" s="20">
        <f t="shared" si="31"/>
        <v>1</v>
      </c>
      <c r="J219" s="21">
        <f t="shared" si="32"/>
        <v>0.36299999999999999</v>
      </c>
      <c r="K219" s="12">
        <f t="shared" si="33"/>
        <v>0.20169851380042464</v>
      </c>
      <c r="L219" s="8">
        <f t="shared" si="34"/>
        <v>0.59023354564755848</v>
      </c>
      <c r="M219" s="8">
        <f t="shared" si="35"/>
        <v>0.11464968152866242</v>
      </c>
      <c r="N219" s="8">
        <f t="shared" si="36"/>
        <v>6.5817409766454352E-2</v>
      </c>
      <c r="O219" s="8">
        <f t="shared" si="37"/>
        <v>2.7600849256900213E-2</v>
      </c>
      <c r="P219" s="41">
        <f t="shared" si="38"/>
        <v>0.77070063694267521</v>
      </c>
      <c r="Q219" s="29">
        <v>300</v>
      </c>
      <c r="R219" s="30">
        <v>2.9999999999999997E-4</v>
      </c>
      <c r="S219" s="31">
        <f t="shared" si="39"/>
        <v>636.9426751592357</v>
      </c>
      <c r="T219" s="38" t="s">
        <v>1404</v>
      </c>
      <c r="V219" s="47"/>
    </row>
    <row r="220" spans="1:22" x14ac:dyDescent="0.25">
      <c r="A220" t="str">
        <f t="shared" si="30"/>
        <v>E</v>
      </c>
      <c r="B220" t="s">
        <v>217</v>
      </c>
      <c r="C220" s="18">
        <v>3.2000000000000001E-2</v>
      </c>
      <c r="D220" s="19">
        <v>9.2999999999999999E-2</v>
      </c>
      <c r="E220" s="19">
        <v>2.8000000000000001E-2</v>
      </c>
      <c r="F220" s="19">
        <v>6.0000000000000001E-3</v>
      </c>
      <c r="G220" s="19">
        <v>0.52900000000000003</v>
      </c>
      <c r="H220" s="19">
        <v>0.312</v>
      </c>
      <c r="I220" s="20">
        <f t="shared" si="31"/>
        <v>1</v>
      </c>
      <c r="J220" s="21">
        <f t="shared" si="32"/>
        <v>0.127</v>
      </c>
      <c r="K220" s="12">
        <f t="shared" si="33"/>
        <v>6.7940552016985137E-2</v>
      </c>
      <c r="L220" s="8">
        <f t="shared" si="34"/>
        <v>0.19745222929936307</v>
      </c>
      <c r="M220" s="8">
        <f t="shared" si="35"/>
        <v>5.9447983014862003E-2</v>
      </c>
      <c r="N220" s="8">
        <f t="shared" si="36"/>
        <v>1.2738853503184714E-2</v>
      </c>
      <c r="O220" s="8">
        <f t="shared" si="37"/>
        <v>0.66242038216560517</v>
      </c>
      <c r="P220" s="41">
        <f t="shared" si="38"/>
        <v>0.26963906581740976</v>
      </c>
      <c r="Q220" s="29">
        <v>105</v>
      </c>
      <c r="R220" s="30">
        <v>1E-4</v>
      </c>
      <c r="S220" s="31">
        <f t="shared" si="39"/>
        <v>222.9299363057325</v>
      </c>
      <c r="T220" s="3" t="s">
        <v>2313</v>
      </c>
      <c r="V220" s="47"/>
    </row>
    <row r="221" spans="1:22" x14ac:dyDescent="0.25">
      <c r="A221" t="str">
        <f t="shared" si="30"/>
        <v>E</v>
      </c>
      <c r="B221" t="s">
        <v>218</v>
      </c>
      <c r="C221" s="18">
        <v>0.16400000000000001</v>
      </c>
      <c r="D221" s="19">
        <v>0.20100000000000001</v>
      </c>
      <c r="E221" s="19">
        <v>5.0999999999999997E-2</v>
      </c>
      <c r="F221" s="19">
        <v>8.9999999999999993E-3</v>
      </c>
      <c r="G221" s="19">
        <v>0.52900000000000003</v>
      </c>
      <c r="H221" s="19">
        <v>4.5999999999999999E-2</v>
      </c>
      <c r="I221" s="20">
        <f t="shared" si="31"/>
        <v>1</v>
      </c>
      <c r="J221" s="21">
        <f t="shared" si="32"/>
        <v>0.26100000000000001</v>
      </c>
      <c r="K221" s="12">
        <f t="shared" si="33"/>
        <v>0.34819532908704887</v>
      </c>
      <c r="L221" s="8">
        <f t="shared" si="34"/>
        <v>0.42675159235668797</v>
      </c>
      <c r="M221" s="8">
        <f t="shared" si="35"/>
        <v>0.10828025477707007</v>
      </c>
      <c r="N221" s="8">
        <f t="shared" si="36"/>
        <v>1.9108280254777069E-2</v>
      </c>
      <c r="O221" s="8">
        <f t="shared" si="37"/>
        <v>9.7664543524416142E-2</v>
      </c>
      <c r="P221" s="41">
        <f t="shared" si="38"/>
        <v>0.55414012738853513</v>
      </c>
      <c r="Q221" s="29">
        <v>220</v>
      </c>
      <c r="R221" s="30">
        <v>4.0000000000000002E-4</v>
      </c>
      <c r="S221" s="31">
        <f t="shared" si="39"/>
        <v>467.09129511677287</v>
      </c>
      <c r="T221" s="38" t="s">
        <v>1405</v>
      </c>
      <c r="V221" s="47"/>
    </row>
    <row r="222" spans="1:22" x14ac:dyDescent="0.25">
      <c r="A222" t="str">
        <f t="shared" si="30"/>
        <v>E</v>
      </c>
      <c r="B222" t="s">
        <v>219</v>
      </c>
      <c r="C222" s="18">
        <v>6.6000000000000003E-2</v>
      </c>
      <c r="D222" s="19">
        <v>0.28699999999999998</v>
      </c>
      <c r="E222" s="19">
        <v>0.10199999999999999</v>
      </c>
      <c r="F222" s="19">
        <v>0.01</v>
      </c>
      <c r="G222" s="19">
        <v>0.52900000000000003</v>
      </c>
      <c r="H222" s="19">
        <v>5.0000000000000001E-3</v>
      </c>
      <c r="I222" s="20">
        <f t="shared" si="31"/>
        <v>0.999</v>
      </c>
      <c r="J222" s="21">
        <f t="shared" si="32"/>
        <v>0.39899999999999997</v>
      </c>
      <c r="K222" s="12">
        <f t="shared" si="33"/>
        <v>0.14012738853503187</v>
      </c>
      <c r="L222" s="8">
        <f t="shared" si="34"/>
        <v>0.60934182590233543</v>
      </c>
      <c r="M222" s="8">
        <f t="shared" si="35"/>
        <v>0.21656050955414013</v>
      </c>
      <c r="N222" s="8">
        <f t="shared" si="36"/>
        <v>2.1231422505307858E-2</v>
      </c>
      <c r="O222" s="8">
        <f t="shared" si="37"/>
        <v>1.0615711252653929E-2</v>
      </c>
      <c r="P222" s="41">
        <f t="shared" si="38"/>
        <v>0.84713375796178336</v>
      </c>
      <c r="Q222" s="29">
        <v>332</v>
      </c>
      <c r="R222" s="30">
        <v>2.0000000000000001E-4</v>
      </c>
      <c r="S222" s="31">
        <f t="shared" si="39"/>
        <v>704.88322717622088</v>
      </c>
      <c r="T222" s="38" t="s">
        <v>1406</v>
      </c>
      <c r="V222" s="47"/>
    </row>
    <row r="223" spans="1:22" x14ac:dyDescent="0.25">
      <c r="A223" t="str">
        <f t="shared" si="30"/>
        <v>E</v>
      </c>
      <c r="B223" t="s">
        <v>220</v>
      </c>
      <c r="C223" s="18">
        <v>9.4E-2</v>
      </c>
      <c r="D223" s="19">
        <v>0.32300000000000001</v>
      </c>
      <c r="E223" s="19">
        <v>3.4000000000000002E-2</v>
      </c>
      <c r="F223" s="19">
        <v>6.0000000000000001E-3</v>
      </c>
      <c r="G223" s="19">
        <v>0.52900000000000003</v>
      </c>
      <c r="H223" s="19">
        <v>1.4E-2</v>
      </c>
      <c r="I223" s="20">
        <f t="shared" si="31"/>
        <v>1</v>
      </c>
      <c r="J223" s="21">
        <f t="shared" si="32"/>
        <v>0.36299999999999999</v>
      </c>
      <c r="K223" s="12">
        <f t="shared" si="33"/>
        <v>0.19957537154989385</v>
      </c>
      <c r="L223" s="8">
        <f t="shared" si="34"/>
        <v>0.68577494692144381</v>
      </c>
      <c r="M223" s="8">
        <f t="shared" si="35"/>
        <v>7.2186836518046721E-2</v>
      </c>
      <c r="N223" s="8">
        <f t="shared" si="36"/>
        <v>1.2738853503184714E-2</v>
      </c>
      <c r="O223" s="8">
        <f t="shared" si="37"/>
        <v>2.9723991507431002E-2</v>
      </c>
      <c r="P223" s="41">
        <f t="shared" si="38"/>
        <v>0.77070063694267521</v>
      </c>
      <c r="Q223" s="29">
        <v>349</v>
      </c>
      <c r="R223" s="30">
        <v>2.9999999999999997E-4</v>
      </c>
      <c r="S223" s="31">
        <f t="shared" si="39"/>
        <v>740.97664543524422</v>
      </c>
      <c r="T223" s="38" t="s">
        <v>1407</v>
      </c>
      <c r="V223" s="47"/>
    </row>
    <row r="224" spans="1:22" x14ac:dyDescent="0.25">
      <c r="A224" t="str">
        <f t="shared" si="30"/>
        <v>E</v>
      </c>
      <c r="B224" t="s">
        <v>221</v>
      </c>
      <c r="C224" s="18">
        <v>0</v>
      </c>
      <c r="D224" s="19">
        <v>0</v>
      </c>
      <c r="E224" s="19">
        <v>0</v>
      </c>
      <c r="F224" s="19">
        <v>0</v>
      </c>
      <c r="G224" s="19">
        <v>0.47099999999999997</v>
      </c>
      <c r="H224" s="19">
        <v>0.52900000000000003</v>
      </c>
      <c r="I224" s="20">
        <f t="shared" si="31"/>
        <v>1</v>
      </c>
      <c r="J224" s="21">
        <f t="shared" si="32"/>
        <v>0</v>
      </c>
      <c r="K224" s="12">
        <f t="shared" si="33"/>
        <v>0</v>
      </c>
      <c r="L224" s="8">
        <f t="shared" si="34"/>
        <v>0</v>
      </c>
      <c r="M224" s="8">
        <f t="shared" si="35"/>
        <v>0</v>
      </c>
      <c r="N224" s="8">
        <f t="shared" si="36"/>
        <v>0</v>
      </c>
      <c r="O224" s="8">
        <f t="shared" si="37"/>
        <v>1</v>
      </c>
      <c r="P224" s="41">
        <f t="shared" si="38"/>
        <v>0</v>
      </c>
      <c r="Q224" s="29">
        <v>0</v>
      </c>
      <c r="R224" s="30">
        <v>0</v>
      </c>
      <c r="S224" s="31">
        <f t="shared" si="39"/>
        <v>0</v>
      </c>
      <c r="T224" s="38" t="s">
        <v>1408</v>
      </c>
      <c r="V224" s="47"/>
    </row>
    <row r="225" spans="1:22" x14ac:dyDescent="0.25">
      <c r="A225" t="str">
        <f t="shared" si="30"/>
        <v>E</v>
      </c>
      <c r="B225" t="s">
        <v>222</v>
      </c>
      <c r="C225" s="18">
        <v>9.8000000000000004E-2</v>
      </c>
      <c r="D225" s="19">
        <v>0.32700000000000001</v>
      </c>
      <c r="E225" s="19">
        <v>5.3999999999999999E-2</v>
      </c>
      <c r="F225" s="19">
        <v>6.0000000000000001E-3</v>
      </c>
      <c r="G225" s="19">
        <v>0.49</v>
      </c>
      <c r="H225" s="19">
        <v>2.5000000000000001E-2</v>
      </c>
      <c r="I225" s="20">
        <f t="shared" si="31"/>
        <v>1</v>
      </c>
      <c r="J225" s="21">
        <f t="shared" si="32"/>
        <v>0.38700000000000001</v>
      </c>
      <c r="K225" s="12">
        <f t="shared" si="33"/>
        <v>0.19215686274509805</v>
      </c>
      <c r="L225" s="8">
        <f t="shared" si="34"/>
        <v>0.64117647058823535</v>
      </c>
      <c r="M225" s="8">
        <f t="shared" si="35"/>
        <v>0.10588235294117647</v>
      </c>
      <c r="N225" s="8">
        <f t="shared" si="36"/>
        <v>1.1764705882352941E-2</v>
      </c>
      <c r="O225" s="8">
        <f t="shared" si="37"/>
        <v>4.9019607843137254E-2</v>
      </c>
      <c r="P225" s="41">
        <f t="shared" si="38"/>
        <v>0.75882352941176467</v>
      </c>
      <c r="Q225" s="29">
        <v>357</v>
      </c>
      <c r="R225" s="30">
        <v>2.9999999999999997E-4</v>
      </c>
      <c r="S225" s="31">
        <f t="shared" si="39"/>
        <v>700</v>
      </c>
      <c r="T225" s="38" t="s">
        <v>1409</v>
      </c>
      <c r="V225" s="47"/>
    </row>
    <row r="226" spans="1:22" x14ac:dyDescent="0.25">
      <c r="A226" t="str">
        <f t="shared" si="30"/>
        <v>E</v>
      </c>
      <c r="B226" t="s">
        <v>223</v>
      </c>
      <c r="C226" s="18">
        <v>0</v>
      </c>
      <c r="D226" s="19">
        <v>0</v>
      </c>
      <c r="E226" s="19">
        <v>0</v>
      </c>
      <c r="F226" s="19">
        <v>0</v>
      </c>
      <c r="G226" s="19">
        <v>0.47099999999999997</v>
      </c>
      <c r="H226" s="19">
        <v>0.52900000000000003</v>
      </c>
      <c r="I226" s="20">
        <f t="shared" si="31"/>
        <v>1</v>
      </c>
      <c r="J226" s="21">
        <f t="shared" si="32"/>
        <v>0</v>
      </c>
      <c r="K226" s="12">
        <f t="shared" si="33"/>
        <v>0</v>
      </c>
      <c r="L226" s="8">
        <f t="shared" si="34"/>
        <v>0</v>
      </c>
      <c r="M226" s="8">
        <f t="shared" si="35"/>
        <v>0</v>
      </c>
      <c r="N226" s="8">
        <f t="shared" si="36"/>
        <v>0</v>
      </c>
      <c r="O226" s="8">
        <f t="shared" si="37"/>
        <v>1</v>
      </c>
      <c r="P226" s="41">
        <f t="shared" si="38"/>
        <v>0</v>
      </c>
      <c r="Q226" s="29">
        <v>0</v>
      </c>
      <c r="R226" s="30">
        <v>0</v>
      </c>
      <c r="S226" s="31">
        <f t="shared" si="39"/>
        <v>0</v>
      </c>
      <c r="T226" s="38" t="s">
        <v>1410</v>
      </c>
      <c r="V226" s="47"/>
    </row>
    <row r="227" spans="1:22" x14ac:dyDescent="0.25">
      <c r="A227" t="str">
        <f t="shared" si="30"/>
        <v>E</v>
      </c>
      <c r="B227" t="s">
        <v>224</v>
      </c>
      <c r="C227" s="18">
        <v>3.9E-2</v>
      </c>
      <c r="D227" s="19">
        <v>0.19400000000000001</v>
      </c>
      <c r="E227" s="19">
        <v>4.3999999999999997E-2</v>
      </c>
      <c r="F227" s="19">
        <v>4.0000000000000001E-3</v>
      </c>
      <c r="G227" s="19">
        <v>0.52900000000000003</v>
      </c>
      <c r="H227" s="19">
        <v>0.19</v>
      </c>
      <c r="I227" s="20">
        <f t="shared" si="31"/>
        <v>1</v>
      </c>
      <c r="J227" s="21">
        <f t="shared" si="32"/>
        <v>0.24199999999999999</v>
      </c>
      <c r="K227" s="12">
        <f t="shared" si="33"/>
        <v>8.2802547770700646E-2</v>
      </c>
      <c r="L227" s="8">
        <f t="shared" si="34"/>
        <v>0.41188959660297242</v>
      </c>
      <c r="M227" s="8">
        <f t="shared" si="35"/>
        <v>9.3418259023354558E-2</v>
      </c>
      <c r="N227" s="8">
        <f t="shared" si="36"/>
        <v>8.4925690021231421E-3</v>
      </c>
      <c r="O227" s="8">
        <f t="shared" si="37"/>
        <v>0.40339702760084928</v>
      </c>
      <c r="P227" s="41">
        <f t="shared" si="38"/>
        <v>0.5138004246284501</v>
      </c>
      <c r="Q227" s="29">
        <v>204</v>
      </c>
      <c r="R227" s="30">
        <v>1E-4</v>
      </c>
      <c r="S227" s="31">
        <f t="shared" si="39"/>
        <v>433.12101910828028</v>
      </c>
      <c r="T227" s="38" t="s">
        <v>1411</v>
      </c>
      <c r="V227" s="47"/>
    </row>
    <row r="228" spans="1:22" x14ac:dyDescent="0.25">
      <c r="A228" t="str">
        <f t="shared" si="30"/>
        <v>E</v>
      </c>
      <c r="B228" t="s">
        <v>225</v>
      </c>
      <c r="C228" s="18">
        <v>0</v>
      </c>
      <c r="D228" s="19">
        <v>0</v>
      </c>
      <c r="E228" s="19">
        <v>0</v>
      </c>
      <c r="F228" s="19">
        <v>0</v>
      </c>
      <c r="G228" s="19">
        <v>0.52900000000000003</v>
      </c>
      <c r="H228" s="19">
        <v>0.47099999999999997</v>
      </c>
      <c r="I228" s="20">
        <f t="shared" si="31"/>
        <v>1</v>
      </c>
      <c r="J228" s="21">
        <f t="shared" si="32"/>
        <v>0</v>
      </c>
      <c r="K228" s="12">
        <f t="shared" si="33"/>
        <v>0</v>
      </c>
      <c r="L228" s="8">
        <f t="shared" si="34"/>
        <v>0</v>
      </c>
      <c r="M228" s="8">
        <f t="shared" si="35"/>
        <v>0</v>
      </c>
      <c r="N228" s="8">
        <f t="shared" si="36"/>
        <v>0</v>
      </c>
      <c r="O228" s="8">
        <f t="shared" si="37"/>
        <v>1</v>
      </c>
      <c r="P228" s="41">
        <f t="shared" si="38"/>
        <v>0</v>
      </c>
      <c r="Q228" s="29">
        <v>0</v>
      </c>
      <c r="R228" s="30">
        <v>0</v>
      </c>
      <c r="S228" s="31">
        <f t="shared" si="39"/>
        <v>0</v>
      </c>
      <c r="T228" s="38" t="s">
        <v>1412</v>
      </c>
      <c r="V228" s="47"/>
    </row>
    <row r="229" spans="1:22" x14ac:dyDescent="0.25">
      <c r="A229" t="str">
        <f t="shared" si="30"/>
        <v>E</v>
      </c>
      <c r="B229" t="s">
        <v>226</v>
      </c>
      <c r="C229" s="18">
        <v>4.0000000000000001E-3</v>
      </c>
      <c r="D229" s="19">
        <v>0.113</v>
      </c>
      <c r="E229" s="19">
        <v>0.111</v>
      </c>
      <c r="F229" s="19">
        <v>8.9999999999999993E-3</v>
      </c>
      <c r="G229" s="19">
        <v>0.52900000000000003</v>
      </c>
      <c r="H229" s="19">
        <v>0.23400000000000001</v>
      </c>
      <c r="I229" s="20">
        <f t="shared" si="31"/>
        <v>1</v>
      </c>
      <c r="J229" s="21">
        <f t="shared" si="32"/>
        <v>0.23300000000000001</v>
      </c>
      <c r="K229" s="12">
        <f t="shared" si="33"/>
        <v>8.4925690021231421E-3</v>
      </c>
      <c r="L229" s="8">
        <f t="shared" si="34"/>
        <v>0.2399150743099788</v>
      </c>
      <c r="M229" s="8">
        <f t="shared" si="35"/>
        <v>0.2356687898089172</v>
      </c>
      <c r="N229" s="8">
        <f t="shared" si="36"/>
        <v>1.9108280254777069E-2</v>
      </c>
      <c r="O229" s="8">
        <f t="shared" si="37"/>
        <v>0.49681528662420388</v>
      </c>
      <c r="P229" s="41">
        <f t="shared" si="38"/>
        <v>0.49469214437367309</v>
      </c>
      <c r="Q229" s="29">
        <v>161.69999999999999</v>
      </c>
      <c r="R229" s="30">
        <v>0</v>
      </c>
      <c r="S229" s="31">
        <f t="shared" si="39"/>
        <v>343.31210191082801</v>
      </c>
      <c r="T229" s="38" t="s">
        <v>1413</v>
      </c>
      <c r="V229" s="47"/>
    </row>
    <row r="230" spans="1:22" x14ac:dyDescent="0.25">
      <c r="A230" t="str">
        <f t="shared" si="30"/>
        <v>E</v>
      </c>
      <c r="B230" t="s">
        <v>227</v>
      </c>
      <c r="C230" s="18">
        <v>5.5E-2</v>
      </c>
      <c r="D230" s="19">
        <v>0.216</v>
      </c>
      <c r="E230" s="19">
        <v>5.8000000000000003E-2</v>
      </c>
      <c r="F230" s="19">
        <v>8.9999999999999993E-3</v>
      </c>
      <c r="G230" s="19">
        <v>0.52900000000000003</v>
      </c>
      <c r="H230" s="19">
        <v>0.13300000000000001</v>
      </c>
      <c r="I230" s="20">
        <f t="shared" si="31"/>
        <v>1</v>
      </c>
      <c r="J230" s="21">
        <f t="shared" si="32"/>
        <v>0.28300000000000003</v>
      </c>
      <c r="K230" s="12">
        <f t="shared" si="33"/>
        <v>0.11677282377919321</v>
      </c>
      <c r="L230" s="8">
        <f t="shared" si="34"/>
        <v>0.45859872611464969</v>
      </c>
      <c r="M230" s="8">
        <f t="shared" si="35"/>
        <v>0.12314225053078558</v>
      </c>
      <c r="N230" s="8">
        <f t="shared" si="36"/>
        <v>1.9108280254777069E-2</v>
      </c>
      <c r="O230" s="8">
        <f t="shared" si="37"/>
        <v>0.28237791932059453</v>
      </c>
      <c r="P230" s="41">
        <f t="shared" si="38"/>
        <v>0.6008492569002124</v>
      </c>
      <c r="Q230" s="29">
        <v>248</v>
      </c>
      <c r="R230" s="30">
        <v>1E-4</v>
      </c>
      <c r="S230" s="31">
        <f t="shared" si="39"/>
        <v>526.53927813163489</v>
      </c>
      <c r="T230" s="38" t="s">
        <v>1414</v>
      </c>
      <c r="V230" s="47"/>
    </row>
    <row r="231" spans="1:22" x14ac:dyDescent="0.25">
      <c r="A231" t="str">
        <f t="shared" si="30"/>
        <v>E</v>
      </c>
      <c r="B231" t="s">
        <v>228</v>
      </c>
      <c r="C231" s="18">
        <v>8.1000000000000003E-2</v>
      </c>
      <c r="D231" s="19">
        <v>0.23200000000000001</v>
      </c>
      <c r="E231" s="19">
        <v>0.12</v>
      </c>
      <c r="F231" s="19">
        <v>1.4E-2</v>
      </c>
      <c r="G231" s="19">
        <v>0.52900000000000003</v>
      </c>
      <c r="H231" s="19">
        <v>2.3E-2</v>
      </c>
      <c r="I231" s="20">
        <f t="shared" si="31"/>
        <v>0.999</v>
      </c>
      <c r="J231" s="21">
        <f t="shared" si="32"/>
        <v>0.36599999999999999</v>
      </c>
      <c r="K231" s="12">
        <f t="shared" si="33"/>
        <v>0.17197452229299365</v>
      </c>
      <c r="L231" s="8">
        <f t="shared" si="34"/>
        <v>0.49256900212314231</v>
      </c>
      <c r="M231" s="8">
        <f t="shared" si="35"/>
        <v>0.25477707006369427</v>
      </c>
      <c r="N231" s="8">
        <f t="shared" si="36"/>
        <v>2.9723991507431002E-2</v>
      </c>
      <c r="O231" s="8">
        <f t="shared" si="37"/>
        <v>4.8832271762208071E-2</v>
      </c>
      <c r="P231" s="41">
        <f t="shared" si="38"/>
        <v>0.77707006369426757</v>
      </c>
      <c r="Q231" s="29">
        <v>272</v>
      </c>
      <c r="R231" s="30">
        <v>2.0000000000000001E-4</v>
      </c>
      <c r="S231" s="31">
        <f t="shared" si="39"/>
        <v>577.49469214437374</v>
      </c>
      <c r="T231" s="38" t="s">
        <v>1415</v>
      </c>
      <c r="V231" s="47"/>
    </row>
    <row r="232" spans="1:22" x14ac:dyDescent="0.25">
      <c r="A232" t="str">
        <f t="shared" si="30"/>
        <v>E</v>
      </c>
      <c r="B232" t="s">
        <v>229</v>
      </c>
      <c r="C232" s="18">
        <v>8.8999999999999996E-2</v>
      </c>
      <c r="D232" s="19">
        <v>0.27400000000000002</v>
      </c>
      <c r="E232" s="19">
        <v>0.08</v>
      </c>
      <c r="F232" s="19">
        <v>1.2999999999999999E-2</v>
      </c>
      <c r="G232" s="19">
        <v>0.49399999999999999</v>
      </c>
      <c r="H232" s="19">
        <v>0.05</v>
      </c>
      <c r="I232" s="20">
        <f t="shared" si="31"/>
        <v>1</v>
      </c>
      <c r="J232" s="21">
        <f t="shared" si="32"/>
        <v>0.36700000000000005</v>
      </c>
      <c r="K232" s="12">
        <f t="shared" si="33"/>
        <v>0.17588932806324109</v>
      </c>
      <c r="L232" s="8">
        <f t="shared" si="34"/>
        <v>0.54150197628458496</v>
      </c>
      <c r="M232" s="8">
        <f t="shared" si="35"/>
        <v>0.15810276679841898</v>
      </c>
      <c r="N232" s="8">
        <f t="shared" si="36"/>
        <v>2.569169960474308E-2</v>
      </c>
      <c r="O232" s="8">
        <f t="shared" si="37"/>
        <v>9.8814229249011856E-2</v>
      </c>
      <c r="P232" s="41">
        <f t="shared" si="38"/>
        <v>0.72529644268774718</v>
      </c>
      <c r="Q232" s="29">
        <v>310</v>
      </c>
      <c r="R232" s="30">
        <v>2.0000000000000001E-4</v>
      </c>
      <c r="S232" s="31">
        <f t="shared" si="39"/>
        <v>612.6482213438735</v>
      </c>
      <c r="T232" s="38" t="s">
        <v>1416</v>
      </c>
      <c r="V232" s="47"/>
    </row>
    <row r="233" spans="1:22" x14ac:dyDescent="0.25">
      <c r="A233" t="str">
        <f t="shared" si="30"/>
        <v>E</v>
      </c>
      <c r="B233" t="s">
        <v>230</v>
      </c>
      <c r="C233" s="18">
        <v>0</v>
      </c>
      <c r="D233" s="19">
        <v>0</v>
      </c>
      <c r="E233" s="19">
        <v>0</v>
      </c>
      <c r="F233" s="19">
        <v>0</v>
      </c>
      <c r="G233" s="19">
        <v>0.47099999999999997</v>
      </c>
      <c r="H233" s="19">
        <v>0.52900000000000003</v>
      </c>
      <c r="I233" s="20">
        <f t="shared" si="31"/>
        <v>1</v>
      </c>
      <c r="J233" s="21">
        <f t="shared" si="32"/>
        <v>0</v>
      </c>
      <c r="K233" s="12">
        <f t="shared" si="33"/>
        <v>0</v>
      </c>
      <c r="L233" s="8">
        <f t="shared" si="34"/>
        <v>0</v>
      </c>
      <c r="M233" s="8">
        <f t="shared" si="35"/>
        <v>0</v>
      </c>
      <c r="N233" s="8">
        <f t="shared" si="36"/>
        <v>0</v>
      </c>
      <c r="O233" s="8">
        <f t="shared" si="37"/>
        <v>1</v>
      </c>
      <c r="P233" s="41">
        <f t="shared" si="38"/>
        <v>0</v>
      </c>
      <c r="Q233" s="29">
        <v>0</v>
      </c>
      <c r="R233" s="30">
        <v>0</v>
      </c>
      <c r="S233" s="31">
        <f t="shared" si="39"/>
        <v>0</v>
      </c>
      <c r="T233" s="38" t="s">
        <v>1417</v>
      </c>
      <c r="U233" t="s">
        <v>2280</v>
      </c>
      <c r="V233" s="47"/>
    </row>
    <row r="234" spans="1:22" x14ac:dyDescent="0.25">
      <c r="A234" t="str">
        <f t="shared" si="30"/>
        <v>E</v>
      </c>
      <c r="B234" t="s">
        <v>231</v>
      </c>
      <c r="C234" s="18">
        <v>3.9800000000000002E-2</v>
      </c>
      <c r="D234" s="19">
        <v>0.12239999999999999</v>
      </c>
      <c r="E234" s="19">
        <v>4.58E-2</v>
      </c>
      <c r="F234" s="19">
        <v>7.3000000000000001E-3</v>
      </c>
      <c r="G234" s="19">
        <v>0.52939999999999998</v>
      </c>
      <c r="H234" s="19">
        <v>0.25530000000000003</v>
      </c>
      <c r="I234" s="20">
        <f t="shared" si="31"/>
        <v>1</v>
      </c>
      <c r="J234" s="21">
        <f t="shared" si="32"/>
        <v>0.17549999999999999</v>
      </c>
      <c r="K234" s="12">
        <f t="shared" si="33"/>
        <v>8.4572885677858048E-2</v>
      </c>
      <c r="L234" s="8">
        <f t="shared" si="34"/>
        <v>0.2600934976625584</v>
      </c>
      <c r="M234" s="8">
        <f t="shared" si="35"/>
        <v>9.7322566935826596E-2</v>
      </c>
      <c r="N234" s="8">
        <f t="shared" si="36"/>
        <v>1.5512112197195069E-2</v>
      </c>
      <c r="O234" s="8">
        <f t="shared" si="37"/>
        <v>0.54249893752656186</v>
      </c>
      <c r="P234" s="41">
        <f t="shared" si="38"/>
        <v>0.37292817679558005</v>
      </c>
      <c r="Q234" s="29">
        <v>143</v>
      </c>
      <c r="R234" s="30">
        <v>1E-4</v>
      </c>
      <c r="S234" s="31">
        <f t="shared" si="39"/>
        <v>303.86740331491711</v>
      </c>
      <c r="T234" s="3" t="s">
        <v>1418</v>
      </c>
      <c r="V234" s="47"/>
    </row>
    <row r="235" spans="1:22" x14ac:dyDescent="0.25">
      <c r="A235" t="str">
        <f t="shared" si="30"/>
        <v>E</v>
      </c>
      <c r="B235" t="s">
        <v>232</v>
      </c>
      <c r="C235" s="18">
        <v>0</v>
      </c>
      <c r="D235" s="19">
        <v>0.09</v>
      </c>
      <c r="E235" s="19">
        <v>8.9999999999999993E-3</v>
      </c>
      <c r="F235" s="19">
        <v>4.0000000000000001E-3</v>
      </c>
      <c r="G235" s="19">
        <v>0.439</v>
      </c>
      <c r="H235" s="19">
        <v>0.45800000000000002</v>
      </c>
      <c r="I235" s="20">
        <f t="shared" si="31"/>
        <v>1</v>
      </c>
      <c r="J235" s="21">
        <f t="shared" si="32"/>
        <v>0.10299999999999999</v>
      </c>
      <c r="K235" s="12">
        <f t="shared" si="33"/>
        <v>0</v>
      </c>
      <c r="L235" s="8">
        <f t="shared" si="34"/>
        <v>0.16042780748663102</v>
      </c>
      <c r="M235" s="8">
        <f t="shared" si="35"/>
        <v>1.6042780748663103E-2</v>
      </c>
      <c r="N235" s="8">
        <f t="shared" si="36"/>
        <v>7.1301247771836012E-3</v>
      </c>
      <c r="O235" s="8">
        <f t="shared" si="37"/>
        <v>0.8163992869875224</v>
      </c>
      <c r="P235" s="41">
        <f t="shared" si="38"/>
        <v>0.18360071301247774</v>
      </c>
      <c r="Q235" s="29">
        <v>86</v>
      </c>
      <c r="R235" s="30">
        <v>0</v>
      </c>
      <c r="S235" s="31">
        <f t="shared" si="39"/>
        <v>153.29768270944743</v>
      </c>
      <c r="T235" s="38" t="s">
        <v>1223</v>
      </c>
      <c r="V235" s="47"/>
    </row>
    <row r="236" spans="1:22" x14ac:dyDescent="0.25">
      <c r="A236" t="str">
        <f t="shared" si="30"/>
        <v>E</v>
      </c>
      <c r="B236" t="s">
        <v>233</v>
      </c>
      <c r="C236" s="18">
        <v>9.2999999999999999E-2</v>
      </c>
      <c r="D236" s="19">
        <v>0.32500000000000001</v>
      </c>
      <c r="E236" s="19">
        <v>0.06</v>
      </c>
      <c r="F236" s="19">
        <v>5.0000000000000001E-3</v>
      </c>
      <c r="G236" s="19">
        <v>0.46899999999999997</v>
      </c>
      <c r="H236" s="19">
        <v>4.7E-2</v>
      </c>
      <c r="I236" s="20">
        <f t="shared" si="31"/>
        <v>0.999</v>
      </c>
      <c r="J236" s="21">
        <f t="shared" si="32"/>
        <v>0.39</v>
      </c>
      <c r="K236" s="12">
        <f t="shared" si="33"/>
        <v>0.1751412429378531</v>
      </c>
      <c r="L236" s="8">
        <f t="shared" si="34"/>
        <v>0.61205273069679844</v>
      </c>
      <c r="M236" s="8">
        <f t="shared" si="35"/>
        <v>0.11299435028248586</v>
      </c>
      <c r="N236" s="8">
        <f t="shared" si="36"/>
        <v>9.4161958568738224E-3</v>
      </c>
      <c r="O236" s="8">
        <f t="shared" si="37"/>
        <v>8.851224105461393E-2</v>
      </c>
      <c r="P236" s="41">
        <f t="shared" si="38"/>
        <v>0.7344632768361582</v>
      </c>
      <c r="Q236" s="29">
        <v>362</v>
      </c>
      <c r="R236" s="30">
        <v>2.9999999999999997E-4</v>
      </c>
      <c r="S236" s="31">
        <f t="shared" si="39"/>
        <v>681.73258003766477</v>
      </c>
      <c r="T236" s="38" t="s">
        <v>1188</v>
      </c>
      <c r="V236" s="47"/>
    </row>
    <row r="237" spans="1:22" x14ac:dyDescent="0.25">
      <c r="A237" t="str">
        <f t="shared" si="30"/>
        <v>E</v>
      </c>
      <c r="B237" t="s">
        <v>234</v>
      </c>
      <c r="C237" s="18">
        <v>0</v>
      </c>
      <c r="D237" s="19">
        <v>0</v>
      </c>
      <c r="E237" s="19">
        <v>0</v>
      </c>
      <c r="F237" s="19">
        <v>0</v>
      </c>
      <c r="G237" s="19">
        <v>0.52900000000000003</v>
      </c>
      <c r="H237" s="19">
        <v>0.47099999999999997</v>
      </c>
      <c r="I237" s="20">
        <f t="shared" si="31"/>
        <v>1</v>
      </c>
      <c r="J237" s="21">
        <f t="shared" si="32"/>
        <v>0</v>
      </c>
      <c r="K237" s="12">
        <f t="shared" si="33"/>
        <v>0</v>
      </c>
      <c r="L237" s="8">
        <f t="shared" si="34"/>
        <v>0</v>
      </c>
      <c r="M237" s="8">
        <f t="shared" si="35"/>
        <v>0</v>
      </c>
      <c r="N237" s="8">
        <f t="shared" si="36"/>
        <v>0</v>
      </c>
      <c r="O237" s="8">
        <f t="shared" si="37"/>
        <v>1</v>
      </c>
      <c r="P237" s="41">
        <f t="shared" si="38"/>
        <v>0</v>
      </c>
      <c r="Q237" s="29">
        <v>0</v>
      </c>
      <c r="R237" s="30">
        <v>0</v>
      </c>
      <c r="S237" s="31">
        <f t="shared" si="39"/>
        <v>0</v>
      </c>
      <c r="T237" s="3" t="s">
        <v>1419</v>
      </c>
      <c r="V237" s="47"/>
    </row>
    <row r="238" spans="1:22" x14ac:dyDescent="0.25">
      <c r="A238" t="str">
        <f t="shared" si="30"/>
        <v>E</v>
      </c>
      <c r="B238" t="s">
        <v>235</v>
      </c>
      <c r="C238" s="18">
        <v>0.08</v>
      </c>
      <c r="D238" s="19">
        <v>0.246</v>
      </c>
      <c r="E238" s="19">
        <v>9.1999999999999998E-2</v>
      </c>
      <c r="F238" s="19">
        <v>0.02</v>
      </c>
      <c r="G238" s="19">
        <v>0.52900000000000003</v>
      </c>
      <c r="H238" s="19">
        <v>3.3000000000000002E-2</v>
      </c>
      <c r="I238" s="20">
        <f t="shared" si="31"/>
        <v>1</v>
      </c>
      <c r="J238" s="21">
        <f t="shared" si="32"/>
        <v>0.35799999999999998</v>
      </c>
      <c r="K238" s="12">
        <f t="shared" si="33"/>
        <v>0.16985138004246286</v>
      </c>
      <c r="L238" s="8">
        <f t="shared" si="34"/>
        <v>0.52229299363057324</v>
      </c>
      <c r="M238" s="8">
        <f t="shared" si="35"/>
        <v>0.19532908704883228</v>
      </c>
      <c r="N238" s="8">
        <f t="shared" si="36"/>
        <v>4.2462845010615716E-2</v>
      </c>
      <c r="O238" s="8">
        <f t="shared" si="37"/>
        <v>7.0063694267515936E-2</v>
      </c>
      <c r="P238" s="41">
        <f t="shared" si="38"/>
        <v>0.76008492569002128</v>
      </c>
      <c r="Q238" s="29">
        <v>290</v>
      </c>
      <c r="R238" s="30">
        <v>2.0000000000000001E-4</v>
      </c>
      <c r="S238" s="31">
        <f t="shared" si="39"/>
        <v>615.71125265392789</v>
      </c>
      <c r="T238" s="38" t="s">
        <v>1420</v>
      </c>
      <c r="V238" s="47"/>
    </row>
    <row r="239" spans="1:22" x14ac:dyDescent="0.25">
      <c r="A239" t="str">
        <f t="shared" si="30"/>
        <v>E</v>
      </c>
      <c r="B239" t="s">
        <v>236</v>
      </c>
      <c r="C239" s="18">
        <v>5.7000000000000002E-2</v>
      </c>
      <c r="D239" s="19">
        <v>0.17399999999999999</v>
      </c>
      <c r="E239" s="19">
        <v>6.9000000000000006E-2</v>
      </c>
      <c r="F239" s="19">
        <v>7.0000000000000001E-3</v>
      </c>
      <c r="G239" s="19">
        <v>0.52800000000000002</v>
      </c>
      <c r="H239" s="19">
        <v>0.16500000000000001</v>
      </c>
      <c r="I239" s="20">
        <f t="shared" si="31"/>
        <v>1</v>
      </c>
      <c r="J239" s="21">
        <f t="shared" si="32"/>
        <v>0.25</v>
      </c>
      <c r="K239" s="12">
        <f t="shared" si="33"/>
        <v>0.12076271186440679</v>
      </c>
      <c r="L239" s="8">
        <f t="shared" si="34"/>
        <v>0.36864406779661019</v>
      </c>
      <c r="M239" s="8">
        <f t="shared" si="35"/>
        <v>0.14618644067796613</v>
      </c>
      <c r="N239" s="8">
        <f t="shared" si="36"/>
        <v>1.4830508474576272E-2</v>
      </c>
      <c r="O239" s="8">
        <f t="shared" si="37"/>
        <v>0.34957627118644069</v>
      </c>
      <c r="P239" s="41">
        <f t="shared" si="38"/>
        <v>0.52966101694915257</v>
      </c>
      <c r="Q239" s="29">
        <v>156</v>
      </c>
      <c r="R239" s="30">
        <v>2.0000000000000001E-4</v>
      </c>
      <c r="S239" s="31">
        <f t="shared" si="39"/>
        <v>330.50847457627123</v>
      </c>
      <c r="T239" s="3" t="s">
        <v>1421</v>
      </c>
      <c r="V239" s="47"/>
    </row>
    <row r="240" spans="1:22" x14ac:dyDescent="0.25">
      <c r="A240" t="str">
        <f t="shared" si="30"/>
        <v>E</v>
      </c>
      <c r="B240" t="s">
        <v>237</v>
      </c>
      <c r="C240" s="18"/>
      <c r="D240" s="19"/>
      <c r="E240" s="19"/>
      <c r="F240" s="19"/>
      <c r="G240" s="19"/>
      <c r="H240" s="19"/>
      <c r="I240" s="20">
        <f t="shared" si="31"/>
        <v>0</v>
      </c>
      <c r="J240" s="21">
        <f t="shared" si="32"/>
        <v>0</v>
      </c>
      <c r="K240" s="12">
        <f t="shared" si="33"/>
        <v>0</v>
      </c>
      <c r="L240" s="8">
        <f t="shared" si="34"/>
        <v>0</v>
      </c>
      <c r="M240" s="8">
        <f t="shared" si="35"/>
        <v>0</v>
      </c>
      <c r="N240" s="8">
        <f t="shared" si="36"/>
        <v>0</v>
      </c>
      <c r="O240" s="8">
        <f t="shared" si="37"/>
        <v>0</v>
      </c>
      <c r="P240" s="41">
        <f t="shared" si="38"/>
        <v>0</v>
      </c>
      <c r="Q240" s="29"/>
      <c r="R240" s="30"/>
      <c r="S240" s="31">
        <f t="shared" si="39"/>
        <v>0</v>
      </c>
      <c r="T240" s="38" t="s">
        <v>1422</v>
      </c>
      <c r="U240" t="s">
        <v>1227</v>
      </c>
      <c r="V240" s="47"/>
    </row>
    <row r="241" spans="1:22" x14ac:dyDescent="0.25">
      <c r="A241" t="str">
        <f t="shared" si="30"/>
        <v>E</v>
      </c>
      <c r="B241" t="s">
        <v>238</v>
      </c>
      <c r="C241" s="18"/>
      <c r="D241" s="19"/>
      <c r="E241" s="19"/>
      <c r="F241" s="19"/>
      <c r="G241" s="19"/>
      <c r="H241" s="19"/>
      <c r="I241" s="20">
        <f t="shared" si="31"/>
        <v>0</v>
      </c>
      <c r="J241" s="21">
        <f t="shared" si="32"/>
        <v>0</v>
      </c>
      <c r="K241" s="12">
        <f t="shared" si="33"/>
        <v>0</v>
      </c>
      <c r="L241" s="8">
        <f t="shared" si="34"/>
        <v>0</v>
      </c>
      <c r="M241" s="8">
        <f t="shared" si="35"/>
        <v>0</v>
      </c>
      <c r="N241" s="8">
        <f t="shared" si="36"/>
        <v>0</v>
      </c>
      <c r="O241" s="8">
        <f t="shared" si="37"/>
        <v>0</v>
      </c>
      <c r="P241" s="41">
        <f t="shared" si="38"/>
        <v>0</v>
      </c>
      <c r="Q241" s="29"/>
      <c r="R241" s="30"/>
      <c r="S241" s="31">
        <f t="shared" si="39"/>
        <v>0</v>
      </c>
      <c r="T241" s="3" t="s">
        <v>2314</v>
      </c>
      <c r="U241" t="s">
        <v>1238</v>
      </c>
      <c r="V241" s="47"/>
    </row>
    <row r="242" spans="1:22" x14ac:dyDescent="0.25">
      <c r="A242" t="str">
        <f t="shared" ref="A242:A305" si="40">UPPER(LEFT(B242,1))</f>
        <v>E</v>
      </c>
      <c r="B242" t="s">
        <v>239</v>
      </c>
      <c r="C242" s="18">
        <v>6.3E-2</v>
      </c>
      <c r="D242" s="19">
        <v>0.19500000000000001</v>
      </c>
      <c r="E242" s="19">
        <v>7.2999999999999995E-2</v>
      </c>
      <c r="F242" s="19">
        <v>1.2E-2</v>
      </c>
      <c r="G242" s="19">
        <v>0.50900000000000001</v>
      </c>
      <c r="H242" s="19">
        <v>0.14699999999999999</v>
      </c>
      <c r="I242" s="20">
        <f t="shared" si="31"/>
        <v>0.99900000000000011</v>
      </c>
      <c r="J242" s="21">
        <f t="shared" si="32"/>
        <v>0.28000000000000003</v>
      </c>
      <c r="K242" s="12">
        <f t="shared" si="33"/>
        <v>0.12830957230142567</v>
      </c>
      <c r="L242" s="8">
        <f t="shared" si="34"/>
        <v>0.39714867617107946</v>
      </c>
      <c r="M242" s="8">
        <f t="shared" si="35"/>
        <v>0.14867617107942974</v>
      </c>
      <c r="N242" s="8">
        <f t="shared" si="36"/>
        <v>2.4439918533604887E-2</v>
      </c>
      <c r="O242" s="8">
        <f t="shared" si="37"/>
        <v>0.29938900203665986</v>
      </c>
      <c r="P242" s="41">
        <f t="shared" si="38"/>
        <v>0.57026476578411411</v>
      </c>
      <c r="Q242" s="29">
        <v>229</v>
      </c>
      <c r="R242" s="30">
        <v>2.0000000000000001E-4</v>
      </c>
      <c r="S242" s="31">
        <f t="shared" si="39"/>
        <v>466.3951120162933</v>
      </c>
      <c r="T242" s="38" t="s">
        <v>1423</v>
      </c>
      <c r="V242" s="47"/>
    </row>
    <row r="243" spans="1:22" x14ac:dyDescent="0.25">
      <c r="A243" t="str">
        <f t="shared" si="40"/>
        <v>E</v>
      </c>
      <c r="B243" t="s">
        <v>240</v>
      </c>
      <c r="C243" s="18">
        <v>0.1</v>
      </c>
      <c r="D243" s="19">
        <v>0.123</v>
      </c>
      <c r="E243" s="19">
        <v>1.4E-2</v>
      </c>
      <c r="F243" s="19">
        <v>1.0999999999999999E-2</v>
      </c>
      <c r="G243" s="19">
        <v>0.52900000000000003</v>
      </c>
      <c r="H243" s="19">
        <v>0.223</v>
      </c>
      <c r="I243" s="20">
        <f t="shared" si="31"/>
        <v>1</v>
      </c>
      <c r="J243" s="21">
        <f t="shared" si="32"/>
        <v>0.14800000000000002</v>
      </c>
      <c r="K243" s="12">
        <f t="shared" si="33"/>
        <v>0.21231422505307859</v>
      </c>
      <c r="L243" s="8">
        <f t="shared" si="34"/>
        <v>0.26114649681528662</v>
      </c>
      <c r="M243" s="8">
        <f t="shared" si="35"/>
        <v>2.9723991507431002E-2</v>
      </c>
      <c r="N243" s="8">
        <f t="shared" si="36"/>
        <v>2.3354564755838639E-2</v>
      </c>
      <c r="O243" s="8">
        <f t="shared" si="37"/>
        <v>0.47346072186836524</v>
      </c>
      <c r="P243" s="41">
        <f t="shared" si="38"/>
        <v>0.3142250530785563</v>
      </c>
      <c r="Q243" s="29">
        <v>118</v>
      </c>
      <c r="R243" s="30">
        <v>2.9999999999999997E-4</v>
      </c>
      <c r="S243" s="31">
        <f t="shared" si="39"/>
        <v>250.5307855626327</v>
      </c>
      <c r="T243" s="3" t="s">
        <v>1424</v>
      </c>
      <c r="V243" s="47"/>
    </row>
    <row r="244" spans="1:22" x14ac:dyDescent="0.25">
      <c r="A244" t="str">
        <f t="shared" si="40"/>
        <v>E</v>
      </c>
      <c r="B244" t="s">
        <v>241</v>
      </c>
      <c r="C244" s="18">
        <v>0</v>
      </c>
      <c r="D244" s="19">
        <v>0</v>
      </c>
      <c r="E244" s="19">
        <v>0</v>
      </c>
      <c r="F244" s="19">
        <v>0</v>
      </c>
      <c r="G244" s="19">
        <v>0.52900000000000003</v>
      </c>
      <c r="H244" s="19">
        <v>0.47099999999999997</v>
      </c>
      <c r="I244" s="20">
        <f t="shared" si="31"/>
        <v>1</v>
      </c>
      <c r="J244" s="21">
        <f t="shared" si="32"/>
        <v>0</v>
      </c>
      <c r="K244" s="12">
        <f t="shared" si="33"/>
        <v>0</v>
      </c>
      <c r="L244" s="8">
        <f t="shared" si="34"/>
        <v>0</v>
      </c>
      <c r="M244" s="8">
        <f t="shared" si="35"/>
        <v>0</v>
      </c>
      <c r="N244" s="8">
        <f t="shared" si="36"/>
        <v>0</v>
      </c>
      <c r="O244" s="8">
        <f t="shared" si="37"/>
        <v>1</v>
      </c>
      <c r="P244" s="41">
        <f t="shared" si="38"/>
        <v>0</v>
      </c>
      <c r="Q244" s="29">
        <v>0</v>
      </c>
      <c r="R244" s="30">
        <v>0</v>
      </c>
      <c r="S244" s="31">
        <f t="shared" si="39"/>
        <v>0</v>
      </c>
      <c r="T244" s="3" t="s">
        <v>1425</v>
      </c>
      <c r="V244" s="47"/>
    </row>
    <row r="245" spans="1:22" x14ac:dyDescent="0.25">
      <c r="A245" t="str">
        <f t="shared" si="40"/>
        <v>E</v>
      </c>
      <c r="B245" t="s">
        <v>242</v>
      </c>
      <c r="C245" s="18"/>
      <c r="D245" s="19"/>
      <c r="E245" s="19"/>
      <c r="F245" s="19"/>
      <c r="G245" s="19"/>
      <c r="H245" s="19"/>
      <c r="I245" s="20">
        <f t="shared" si="31"/>
        <v>0</v>
      </c>
      <c r="J245" s="21">
        <f t="shared" si="32"/>
        <v>0</v>
      </c>
      <c r="K245" s="12">
        <f t="shared" si="33"/>
        <v>0</v>
      </c>
      <c r="L245" s="8">
        <f t="shared" si="34"/>
        <v>0</v>
      </c>
      <c r="M245" s="8">
        <f t="shared" si="35"/>
        <v>0</v>
      </c>
      <c r="N245" s="8">
        <f t="shared" si="36"/>
        <v>0</v>
      </c>
      <c r="O245" s="8">
        <f t="shared" si="37"/>
        <v>0</v>
      </c>
      <c r="P245" s="41">
        <f t="shared" si="38"/>
        <v>0</v>
      </c>
      <c r="Q245" s="29"/>
      <c r="R245" s="30"/>
      <c r="S245" s="31">
        <f t="shared" si="39"/>
        <v>0</v>
      </c>
      <c r="T245" s="3" t="s">
        <v>2315</v>
      </c>
      <c r="U245" t="s">
        <v>1238</v>
      </c>
      <c r="V245" s="47"/>
    </row>
    <row r="246" spans="1:22" x14ac:dyDescent="0.25">
      <c r="A246" t="str">
        <f t="shared" si="40"/>
        <v>E</v>
      </c>
      <c r="B246" t="s">
        <v>243</v>
      </c>
      <c r="C246" s="18">
        <v>2.8000000000000001E-2</v>
      </c>
      <c r="D246" s="19">
        <v>0.10100000000000001</v>
      </c>
      <c r="E246" s="19">
        <v>7.0000000000000007E-2</v>
      </c>
      <c r="F246" s="19">
        <v>3.0000000000000001E-3</v>
      </c>
      <c r="G246" s="19">
        <v>0.52700000000000002</v>
      </c>
      <c r="H246" s="19">
        <v>0.27100000000000002</v>
      </c>
      <c r="I246" s="20">
        <f t="shared" si="31"/>
        <v>1</v>
      </c>
      <c r="J246" s="21">
        <f t="shared" si="32"/>
        <v>0.17400000000000002</v>
      </c>
      <c r="K246" s="12">
        <f t="shared" si="33"/>
        <v>5.9196617336152224E-2</v>
      </c>
      <c r="L246" s="8">
        <f t="shared" si="34"/>
        <v>0.21353065539112054</v>
      </c>
      <c r="M246" s="8">
        <f t="shared" si="35"/>
        <v>0.14799154334038056</v>
      </c>
      <c r="N246" s="8">
        <f t="shared" si="36"/>
        <v>6.3424947145877385E-3</v>
      </c>
      <c r="O246" s="8">
        <f t="shared" si="37"/>
        <v>0.57293868921775903</v>
      </c>
      <c r="P246" s="41">
        <f t="shared" si="38"/>
        <v>0.36786469344608885</v>
      </c>
      <c r="Q246" s="29">
        <v>106</v>
      </c>
      <c r="R246" s="30">
        <v>8.0000000000000007E-5</v>
      </c>
      <c r="S246" s="31">
        <f t="shared" si="39"/>
        <v>224.1014799154334</v>
      </c>
      <c r="T246" s="3" t="s">
        <v>1426</v>
      </c>
      <c r="V246" s="47"/>
    </row>
    <row r="247" spans="1:22" x14ac:dyDescent="0.25">
      <c r="A247" t="str">
        <f t="shared" si="40"/>
        <v>E</v>
      </c>
      <c r="B247" t="s">
        <v>244</v>
      </c>
      <c r="C247" s="18"/>
      <c r="D247" s="19"/>
      <c r="E247" s="19"/>
      <c r="F247" s="19"/>
      <c r="G247" s="19"/>
      <c r="H247" s="19"/>
      <c r="I247" s="20">
        <f t="shared" si="31"/>
        <v>0</v>
      </c>
      <c r="J247" s="21">
        <f t="shared" si="32"/>
        <v>0</v>
      </c>
      <c r="K247" s="12">
        <f t="shared" si="33"/>
        <v>0</v>
      </c>
      <c r="L247" s="8">
        <f t="shared" si="34"/>
        <v>0</v>
      </c>
      <c r="M247" s="8">
        <f t="shared" si="35"/>
        <v>0</v>
      </c>
      <c r="N247" s="8">
        <f t="shared" si="36"/>
        <v>0</v>
      </c>
      <c r="O247" s="8">
        <f t="shared" si="37"/>
        <v>0</v>
      </c>
      <c r="P247" s="41">
        <f t="shared" si="38"/>
        <v>0</v>
      </c>
      <c r="Q247" s="29"/>
      <c r="R247" s="30"/>
      <c r="S247" s="31">
        <f t="shared" si="39"/>
        <v>0</v>
      </c>
      <c r="T247" s="38" t="s">
        <v>1427</v>
      </c>
      <c r="U247" t="s">
        <v>1227</v>
      </c>
      <c r="V247" s="47"/>
    </row>
    <row r="248" spans="1:22" x14ac:dyDescent="0.25">
      <c r="A248" t="str">
        <f t="shared" si="40"/>
        <v>E</v>
      </c>
      <c r="B248" t="s">
        <v>245</v>
      </c>
      <c r="C248" s="18">
        <v>3.9E-2</v>
      </c>
      <c r="D248" s="19">
        <v>0.125</v>
      </c>
      <c r="E248" s="19">
        <v>4.5999999999999999E-2</v>
      </c>
      <c r="F248" s="19">
        <v>7.0000000000000001E-3</v>
      </c>
      <c r="G248" s="19">
        <v>0.52900000000000003</v>
      </c>
      <c r="H248" s="19">
        <v>0.254</v>
      </c>
      <c r="I248" s="20">
        <f t="shared" si="31"/>
        <v>1</v>
      </c>
      <c r="J248" s="21">
        <f t="shared" si="32"/>
        <v>0.17799999999999999</v>
      </c>
      <c r="K248" s="12">
        <f t="shared" si="33"/>
        <v>8.2802547770700646E-2</v>
      </c>
      <c r="L248" s="8">
        <f t="shared" si="34"/>
        <v>0.26539278131634819</v>
      </c>
      <c r="M248" s="8">
        <f t="shared" si="35"/>
        <v>9.7664543524416142E-2</v>
      </c>
      <c r="N248" s="8">
        <f t="shared" si="36"/>
        <v>1.4861995753715501E-2</v>
      </c>
      <c r="O248" s="8">
        <f t="shared" si="37"/>
        <v>0.53927813163481952</v>
      </c>
      <c r="P248" s="41">
        <f t="shared" si="38"/>
        <v>0.37791932059447986</v>
      </c>
      <c r="Q248" s="29">
        <v>144</v>
      </c>
      <c r="R248" s="30">
        <v>1E-4</v>
      </c>
      <c r="S248" s="31">
        <f t="shared" si="39"/>
        <v>305.73248407643314</v>
      </c>
      <c r="T248" s="3" t="s">
        <v>1428</v>
      </c>
      <c r="V248" s="47"/>
    </row>
    <row r="249" spans="1:22" x14ac:dyDescent="0.25">
      <c r="A249" t="str">
        <f t="shared" si="40"/>
        <v>E</v>
      </c>
      <c r="B249" t="s">
        <v>246</v>
      </c>
      <c r="C249" s="18">
        <v>0</v>
      </c>
      <c r="D249" s="19">
        <v>0</v>
      </c>
      <c r="E249" s="19">
        <v>0.22700000000000001</v>
      </c>
      <c r="F249" s="19">
        <v>0</v>
      </c>
      <c r="G249" s="19">
        <v>0.52300000000000002</v>
      </c>
      <c r="H249" s="19">
        <v>0.25</v>
      </c>
      <c r="I249" s="20">
        <f t="shared" si="31"/>
        <v>1</v>
      </c>
      <c r="J249" s="21">
        <f t="shared" si="32"/>
        <v>0.22700000000000001</v>
      </c>
      <c r="K249" s="12">
        <f t="shared" si="33"/>
        <v>0</v>
      </c>
      <c r="L249" s="8">
        <f t="shared" si="34"/>
        <v>0</v>
      </c>
      <c r="M249" s="8">
        <f t="shared" si="35"/>
        <v>0.47589098532494761</v>
      </c>
      <c r="N249" s="8">
        <f t="shared" si="36"/>
        <v>0</v>
      </c>
      <c r="O249" s="8">
        <f t="shared" si="37"/>
        <v>0.52410901467505244</v>
      </c>
      <c r="P249" s="41">
        <f t="shared" si="38"/>
        <v>0.47589098532494761</v>
      </c>
      <c r="Q249" s="29">
        <v>80</v>
      </c>
      <c r="R249" s="30">
        <v>0</v>
      </c>
      <c r="S249" s="31">
        <f t="shared" si="39"/>
        <v>167.71488469601678</v>
      </c>
      <c r="T249" s="3" t="s">
        <v>1429</v>
      </c>
      <c r="V249" s="47"/>
    </row>
    <row r="250" spans="1:22" x14ac:dyDescent="0.25">
      <c r="A250" t="str">
        <f t="shared" si="40"/>
        <v>E</v>
      </c>
      <c r="B250" t="s">
        <v>247</v>
      </c>
      <c r="C250" s="18"/>
      <c r="D250" s="19"/>
      <c r="E250" s="19"/>
      <c r="F250" s="19"/>
      <c r="G250" s="19"/>
      <c r="H250" s="19"/>
      <c r="I250" s="20">
        <f t="shared" si="31"/>
        <v>0</v>
      </c>
      <c r="J250" s="21">
        <f t="shared" si="32"/>
        <v>0</v>
      </c>
      <c r="K250" s="12">
        <f t="shared" si="33"/>
        <v>0</v>
      </c>
      <c r="L250" s="8">
        <f t="shared" si="34"/>
        <v>0</v>
      </c>
      <c r="M250" s="8">
        <f t="shared" si="35"/>
        <v>0</v>
      </c>
      <c r="N250" s="8">
        <f t="shared" si="36"/>
        <v>0</v>
      </c>
      <c r="O250" s="8">
        <f t="shared" si="37"/>
        <v>0</v>
      </c>
      <c r="P250" s="41">
        <f t="shared" si="38"/>
        <v>0</v>
      </c>
      <c r="Q250" s="29"/>
      <c r="R250" s="30"/>
      <c r="S250" s="31">
        <f t="shared" si="39"/>
        <v>0</v>
      </c>
      <c r="T250" s="3" t="s">
        <v>2316</v>
      </c>
      <c r="U250" t="s">
        <v>1227</v>
      </c>
      <c r="V250" s="47"/>
    </row>
    <row r="251" spans="1:22" x14ac:dyDescent="0.25">
      <c r="A251" t="str">
        <f t="shared" si="40"/>
        <v>E</v>
      </c>
      <c r="B251" t="s">
        <v>248</v>
      </c>
      <c r="C251" s="18">
        <v>3.3000000000000002E-2</v>
      </c>
      <c r="D251" s="19">
        <v>0.188</v>
      </c>
      <c r="E251" s="19">
        <v>0.22800000000000001</v>
      </c>
      <c r="F251" s="19">
        <v>1.7000000000000001E-2</v>
      </c>
      <c r="G251" s="19">
        <v>0.52900000000000003</v>
      </c>
      <c r="H251" s="19">
        <v>5.0000000000000001E-3</v>
      </c>
      <c r="I251" s="20">
        <f t="shared" si="31"/>
        <v>1</v>
      </c>
      <c r="J251" s="21">
        <f t="shared" si="32"/>
        <v>0.43300000000000005</v>
      </c>
      <c r="K251" s="12">
        <f t="shared" si="33"/>
        <v>7.0063694267515936E-2</v>
      </c>
      <c r="L251" s="8">
        <f t="shared" si="34"/>
        <v>0.39915074309978771</v>
      </c>
      <c r="M251" s="8">
        <f t="shared" si="35"/>
        <v>0.48407643312101917</v>
      </c>
      <c r="N251" s="8">
        <f t="shared" si="36"/>
        <v>3.609341825902336E-2</v>
      </c>
      <c r="O251" s="8">
        <f t="shared" si="37"/>
        <v>1.0615711252653929E-2</v>
      </c>
      <c r="P251" s="41">
        <f t="shared" si="38"/>
        <v>0.91932059447983028</v>
      </c>
      <c r="Q251" s="29">
        <v>262</v>
      </c>
      <c r="R251" s="30">
        <v>1E-4</v>
      </c>
      <c r="S251" s="31">
        <f t="shared" si="39"/>
        <v>556.26326963906581</v>
      </c>
      <c r="T251" s="3" t="s">
        <v>1430</v>
      </c>
      <c r="V251" s="47"/>
    </row>
    <row r="252" spans="1:22" x14ac:dyDescent="0.25">
      <c r="A252" t="str">
        <f t="shared" si="40"/>
        <v>E</v>
      </c>
      <c r="B252" t="s">
        <v>249</v>
      </c>
      <c r="C252" s="18"/>
      <c r="D252" s="19"/>
      <c r="E252" s="19"/>
      <c r="F252" s="19"/>
      <c r="G252" s="19"/>
      <c r="H252" s="19"/>
      <c r="I252" s="20">
        <f t="shared" si="31"/>
        <v>0</v>
      </c>
      <c r="J252" s="21">
        <f t="shared" si="32"/>
        <v>0</v>
      </c>
      <c r="K252" s="12">
        <f t="shared" si="33"/>
        <v>0</v>
      </c>
      <c r="L252" s="8">
        <f t="shared" si="34"/>
        <v>0</v>
      </c>
      <c r="M252" s="8">
        <f t="shared" si="35"/>
        <v>0</v>
      </c>
      <c r="N252" s="8">
        <f t="shared" si="36"/>
        <v>0</v>
      </c>
      <c r="O252" s="8">
        <f t="shared" si="37"/>
        <v>0</v>
      </c>
      <c r="P252" s="41">
        <f t="shared" si="38"/>
        <v>0</v>
      </c>
      <c r="Q252" s="29"/>
      <c r="R252" s="30"/>
      <c r="S252" s="31">
        <f t="shared" si="39"/>
        <v>0</v>
      </c>
      <c r="T252" s="38" t="s">
        <v>1431</v>
      </c>
      <c r="U252" t="s">
        <v>2281</v>
      </c>
      <c r="V252" s="47"/>
    </row>
    <row r="253" spans="1:22" x14ac:dyDescent="0.25">
      <c r="A253" t="str">
        <f t="shared" si="40"/>
        <v>E</v>
      </c>
      <c r="B253" t="s">
        <v>250</v>
      </c>
      <c r="C253" s="18">
        <v>2.4E-2</v>
      </c>
      <c r="D253" s="19">
        <v>0.105</v>
      </c>
      <c r="E253" s="19">
        <v>0.314</v>
      </c>
      <c r="F253" s="19">
        <v>5.0000000000000001E-3</v>
      </c>
      <c r="G253" s="19">
        <v>0.51900000000000002</v>
      </c>
      <c r="H253" s="19">
        <v>3.3000000000000002E-2</v>
      </c>
      <c r="I253" s="20">
        <f t="shared" si="31"/>
        <v>1</v>
      </c>
      <c r="J253" s="21">
        <f t="shared" si="32"/>
        <v>0.42399999999999999</v>
      </c>
      <c r="K253" s="12">
        <f t="shared" si="33"/>
        <v>4.9896049896049899E-2</v>
      </c>
      <c r="L253" s="8">
        <f t="shared" si="34"/>
        <v>0.21829521829521831</v>
      </c>
      <c r="M253" s="8">
        <f t="shared" si="35"/>
        <v>0.65280665280665284</v>
      </c>
      <c r="N253" s="8">
        <f t="shared" si="36"/>
        <v>1.0395010395010396E-2</v>
      </c>
      <c r="O253" s="8">
        <f t="shared" si="37"/>
        <v>6.8607068607068611E-2</v>
      </c>
      <c r="P253" s="41">
        <f t="shared" si="38"/>
        <v>0.88149688149688155</v>
      </c>
      <c r="Q253" s="29">
        <v>203.1</v>
      </c>
      <c r="R253" s="30">
        <v>1E-4</v>
      </c>
      <c r="S253" s="31">
        <f t="shared" si="39"/>
        <v>422.24532224532226</v>
      </c>
      <c r="T253" s="3" t="s">
        <v>1432</v>
      </c>
      <c r="V253" s="47"/>
    </row>
    <row r="254" spans="1:22" x14ac:dyDescent="0.25">
      <c r="A254" t="str">
        <f t="shared" si="40"/>
        <v>E</v>
      </c>
      <c r="B254" t="s">
        <v>251</v>
      </c>
      <c r="C254" s="18">
        <v>6.7000000000000004E-2</v>
      </c>
      <c r="D254" s="19">
        <v>0.17399999999999999</v>
      </c>
      <c r="E254" s="19">
        <v>3.5999999999999997E-2</v>
      </c>
      <c r="F254" s="19">
        <v>3.0000000000000001E-3</v>
      </c>
      <c r="G254" s="19">
        <v>0.52900000000000003</v>
      </c>
      <c r="H254" s="19">
        <v>0.19</v>
      </c>
      <c r="I254" s="20">
        <f t="shared" si="31"/>
        <v>0.99899999999999989</v>
      </c>
      <c r="J254" s="21">
        <f t="shared" si="32"/>
        <v>0.21299999999999999</v>
      </c>
      <c r="K254" s="12">
        <f t="shared" si="33"/>
        <v>0.14225053078556266</v>
      </c>
      <c r="L254" s="8">
        <f t="shared" si="34"/>
        <v>0.36942675159235666</v>
      </c>
      <c r="M254" s="8">
        <f t="shared" si="35"/>
        <v>7.6433121019108277E-2</v>
      </c>
      <c r="N254" s="8">
        <f t="shared" si="36"/>
        <v>6.369426751592357E-3</v>
      </c>
      <c r="O254" s="8">
        <f t="shared" si="37"/>
        <v>0.40339702760084928</v>
      </c>
      <c r="P254" s="41">
        <f t="shared" si="38"/>
        <v>0.45222929936305734</v>
      </c>
      <c r="Q254" s="29">
        <v>191</v>
      </c>
      <c r="R254" s="30">
        <v>2.0000000000000001E-4</v>
      </c>
      <c r="S254" s="31">
        <f t="shared" si="39"/>
        <v>405.52016985138005</v>
      </c>
      <c r="T254" s="3" t="s">
        <v>1433</v>
      </c>
      <c r="V254" s="47"/>
    </row>
    <row r="255" spans="1:22" x14ac:dyDescent="0.25">
      <c r="A255" t="str">
        <f t="shared" si="40"/>
        <v>E</v>
      </c>
      <c r="B255" t="s">
        <v>252</v>
      </c>
      <c r="C255" s="18">
        <v>6.4000000000000001E-2</v>
      </c>
      <c r="D255" s="19">
        <v>0.217</v>
      </c>
      <c r="E255" s="19">
        <v>0.108</v>
      </c>
      <c r="F255" s="19">
        <v>1.2E-2</v>
      </c>
      <c r="G255" s="19">
        <v>0.52900000000000003</v>
      </c>
      <c r="H255" s="19">
        <v>7.0000000000000007E-2</v>
      </c>
      <c r="I255" s="20">
        <f t="shared" si="31"/>
        <v>1</v>
      </c>
      <c r="J255" s="21">
        <f t="shared" si="32"/>
        <v>0.33700000000000002</v>
      </c>
      <c r="K255" s="12">
        <f t="shared" si="33"/>
        <v>0.13588110403397027</v>
      </c>
      <c r="L255" s="8">
        <f t="shared" si="34"/>
        <v>0.46072186836518048</v>
      </c>
      <c r="M255" s="8">
        <f t="shared" si="35"/>
        <v>0.22929936305732485</v>
      </c>
      <c r="N255" s="8">
        <f t="shared" si="36"/>
        <v>2.5477707006369428E-2</v>
      </c>
      <c r="O255" s="8">
        <f t="shared" si="37"/>
        <v>0.14861995753715501</v>
      </c>
      <c r="P255" s="41">
        <f t="shared" si="38"/>
        <v>0.7154989384288748</v>
      </c>
      <c r="Q255" s="29">
        <v>259</v>
      </c>
      <c r="R255" s="30">
        <v>2.0000000000000001E-4</v>
      </c>
      <c r="S255" s="31">
        <f t="shared" si="39"/>
        <v>549.89384288747351</v>
      </c>
      <c r="T255" s="3" t="s">
        <v>1434</v>
      </c>
      <c r="V255" s="47"/>
    </row>
    <row r="256" spans="1:22" x14ac:dyDescent="0.25">
      <c r="A256" t="str">
        <f t="shared" si="40"/>
        <v>E</v>
      </c>
      <c r="B256" t="s">
        <v>253</v>
      </c>
      <c r="C256" s="18"/>
      <c r="D256" s="19"/>
      <c r="E256" s="19"/>
      <c r="F256" s="19"/>
      <c r="G256" s="19"/>
      <c r="H256" s="19"/>
      <c r="I256" s="20">
        <f t="shared" si="31"/>
        <v>0</v>
      </c>
      <c r="J256" s="21">
        <f t="shared" si="32"/>
        <v>0</v>
      </c>
      <c r="K256" s="12">
        <f t="shared" si="33"/>
        <v>0</v>
      </c>
      <c r="L256" s="8">
        <f t="shared" si="34"/>
        <v>0</v>
      </c>
      <c r="M256" s="8">
        <f t="shared" si="35"/>
        <v>0</v>
      </c>
      <c r="N256" s="8">
        <f t="shared" si="36"/>
        <v>0</v>
      </c>
      <c r="O256" s="8">
        <f t="shared" si="37"/>
        <v>0</v>
      </c>
      <c r="P256" s="41">
        <f t="shared" si="38"/>
        <v>0</v>
      </c>
      <c r="Q256" s="29"/>
      <c r="R256" s="30"/>
      <c r="S256" s="31">
        <f t="shared" si="39"/>
        <v>0</v>
      </c>
      <c r="T256" s="38" t="s">
        <v>1435</v>
      </c>
      <c r="U256" t="s">
        <v>1227</v>
      </c>
      <c r="V256" s="47"/>
    </row>
    <row r="257" spans="1:22" x14ac:dyDescent="0.25">
      <c r="A257" t="str">
        <f t="shared" si="40"/>
        <v>E</v>
      </c>
      <c r="B257" t="s">
        <v>254</v>
      </c>
      <c r="C257" s="18">
        <v>0.182</v>
      </c>
      <c r="D257" s="19">
        <v>0.223</v>
      </c>
      <c r="E257" s="19">
        <v>5.7000000000000002E-2</v>
      </c>
      <c r="F257" s="19">
        <v>8.9999999999999993E-3</v>
      </c>
      <c r="G257" s="19">
        <v>0.52900000000000003</v>
      </c>
      <c r="H257" s="19">
        <v>0</v>
      </c>
      <c r="I257" s="20">
        <f t="shared" si="31"/>
        <v>1</v>
      </c>
      <c r="J257" s="21">
        <f t="shared" si="32"/>
        <v>0.28900000000000003</v>
      </c>
      <c r="K257" s="12">
        <f t="shared" si="33"/>
        <v>0.386411889596603</v>
      </c>
      <c r="L257" s="8">
        <f t="shared" si="34"/>
        <v>0.47346072186836524</v>
      </c>
      <c r="M257" s="8">
        <f t="shared" si="35"/>
        <v>0.12101910828025479</v>
      </c>
      <c r="N257" s="8">
        <f t="shared" si="36"/>
        <v>1.9108280254777069E-2</v>
      </c>
      <c r="O257" s="8">
        <f t="shared" si="37"/>
        <v>0</v>
      </c>
      <c r="P257" s="41">
        <f t="shared" si="38"/>
        <v>0.61358811040339711</v>
      </c>
      <c r="Q257" s="29">
        <v>243</v>
      </c>
      <c r="R257" s="30">
        <v>5.0000000000000001E-4</v>
      </c>
      <c r="S257" s="31">
        <f t="shared" si="39"/>
        <v>515.92356687898086</v>
      </c>
      <c r="T257" s="3" t="s">
        <v>1436</v>
      </c>
      <c r="V257" s="47"/>
    </row>
    <row r="258" spans="1:22" x14ac:dyDescent="0.25">
      <c r="A258" t="str">
        <f t="shared" si="40"/>
        <v>E</v>
      </c>
      <c r="B258" t="s">
        <v>255</v>
      </c>
      <c r="C258" s="18"/>
      <c r="D258" s="19"/>
      <c r="E258" s="19"/>
      <c r="F258" s="19"/>
      <c r="G258" s="19"/>
      <c r="H258" s="19"/>
      <c r="I258" s="20">
        <f t="shared" si="31"/>
        <v>0</v>
      </c>
      <c r="J258" s="21">
        <f t="shared" si="32"/>
        <v>0</v>
      </c>
      <c r="K258" s="12">
        <f t="shared" si="33"/>
        <v>0</v>
      </c>
      <c r="L258" s="8">
        <f t="shared" si="34"/>
        <v>0</v>
      </c>
      <c r="M258" s="8">
        <f t="shared" si="35"/>
        <v>0</v>
      </c>
      <c r="N258" s="8">
        <f t="shared" si="36"/>
        <v>0</v>
      </c>
      <c r="O258" s="8">
        <f t="shared" si="37"/>
        <v>0</v>
      </c>
      <c r="P258" s="41">
        <f t="shared" si="38"/>
        <v>0</v>
      </c>
      <c r="Q258" s="29"/>
      <c r="R258" s="30"/>
      <c r="S258" s="31">
        <f t="shared" si="39"/>
        <v>0</v>
      </c>
      <c r="T258" s="3" t="s">
        <v>1437</v>
      </c>
      <c r="U258" t="s">
        <v>1227</v>
      </c>
      <c r="V258" s="47"/>
    </row>
    <row r="259" spans="1:22" x14ac:dyDescent="0.25">
      <c r="A259" t="str">
        <f t="shared" si="40"/>
        <v>E</v>
      </c>
      <c r="B259" t="s">
        <v>256</v>
      </c>
      <c r="C259" s="18"/>
      <c r="D259" s="19"/>
      <c r="E259" s="19"/>
      <c r="F259" s="19"/>
      <c r="G259" s="19"/>
      <c r="H259" s="19"/>
      <c r="I259" s="20">
        <f t="shared" ref="I259:I322" si="41">SUM(C259,D259,E259,F259,G259,H259)</f>
        <v>0</v>
      </c>
      <c r="J259" s="21">
        <f t="shared" ref="J259:J322" si="42">D259+E259+F259</f>
        <v>0</v>
      </c>
      <c r="K259" s="12">
        <f t="shared" ref="K259:K322" si="43">C259/(1-$G259)</f>
        <v>0</v>
      </c>
      <c r="L259" s="8">
        <f t="shared" ref="L259:L322" si="44">D259/(1-$G259)</f>
        <v>0</v>
      </c>
      <c r="M259" s="8">
        <f t="shared" ref="M259:M322" si="45">E259/(1-$G259)</f>
        <v>0</v>
      </c>
      <c r="N259" s="8">
        <f t="shared" ref="N259:N322" si="46">F259/(1-$G259)</f>
        <v>0</v>
      </c>
      <c r="O259" s="8">
        <f t="shared" ref="O259:O322" si="47">H259/(1-$G259)</f>
        <v>0</v>
      </c>
      <c r="P259" s="41">
        <f t="shared" ref="P259:P322" si="48">J259/(1-$G259)</f>
        <v>0</v>
      </c>
      <c r="Q259" s="29"/>
      <c r="R259" s="30"/>
      <c r="S259" s="31">
        <f t="shared" ref="S259:S322" si="49">Q259/(1-$G259)</f>
        <v>0</v>
      </c>
      <c r="T259" s="3" t="s">
        <v>1438</v>
      </c>
      <c r="U259" t="s">
        <v>1227</v>
      </c>
      <c r="V259" s="47"/>
    </row>
    <row r="260" spans="1:22" x14ac:dyDescent="0.25">
      <c r="A260" t="str">
        <f t="shared" si="40"/>
        <v>E</v>
      </c>
      <c r="B260" t="s">
        <v>257</v>
      </c>
      <c r="C260" s="18">
        <v>6.6000000000000003E-2</v>
      </c>
      <c r="D260" s="19">
        <v>0.317</v>
      </c>
      <c r="E260" s="19">
        <v>7.3999999999999996E-2</v>
      </c>
      <c r="F260" s="19">
        <v>1.2E-2</v>
      </c>
      <c r="G260" s="19">
        <v>0.52900000000000003</v>
      </c>
      <c r="H260" s="19">
        <v>1E-3</v>
      </c>
      <c r="I260" s="20">
        <f t="shared" si="41"/>
        <v>0.999</v>
      </c>
      <c r="J260" s="21">
        <f t="shared" si="42"/>
        <v>0.40300000000000002</v>
      </c>
      <c r="K260" s="12">
        <f t="shared" si="43"/>
        <v>0.14012738853503187</v>
      </c>
      <c r="L260" s="8">
        <f t="shared" si="44"/>
        <v>0.6730360934182591</v>
      </c>
      <c r="M260" s="8">
        <f t="shared" si="45"/>
        <v>0.15711252653927812</v>
      </c>
      <c r="N260" s="8">
        <f t="shared" si="46"/>
        <v>2.5477707006369428E-2</v>
      </c>
      <c r="O260" s="8">
        <f t="shared" si="47"/>
        <v>2.1231422505307855E-3</v>
      </c>
      <c r="P260" s="41">
        <f t="shared" si="48"/>
        <v>0.85562632696390672</v>
      </c>
      <c r="Q260" s="29">
        <v>358</v>
      </c>
      <c r="R260" s="30">
        <v>2.0000000000000001E-4</v>
      </c>
      <c r="S260" s="31">
        <f t="shared" si="49"/>
        <v>760.08492569002124</v>
      </c>
      <c r="T260" s="3" t="s">
        <v>1439</v>
      </c>
      <c r="V260" s="47"/>
    </row>
    <row r="261" spans="1:22" x14ac:dyDescent="0.25">
      <c r="A261" t="str">
        <f t="shared" si="40"/>
        <v>E</v>
      </c>
      <c r="B261" t="s">
        <v>258</v>
      </c>
      <c r="C261" s="18">
        <v>6.6000000000000003E-2</v>
      </c>
      <c r="D261" s="19">
        <v>0.317</v>
      </c>
      <c r="E261" s="19">
        <v>7.3999999999999996E-2</v>
      </c>
      <c r="F261" s="19">
        <v>1.2E-2</v>
      </c>
      <c r="G261" s="19">
        <v>0.52900000000000003</v>
      </c>
      <c r="H261" s="19">
        <v>1E-3</v>
      </c>
      <c r="I261" s="20">
        <f t="shared" si="41"/>
        <v>0.999</v>
      </c>
      <c r="J261" s="21">
        <f t="shared" si="42"/>
        <v>0.40300000000000002</v>
      </c>
      <c r="K261" s="12">
        <f t="shared" si="43"/>
        <v>0.14012738853503187</v>
      </c>
      <c r="L261" s="8">
        <f t="shared" si="44"/>
        <v>0.6730360934182591</v>
      </c>
      <c r="M261" s="8">
        <f t="shared" si="45"/>
        <v>0.15711252653927812</v>
      </c>
      <c r="N261" s="8">
        <f t="shared" si="46"/>
        <v>2.5477707006369428E-2</v>
      </c>
      <c r="O261" s="8">
        <f t="shared" si="47"/>
        <v>2.1231422505307855E-3</v>
      </c>
      <c r="P261" s="41">
        <f t="shared" si="48"/>
        <v>0.85562632696390672</v>
      </c>
      <c r="Q261" s="29">
        <v>358</v>
      </c>
      <c r="R261" s="30">
        <v>2.0000000000000001E-4</v>
      </c>
      <c r="S261" s="31">
        <f t="shared" si="49"/>
        <v>760.08492569002124</v>
      </c>
      <c r="T261" s="3" t="s">
        <v>1440</v>
      </c>
      <c r="V261" s="47"/>
    </row>
    <row r="262" spans="1:22" x14ac:dyDescent="0.25">
      <c r="A262" t="str">
        <f t="shared" si="40"/>
        <v>E</v>
      </c>
      <c r="B262" t="s">
        <v>259</v>
      </c>
      <c r="C262" s="18">
        <v>9.6000000000000002E-2</v>
      </c>
      <c r="D262" s="19">
        <v>0.35799999999999998</v>
      </c>
      <c r="E262" s="19">
        <v>0.109</v>
      </c>
      <c r="F262" s="19">
        <v>1.7000000000000001E-2</v>
      </c>
      <c r="G262" s="19">
        <v>0.39200000000000002</v>
      </c>
      <c r="H262" s="19">
        <v>2.8000000000000001E-2</v>
      </c>
      <c r="I262" s="20">
        <f t="shared" si="41"/>
        <v>1</v>
      </c>
      <c r="J262" s="21">
        <f t="shared" si="42"/>
        <v>0.48399999999999999</v>
      </c>
      <c r="K262" s="12">
        <f t="shared" si="43"/>
        <v>0.15789473684210528</v>
      </c>
      <c r="L262" s="8">
        <f t="shared" si="44"/>
        <v>0.58881578947368418</v>
      </c>
      <c r="M262" s="8">
        <f t="shared" si="45"/>
        <v>0.1792763157894737</v>
      </c>
      <c r="N262" s="8">
        <f t="shared" si="46"/>
        <v>2.7960526315789477E-2</v>
      </c>
      <c r="O262" s="8">
        <f t="shared" si="47"/>
        <v>4.6052631578947373E-2</v>
      </c>
      <c r="P262" s="41">
        <f t="shared" si="48"/>
        <v>0.79605263157894735</v>
      </c>
      <c r="Q262" s="29">
        <v>393</v>
      </c>
      <c r="R262" s="30">
        <v>2.9999999999999997E-4</v>
      </c>
      <c r="S262" s="31">
        <f t="shared" si="49"/>
        <v>646.38157894736844</v>
      </c>
      <c r="T262" s="3" t="s">
        <v>1194</v>
      </c>
      <c r="V262" s="47"/>
    </row>
    <row r="263" spans="1:22" x14ac:dyDescent="0.25">
      <c r="A263" t="str">
        <f t="shared" si="40"/>
        <v>E</v>
      </c>
      <c r="B263" t="s">
        <v>260</v>
      </c>
      <c r="C263" s="18">
        <v>8.6999999999999994E-2</v>
      </c>
      <c r="D263" s="19">
        <v>0.28599999999999998</v>
      </c>
      <c r="E263" s="19">
        <v>8.4000000000000005E-2</v>
      </c>
      <c r="F263" s="19">
        <v>1.2999999999999999E-2</v>
      </c>
      <c r="G263" s="19">
        <v>0.52900000000000003</v>
      </c>
      <c r="H263" s="19">
        <v>0</v>
      </c>
      <c r="I263" s="20">
        <f t="shared" si="41"/>
        <v>0.99900000000000011</v>
      </c>
      <c r="J263" s="21">
        <f t="shared" si="42"/>
        <v>0.38300000000000001</v>
      </c>
      <c r="K263" s="12">
        <f t="shared" si="43"/>
        <v>0.18471337579617833</v>
      </c>
      <c r="L263" s="8">
        <f t="shared" si="44"/>
        <v>0.60721868365180465</v>
      </c>
      <c r="M263" s="8">
        <f t="shared" si="45"/>
        <v>0.178343949044586</v>
      </c>
      <c r="N263" s="8">
        <f t="shared" si="46"/>
        <v>2.7600849256900213E-2</v>
      </c>
      <c r="O263" s="8">
        <f t="shared" si="47"/>
        <v>0</v>
      </c>
      <c r="P263" s="41">
        <f t="shared" si="48"/>
        <v>0.81316348195329091</v>
      </c>
      <c r="Q263" s="29">
        <v>323</v>
      </c>
      <c r="R263" s="30">
        <v>2.0000000000000001E-4</v>
      </c>
      <c r="S263" s="31">
        <f t="shared" si="49"/>
        <v>685.77494692144376</v>
      </c>
      <c r="T263" s="3" t="s">
        <v>1441</v>
      </c>
      <c r="V263" s="47"/>
    </row>
    <row r="264" spans="1:22" x14ac:dyDescent="0.25">
      <c r="A264" t="str">
        <f t="shared" si="40"/>
        <v>E</v>
      </c>
      <c r="B264" t="s">
        <v>261</v>
      </c>
      <c r="C264" s="18">
        <v>0.06</v>
      </c>
      <c r="D264" s="19">
        <v>0.2</v>
      </c>
      <c r="E264" s="19">
        <v>0.16</v>
      </c>
      <c r="F264" s="19">
        <v>0.01</v>
      </c>
      <c r="G264" s="19">
        <v>0.53</v>
      </c>
      <c r="H264" s="19">
        <v>0.04</v>
      </c>
      <c r="I264" s="20">
        <f t="shared" si="41"/>
        <v>1</v>
      </c>
      <c r="J264" s="21">
        <f t="shared" si="42"/>
        <v>0.37</v>
      </c>
      <c r="K264" s="12">
        <f t="shared" si="43"/>
        <v>0.1276595744680851</v>
      </c>
      <c r="L264" s="8">
        <f t="shared" si="44"/>
        <v>0.42553191489361708</v>
      </c>
      <c r="M264" s="8">
        <f t="shared" si="45"/>
        <v>0.34042553191489366</v>
      </c>
      <c r="N264" s="8">
        <f t="shared" si="46"/>
        <v>2.1276595744680854E-2</v>
      </c>
      <c r="O264" s="8">
        <f t="shared" si="47"/>
        <v>8.5106382978723416E-2</v>
      </c>
      <c r="P264" s="41">
        <f t="shared" si="48"/>
        <v>0.78723404255319152</v>
      </c>
      <c r="Q264" s="29">
        <v>251</v>
      </c>
      <c r="R264" s="30">
        <v>2.0000000000000001E-4</v>
      </c>
      <c r="S264" s="31">
        <f t="shared" si="49"/>
        <v>534.04255319148945</v>
      </c>
      <c r="T264" s="3" t="s">
        <v>1442</v>
      </c>
      <c r="V264" s="47"/>
    </row>
    <row r="265" spans="1:22" x14ac:dyDescent="0.25">
      <c r="A265" t="str">
        <f t="shared" si="40"/>
        <v>E</v>
      </c>
      <c r="B265" t="s">
        <v>262</v>
      </c>
      <c r="C265" s="18"/>
      <c r="D265" s="19"/>
      <c r="E265" s="19"/>
      <c r="F265" s="19"/>
      <c r="G265" s="19"/>
      <c r="H265" s="19"/>
      <c r="I265" s="20">
        <f t="shared" si="41"/>
        <v>0</v>
      </c>
      <c r="J265" s="21">
        <f t="shared" si="42"/>
        <v>0</v>
      </c>
      <c r="K265" s="12">
        <f t="shared" si="43"/>
        <v>0</v>
      </c>
      <c r="L265" s="8">
        <f t="shared" si="44"/>
        <v>0</v>
      </c>
      <c r="M265" s="8">
        <f t="shared" si="45"/>
        <v>0</v>
      </c>
      <c r="N265" s="8">
        <f t="shared" si="46"/>
        <v>0</v>
      </c>
      <c r="O265" s="8">
        <f t="shared" si="47"/>
        <v>0</v>
      </c>
      <c r="P265" s="41">
        <f t="shared" si="48"/>
        <v>0</v>
      </c>
      <c r="Q265" s="29"/>
      <c r="R265" s="30"/>
      <c r="S265" s="31">
        <f t="shared" si="49"/>
        <v>0</v>
      </c>
      <c r="T265" s="3" t="s">
        <v>1443</v>
      </c>
      <c r="U265" t="s">
        <v>1227</v>
      </c>
      <c r="V265" s="47"/>
    </row>
    <row r="266" spans="1:22" x14ac:dyDescent="0.25">
      <c r="A266" t="str">
        <f t="shared" si="40"/>
        <v>E</v>
      </c>
      <c r="B266" t="s">
        <v>263</v>
      </c>
      <c r="C266" s="18">
        <v>0</v>
      </c>
      <c r="D266" s="19">
        <v>0</v>
      </c>
      <c r="E266" s="19">
        <v>0</v>
      </c>
      <c r="F266" s="19">
        <v>0</v>
      </c>
      <c r="G266" s="19">
        <v>0.52900000000000003</v>
      </c>
      <c r="H266" s="19">
        <v>0.47099999999999997</v>
      </c>
      <c r="I266" s="20">
        <f t="shared" si="41"/>
        <v>1</v>
      </c>
      <c r="J266" s="21">
        <f t="shared" si="42"/>
        <v>0</v>
      </c>
      <c r="K266" s="12">
        <f t="shared" si="43"/>
        <v>0</v>
      </c>
      <c r="L266" s="8">
        <f t="shared" si="44"/>
        <v>0</v>
      </c>
      <c r="M266" s="8">
        <f t="shared" si="45"/>
        <v>0</v>
      </c>
      <c r="N266" s="8">
        <f t="shared" si="46"/>
        <v>0</v>
      </c>
      <c r="O266" s="8">
        <f t="shared" si="47"/>
        <v>1</v>
      </c>
      <c r="P266" s="41">
        <f t="shared" si="48"/>
        <v>0</v>
      </c>
      <c r="Q266" s="29">
        <v>0</v>
      </c>
      <c r="R266" s="30">
        <v>0</v>
      </c>
      <c r="S266" s="31">
        <f t="shared" si="49"/>
        <v>0</v>
      </c>
      <c r="T266" s="3" t="s">
        <v>1444</v>
      </c>
      <c r="V266" s="47"/>
    </row>
    <row r="267" spans="1:22" x14ac:dyDescent="0.25">
      <c r="A267" t="str">
        <f t="shared" si="40"/>
        <v>E</v>
      </c>
      <c r="B267" t="s">
        <v>264</v>
      </c>
      <c r="C267" s="18">
        <v>0.32400000000000001</v>
      </c>
      <c r="D267" s="19">
        <v>8.4000000000000005E-2</v>
      </c>
      <c r="E267" s="19">
        <v>5.3999999999999999E-2</v>
      </c>
      <c r="F267" s="19">
        <v>4.0000000000000001E-3</v>
      </c>
      <c r="G267" s="19">
        <v>0.52900000000000003</v>
      </c>
      <c r="H267" s="19">
        <v>5.0000000000000001E-3</v>
      </c>
      <c r="I267" s="20">
        <f t="shared" si="41"/>
        <v>1</v>
      </c>
      <c r="J267" s="21">
        <f t="shared" si="42"/>
        <v>0.14200000000000002</v>
      </c>
      <c r="K267" s="12">
        <f t="shared" si="43"/>
        <v>0.68789808917197459</v>
      </c>
      <c r="L267" s="8">
        <f t="shared" si="44"/>
        <v>0.178343949044586</v>
      </c>
      <c r="M267" s="8">
        <f t="shared" si="45"/>
        <v>0.11464968152866242</v>
      </c>
      <c r="N267" s="8">
        <f t="shared" si="46"/>
        <v>8.4925690021231421E-3</v>
      </c>
      <c r="O267" s="8">
        <f t="shared" si="47"/>
        <v>1.0615711252653929E-2</v>
      </c>
      <c r="P267" s="41">
        <f t="shared" si="48"/>
        <v>0.30148619957537159</v>
      </c>
      <c r="Q267" s="29">
        <v>106</v>
      </c>
      <c r="R267" s="30">
        <v>8.9999999999999998E-4</v>
      </c>
      <c r="S267" s="31">
        <f t="shared" si="49"/>
        <v>225.05307855626327</v>
      </c>
      <c r="T267" s="3" t="s">
        <v>1445</v>
      </c>
      <c r="V267" s="47"/>
    </row>
    <row r="268" spans="1:22" x14ac:dyDescent="0.25">
      <c r="A268" t="str">
        <f t="shared" si="40"/>
        <v>E</v>
      </c>
      <c r="B268" t="s">
        <v>265</v>
      </c>
      <c r="C268" s="18">
        <v>0.05</v>
      </c>
      <c r="D268" s="19">
        <v>0.26900000000000002</v>
      </c>
      <c r="E268" s="19">
        <v>2.9000000000000001E-2</v>
      </c>
      <c r="F268" s="19">
        <v>3.0000000000000001E-3</v>
      </c>
      <c r="G268" s="19">
        <v>0.501</v>
      </c>
      <c r="H268" s="19">
        <v>0.14799999999999999</v>
      </c>
      <c r="I268" s="20">
        <f t="shared" si="41"/>
        <v>1</v>
      </c>
      <c r="J268" s="21">
        <f t="shared" si="42"/>
        <v>0.30100000000000005</v>
      </c>
      <c r="K268" s="12">
        <f t="shared" si="43"/>
        <v>0.10020040080160321</v>
      </c>
      <c r="L268" s="8">
        <f t="shared" si="44"/>
        <v>0.53907815631262523</v>
      </c>
      <c r="M268" s="8">
        <f t="shared" si="45"/>
        <v>5.8116232464929862E-2</v>
      </c>
      <c r="N268" s="8">
        <f t="shared" si="46"/>
        <v>6.0120240480961923E-3</v>
      </c>
      <c r="O268" s="8">
        <f t="shared" si="47"/>
        <v>0.29659318637274545</v>
      </c>
      <c r="P268" s="41">
        <f t="shared" si="48"/>
        <v>0.60320641282565135</v>
      </c>
      <c r="Q268" s="29">
        <v>279</v>
      </c>
      <c r="R268" s="30">
        <v>1E-4</v>
      </c>
      <c r="S268" s="31">
        <f t="shared" si="49"/>
        <v>559.11823647294591</v>
      </c>
      <c r="T268" s="3" t="s">
        <v>1446</v>
      </c>
      <c r="V268" s="47"/>
    </row>
    <row r="269" spans="1:22" x14ac:dyDescent="0.25">
      <c r="A269" t="str">
        <f t="shared" si="40"/>
        <v>E</v>
      </c>
      <c r="B269" t="s">
        <v>266</v>
      </c>
      <c r="C269" s="18">
        <v>7.5999999999999998E-2</v>
      </c>
      <c r="D269" s="19">
        <v>0.247</v>
      </c>
      <c r="E269" s="19">
        <v>5.3999999999999999E-2</v>
      </c>
      <c r="F269" s="19">
        <v>8.0000000000000002E-3</v>
      </c>
      <c r="G269" s="19">
        <v>0.52900000000000003</v>
      </c>
      <c r="H269" s="19">
        <v>8.5999999999999993E-2</v>
      </c>
      <c r="I269" s="20">
        <f t="shared" si="41"/>
        <v>1</v>
      </c>
      <c r="J269" s="21">
        <f t="shared" si="42"/>
        <v>0.309</v>
      </c>
      <c r="K269" s="12">
        <f t="shared" si="43"/>
        <v>0.16135881104033969</v>
      </c>
      <c r="L269" s="8">
        <f t="shared" si="44"/>
        <v>0.52441613588110403</v>
      </c>
      <c r="M269" s="8">
        <f t="shared" si="45"/>
        <v>0.11464968152866242</v>
      </c>
      <c r="N269" s="8">
        <f t="shared" si="46"/>
        <v>1.6985138004246284E-2</v>
      </c>
      <c r="O269" s="8">
        <f t="shared" si="47"/>
        <v>0.18259023354564755</v>
      </c>
      <c r="P269" s="41">
        <f t="shared" si="48"/>
        <v>0.65605095541401282</v>
      </c>
      <c r="Q269" s="29">
        <v>275</v>
      </c>
      <c r="R269" s="30">
        <v>2.0000000000000001E-4</v>
      </c>
      <c r="S269" s="31">
        <f t="shared" si="49"/>
        <v>583.86411889596604</v>
      </c>
      <c r="T269" s="3" t="s">
        <v>1447</v>
      </c>
      <c r="V269" s="47"/>
    </row>
    <row r="270" spans="1:22" x14ac:dyDescent="0.25">
      <c r="A270" t="str">
        <f t="shared" si="40"/>
        <v>E</v>
      </c>
      <c r="B270" t="s">
        <v>267</v>
      </c>
      <c r="C270" s="18">
        <v>6.6000000000000003E-2</v>
      </c>
      <c r="D270" s="19">
        <v>0.317</v>
      </c>
      <c r="E270" s="19">
        <v>7.3999999999999996E-2</v>
      </c>
      <c r="F270" s="19">
        <v>1.2E-2</v>
      </c>
      <c r="G270" s="19">
        <v>0.52900000000000003</v>
      </c>
      <c r="H270" s="19">
        <v>2E-3</v>
      </c>
      <c r="I270" s="20">
        <f t="shared" si="41"/>
        <v>1</v>
      </c>
      <c r="J270" s="21">
        <f t="shared" si="42"/>
        <v>0.40300000000000002</v>
      </c>
      <c r="K270" s="12">
        <f t="shared" si="43"/>
        <v>0.14012738853503187</v>
      </c>
      <c r="L270" s="8">
        <f t="shared" si="44"/>
        <v>0.6730360934182591</v>
      </c>
      <c r="M270" s="8">
        <f t="shared" si="45"/>
        <v>0.15711252653927812</v>
      </c>
      <c r="N270" s="8">
        <f t="shared" si="46"/>
        <v>2.5477707006369428E-2</v>
      </c>
      <c r="O270" s="8">
        <f t="shared" si="47"/>
        <v>4.246284501061571E-3</v>
      </c>
      <c r="P270" s="41">
        <f t="shared" si="48"/>
        <v>0.85562632696390672</v>
      </c>
      <c r="Q270" s="29">
        <v>358</v>
      </c>
      <c r="R270" s="30">
        <v>2.0000000000000001E-4</v>
      </c>
      <c r="S270" s="31">
        <f t="shared" si="49"/>
        <v>760.08492569002124</v>
      </c>
      <c r="T270" s="3" t="s">
        <v>1448</v>
      </c>
      <c r="V270" s="47"/>
    </row>
    <row r="271" spans="1:22" x14ac:dyDescent="0.25">
      <c r="A271" t="str">
        <f t="shared" si="40"/>
        <v>E</v>
      </c>
      <c r="B271" t="s">
        <v>268</v>
      </c>
      <c r="C271" s="18">
        <v>9.8000000000000004E-2</v>
      </c>
      <c r="D271" s="19">
        <v>0.32700000000000001</v>
      </c>
      <c r="E271" s="19">
        <v>5.3999999999999999E-2</v>
      </c>
      <c r="F271" s="19">
        <v>6.0000000000000001E-3</v>
      </c>
      <c r="G271" s="19">
        <v>0.49</v>
      </c>
      <c r="H271" s="19">
        <v>2.5000000000000001E-2</v>
      </c>
      <c r="I271" s="20">
        <f t="shared" si="41"/>
        <v>1</v>
      </c>
      <c r="J271" s="21">
        <f t="shared" si="42"/>
        <v>0.38700000000000001</v>
      </c>
      <c r="K271" s="12">
        <f t="shared" si="43"/>
        <v>0.19215686274509805</v>
      </c>
      <c r="L271" s="8">
        <f t="shared" si="44"/>
        <v>0.64117647058823535</v>
      </c>
      <c r="M271" s="8">
        <f t="shared" si="45"/>
        <v>0.10588235294117647</v>
      </c>
      <c r="N271" s="8">
        <f t="shared" si="46"/>
        <v>1.1764705882352941E-2</v>
      </c>
      <c r="O271" s="8">
        <f t="shared" si="47"/>
        <v>4.9019607843137254E-2</v>
      </c>
      <c r="P271" s="41">
        <f t="shared" si="48"/>
        <v>0.75882352941176467</v>
      </c>
      <c r="Q271" s="29">
        <v>357</v>
      </c>
      <c r="R271" s="30">
        <v>2.9999999999999997E-4</v>
      </c>
      <c r="S271" s="31">
        <f t="shared" si="49"/>
        <v>700</v>
      </c>
      <c r="T271" s="3" t="s">
        <v>1449</v>
      </c>
      <c r="V271" s="47"/>
    </row>
    <row r="272" spans="1:22" x14ac:dyDescent="0.25">
      <c r="A272" t="str">
        <f t="shared" si="40"/>
        <v>E</v>
      </c>
      <c r="B272" t="s">
        <v>269</v>
      </c>
      <c r="C272" s="18">
        <v>0</v>
      </c>
      <c r="D272" s="19">
        <v>0</v>
      </c>
      <c r="E272" s="19">
        <v>0</v>
      </c>
      <c r="F272" s="19">
        <v>0</v>
      </c>
      <c r="G272" s="19">
        <v>0.49</v>
      </c>
      <c r="H272" s="19">
        <v>0.51</v>
      </c>
      <c r="I272" s="20">
        <f t="shared" si="41"/>
        <v>1</v>
      </c>
      <c r="J272" s="21">
        <f t="shared" si="42"/>
        <v>0</v>
      </c>
      <c r="K272" s="12">
        <f t="shared" si="43"/>
        <v>0</v>
      </c>
      <c r="L272" s="8">
        <f t="shared" si="44"/>
        <v>0</v>
      </c>
      <c r="M272" s="8">
        <f t="shared" si="45"/>
        <v>0</v>
      </c>
      <c r="N272" s="8">
        <f t="shared" si="46"/>
        <v>0</v>
      </c>
      <c r="O272" s="8">
        <f t="shared" si="47"/>
        <v>1</v>
      </c>
      <c r="P272" s="41">
        <f t="shared" si="48"/>
        <v>0</v>
      </c>
      <c r="Q272" s="29">
        <v>0</v>
      </c>
      <c r="R272" s="30">
        <v>0</v>
      </c>
      <c r="S272" s="31">
        <f t="shared" si="49"/>
        <v>0</v>
      </c>
      <c r="T272" s="3" t="s">
        <v>1450</v>
      </c>
      <c r="V272" s="47"/>
    </row>
    <row r="273" spans="1:22" x14ac:dyDescent="0.25">
      <c r="A273" t="str">
        <f t="shared" si="40"/>
        <v>E</v>
      </c>
      <c r="B273" t="s">
        <v>270</v>
      </c>
      <c r="C273" s="18">
        <v>4.0000000000000001E-3</v>
      </c>
      <c r="D273" s="19">
        <v>8.0000000000000002E-3</v>
      </c>
      <c r="E273" s="19">
        <v>2E-3</v>
      </c>
      <c r="F273" s="19">
        <v>0</v>
      </c>
      <c r="G273" s="19">
        <v>0.52900000000000003</v>
      </c>
      <c r="H273" s="19">
        <v>0.45700000000000002</v>
      </c>
      <c r="I273" s="20">
        <f t="shared" si="41"/>
        <v>1</v>
      </c>
      <c r="J273" s="21">
        <f t="shared" si="42"/>
        <v>0.01</v>
      </c>
      <c r="K273" s="12">
        <f t="shared" si="43"/>
        <v>8.4925690021231421E-3</v>
      </c>
      <c r="L273" s="8">
        <f t="shared" si="44"/>
        <v>1.6985138004246284E-2</v>
      </c>
      <c r="M273" s="8">
        <f t="shared" si="45"/>
        <v>4.246284501061571E-3</v>
      </c>
      <c r="N273" s="8">
        <f t="shared" si="46"/>
        <v>0</v>
      </c>
      <c r="O273" s="8">
        <f t="shared" si="47"/>
        <v>0.97027600849256912</v>
      </c>
      <c r="P273" s="41">
        <f t="shared" si="48"/>
        <v>2.1231422505307858E-2</v>
      </c>
      <c r="Q273" s="29">
        <v>9</v>
      </c>
      <c r="R273" s="30">
        <v>0</v>
      </c>
      <c r="S273" s="31">
        <f t="shared" si="49"/>
        <v>19.108280254777071</v>
      </c>
      <c r="T273" s="38" t="s">
        <v>1451</v>
      </c>
      <c r="U273" t="s">
        <v>2317</v>
      </c>
      <c r="V273" s="47"/>
    </row>
    <row r="274" spans="1:22" x14ac:dyDescent="0.25">
      <c r="A274" t="str">
        <f t="shared" si="40"/>
        <v>F</v>
      </c>
      <c r="B274" t="s">
        <v>271</v>
      </c>
      <c r="C274" s="18">
        <v>0</v>
      </c>
      <c r="D274" s="19">
        <v>0</v>
      </c>
      <c r="E274" s="19">
        <v>0</v>
      </c>
      <c r="F274" s="19">
        <v>0</v>
      </c>
      <c r="G274" s="19">
        <v>0.52900000000000003</v>
      </c>
      <c r="H274" s="19">
        <v>0.47099999999999997</v>
      </c>
      <c r="I274" s="20">
        <f t="shared" si="41"/>
        <v>1</v>
      </c>
      <c r="J274" s="21">
        <f t="shared" si="42"/>
        <v>0</v>
      </c>
      <c r="K274" s="12">
        <f t="shared" si="43"/>
        <v>0</v>
      </c>
      <c r="L274" s="8">
        <f t="shared" si="44"/>
        <v>0</v>
      </c>
      <c r="M274" s="8">
        <f t="shared" si="45"/>
        <v>0</v>
      </c>
      <c r="N274" s="8">
        <f t="shared" si="46"/>
        <v>0</v>
      </c>
      <c r="O274" s="8">
        <f t="shared" si="47"/>
        <v>1</v>
      </c>
      <c r="P274" s="41">
        <f t="shared" si="48"/>
        <v>0</v>
      </c>
      <c r="Q274" s="29">
        <v>0</v>
      </c>
      <c r="R274" s="30">
        <v>0</v>
      </c>
      <c r="S274" s="31">
        <f t="shared" si="49"/>
        <v>0</v>
      </c>
      <c r="T274" s="3" t="s">
        <v>1452</v>
      </c>
      <c r="V274" s="47"/>
    </row>
    <row r="275" spans="1:22" x14ac:dyDescent="0.25">
      <c r="A275" t="str">
        <f t="shared" si="40"/>
        <v>F</v>
      </c>
      <c r="B275" t="s">
        <v>272</v>
      </c>
      <c r="C275" s="18">
        <v>0.10199999999999999</v>
      </c>
      <c r="D275" s="19">
        <v>0.24199999999999999</v>
      </c>
      <c r="E275" s="19">
        <v>7.6999999999999999E-2</v>
      </c>
      <c r="F275" s="19">
        <v>0.01</v>
      </c>
      <c r="G275" s="19">
        <v>0.52500000000000002</v>
      </c>
      <c r="H275" s="19">
        <v>4.2999999999999997E-2</v>
      </c>
      <c r="I275" s="20">
        <f t="shared" si="41"/>
        <v>0.999</v>
      </c>
      <c r="J275" s="21">
        <f t="shared" si="42"/>
        <v>0.32900000000000001</v>
      </c>
      <c r="K275" s="12">
        <f t="shared" si="43"/>
        <v>0.21473684210526314</v>
      </c>
      <c r="L275" s="8">
        <f t="shared" si="44"/>
        <v>0.5094736842105263</v>
      </c>
      <c r="M275" s="8">
        <f t="shared" si="45"/>
        <v>0.16210526315789475</v>
      </c>
      <c r="N275" s="8">
        <f t="shared" si="46"/>
        <v>2.1052631578947371E-2</v>
      </c>
      <c r="O275" s="8">
        <f t="shared" si="47"/>
        <v>9.0526315789473677E-2</v>
      </c>
      <c r="P275" s="41">
        <f t="shared" si="48"/>
        <v>0.69263157894736849</v>
      </c>
      <c r="Q275" s="29">
        <v>265</v>
      </c>
      <c r="R275" s="30">
        <v>2.9999999999999997E-4</v>
      </c>
      <c r="S275" s="31">
        <f t="shared" si="49"/>
        <v>557.89473684210532</v>
      </c>
      <c r="T275" s="3" t="s">
        <v>1453</v>
      </c>
      <c r="V275" s="47"/>
    </row>
    <row r="276" spans="1:22" x14ac:dyDescent="0.25">
      <c r="A276" t="str">
        <f t="shared" si="40"/>
        <v>F</v>
      </c>
      <c r="B276" t="s">
        <v>273</v>
      </c>
      <c r="C276" s="18">
        <v>0</v>
      </c>
      <c r="D276" s="19">
        <v>0</v>
      </c>
      <c r="E276" s="19">
        <v>0</v>
      </c>
      <c r="F276" s="19">
        <v>0</v>
      </c>
      <c r="G276" s="19">
        <v>0.52900000000000003</v>
      </c>
      <c r="H276" s="19">
        <v>0.47099999999999997</v>
      </c>
      <c r="I276" s="20">
        <f t="shared" si="41"/>
        <v>1</v>
      </c>
      <c r="J276" s="21">
        <f t="shared" si="42"/>
        <v>0</v>
      </c>
      <c r="K276" s="12">
        <f t="shared" si="43"/>
        <v>0</v>
      </c>
      <c r="L276" s="8">
        <f t="shared" si="44"/>
        <v>0</v>
      </c>
      <c r="M276" s="8">
        <f t="shared" si="45"/>
        <v>0</v>
      </c>
      <c r="N276" s="8">
        <f t="shared" si="46"/>
        <v>0</v>
      </c>
      <c r="O276" s="8">
        <f t="shared" si="47"/>
        <v>1</v>
      </c>
      <c r="P276" s="41">
        <f t="shared" si="48"/>
        <v>0</v>
      </c>
      <c r="Q276" s="29">
        <v>0</v>
      </c>
      <c r="R276" s="30">
        <v>0</v>
      </c>
      <c r="S276" s="31">
        <f t="shared" si="49"/>
        <v>0</v>
      </c>
      <c r="T276" s="3" t="s">
        <v>1454</v>
      </c>
      <c r="V276" s="47"/>
    </row>
    <row r="277" spans="1:22" x14ac:dyDescent="0.25">
      <c r="A277" t="str">
        <f t="shared" si="40"/>
        <v>F</v>
      </c>
      <c r="B277" t="s">
        <v>274</v>
      </c>
      <c r="C277" s="18">
        <v>5.5E-2</v>
      </c>
      <c r="D277" s="19">
        <v>0.157</v>
      </c>
      <c r="E277" s="19">
        <v>5.7000000000000002E-2</v>
      </c>
      <c r="F277" s="19">
        <v>7.0000000000000001E-3</v>
      </c>
      <c r="G277" s="19">
        <v>0.52900000000000003</v>
      </c>
      <c r="H277" s="19">
        <v>0.19500000000000001</v>
      </c>
      <c r="I277" s="20">
        <f t="shared" si="41"/>
        <v>1</v>
      </c>
      <c r="J277" s="21">
        <f t="shared" si="42"/>
        <v>0.221</v>
      </c>
      <c r="K277" s="12">
        <f t="shared" si="43"/>
        <v>0.11677282377919321</v>
      </c>
      <c r="L277" s="8">
        <f t="shared" si="44"/>
        <v>0.33333333333333337</v>
      </c>
      <c r="M277" s="8">
        <f t="shared" si="45"/>
        <v>0.12101910828025479</v>
      </c>
      <c r="N277" s="8">
        <f t="shared" si="46"/>
        <v>1.4861995753715501E-2</v>
      </c>
      <c r="O277" s="8">
        <f t="shared" si="47"/>
        <v>0.4140127388535032</v>
      </c>
      <c r="P277" s="41">
        <f t="shared" si="48"/>
        <v>0.46921443736730362</v>
      </c>
      <c r="Q277" s="29">
        <v>178</v>
      </c>
      <c r="R277" s="30">
        <v>0</v>
      </c>
      <c r="S277" s="31">
        <f t="shared" si="49"/>
        <v>377.91932059447987</v>
      </c>
      <c r="T277" s="3" t="s">
        <v>1455</v>
      </c>
      <c r="V277" s="47"/>
    </row>
    <row r="278" spans="1:22" x14ac:dyDescent="0.25">
      <c r="A278" t="str">
        <f t="shared" si="40"/>
        <v>F</v>
      </c>
      <c r="B278" t="s">
        <v>275</v>
      </c>
      <c r="C278" s="18">
        <v>0</v>
      </c>
      <c r="D278" s="19">
        <v>0</v>
      </c>
      <c r="E278" s="19">
        <v>0</v>
      </c>
      <c r="F278" s="19">
        <v>0</v>
      </c>
      <c r="G278" s="19">
        <v>0.52900000000000003</v>
      </c>
      <c r="H278" s="19">
        <v>0.47099999999999997</v>
      </c>
      <c r="I278" s="20">
        <f t="shared" si="41"/>
        <v>1</v>
      </c>
      <c r="J278" s="21">
        <f t="shared" si="42"/>
        <v>0</v>
      </c>
      <c r="K278" s="12">
        <f t="shared" si="43"/>
        <v>0</v>
      </c>
      <c r="L278" s="8">
        <f t="shared" si="44"/>
        <v>0</v>
      </c>
      <c r="M278" s="8">
        <f t="shared" si="45"/>
        <v>0</v>
      </c>
      <c r="N278" s="8">
        <f t="shared" si="46"/>
        <v>0</v>
      </c>
      <c r="O278" s="8">
        <f t="shared" si="47"/>
        <v>1</v>
      </c>
      <c r="P278" s="41">
        <f t="shared" si="48"/>
        <v>0</v>
      </c>
      <c r="Q278" s="29">
        <v>0</v>
      </c>
      <c r="R278" s="30">
        <v>0</v>
      </c>
      <c r="S278" s="31">
        <f t="shared" si="49"/>
        <v>0</v>
      </c>
      <c r="T278" s="3" t="s">
        <v>1456</v>
      </c>
      <c r="V278" s="47"/>
    </row>
    <row r="279" spans="1:22" x14ac:dyDescent="0.25">
      <c r="A279" t="str">
        <f t="shared" si="40"/>
        <v>F</v>
      </c>
      <c r="B279" t="s">
        <v>276</v>
      </c>
      <c r="C279" s="18">
        <v>0.08</v>
      </c>
      <c r="D279" s="19">
        <v>0.247</v>
      </c>
      <c r="E279" s="19">
        <v>9.2999999999999999E-2</v>
      </c>
      <c r="F279" s="19">
        <v>1.4999999999999999E-2</v>
      </c>
      <c r="G279" s="19">
        <v>0.52900000000000003</v>
      </c>
      <c r="H279" s="19">
        <v>3.5999999999999997E-2</v>
      </c>
      <c r="I279" s="20">
        <f t="shared" si="41"/>
        <v>1</v>
      </c>
      <c r="J279" s="21">
        <f t="shared" si="42"/>
        <v>0.35499999999999998</v>
      </c>
      <c r="K279" s="12">
        <f t="shared" si="43"/>
        <v>0.16985138004246286</v>
      </c>
      <c r="L279" s="8">
        <f t="shared" si="44"/>
        <v>0.52441613588110403</v>
      </c>
      <c r="M279" s="8">
        <f t="shared" si="45"/>
        <v>0.19745222929936307</v>
      </c>
      <c r="N279" s="8">
        <f t="shared" si="46"/>
        <v>3.1847133757961783E-2</v>
      </c>
      <c r="O279" s="8">
        <f t="shared" si="47"/>
        <v>7.6433121019108277E-2</v>
      </c>
      <c r="P279" s="41">
        <f t="shared" si="48"/>
        <v>0.75371549893842893</v>
      </c>
      <c r="Q279" s="29">
        <v>289</v>
      </c>
      <c r="R279" s="30">
        <v>2.0000000000000001E-4</v>
      </c>
      <c r="S279" s="31">
        <f t="shared" si="49"/>
        <v>613.58811040339708</v>
      </c>
      <c r="T279" s="3" t="s">
        <v>1457</v>
      </c>
      <c r="V279" s="47"/>
    </row>
    <row r="280" spans="1:22" x14ac:dyDescent="0.25">
      <c r="A280" t="str">
        <f t="shared" si="40"/>
        <v>F</v>
      </c>
      <c r="B280" t="s">
        <v>277</v>
      </c>
      <c r="C280" s="18">
        <v>9.8000000000000004E-2</v>
      </c>
      <c r="D280" s="19">
        <v>0.36699999999999999</v>
      </c>
      <c r="E280" s="19">
        <v>0.109</v>
      </c>
      <c r="F280" s="19">
        <v>1.7000000000000001E-2</v>
      </c>
      <c r="G280" s="19">
        <v>0.374</v>
      </c>
      <c r="H280" s="19">
        <v>3.5000000000000003E-2</v>
      </c>
      <c r="I280" s="20">
        <f t="shared" si="41"/>
        <v>1</v>
      </c>
      <c r="J280" s="21">
        <f t="shared" si="42"/>
        <v>0.49299999999999999</v>
      </c>
      <c r="K280" s="12">
        <f t="shared" si="43"/>
        <v>0.15654952076677317</v>
      </c>
      <c r="L280" s="8">
        <f t="shared" si="44"/>
        <v>0.58626198083067094</v>
      </c>
      <c r="M280" s="8">
        <f t="shared" si="45"/>
        <v>0.17412140575079871</v>
      </c>
      <c r="N280" s="8">
        <f t="shared" si="46"/>
        <v>2.7156549520766776E-2</v>
      </c>
      <c r="O280" s="8">
        <f t="shared" si="47"/>
        <v>5.591054313099042E-2</v>
      </c>
      <c r="P280" s="41">
        <f t="shared" si="48"/>
        <v>0.78753993610223638</v>
      </c>
      <c r="Q280" s="29"/>
      <c r="R280" s="30"/>
      <c r="S280" s="31">
        <f t="shared" si="49"/>
        <v>0</v>
      </c>
      <c r="T280" s="38" t="s">
        <v>1458</v>
      </c>
      <c r="U280" t="s">
        <v>2277</v>
      </c>
      <c r="V280" s="47"/>
    </row>
    <row r="281" spans="1:22" x14ac:dyDescent="0.25">
      <c r="A281" t="str">
        <f t="shared" si="40"/>
        <v>F</v>
      </c>
      <c r="B281" t="s">
        <v>278</v>
      </c>
      <c r="C281" s="18"/>
      <c r="D281" s="19"/>
      <c r="E281" s="19"/>
      <c r="F281" s="19"/>
      <c r="G281" s="19"/>
      <c r="H281" s="19"/>
      <c r="I281" s="20">
        <f t="shared" si="41"/>
        <v>0</v>
      </c>
      <c r="J281" s="21">
        <f t="shared" si="42"/>
        <v>0</v>
      </c>
      <c r="K281" s="12">
        <f t="shared" si="43"/>
        <v>0</v>
      </c>
      <c r="L281" s="8">
        <f t="shared" si="44"/>
        <v>0</v>
      </c>
      <c r="M281" s="8">
        <f t="shared" si="45"/>
        <v>0</v>
      </c>
      <c r="N281" s="8">
        <f t="shared" si="46"/>
        <v>0</v>
      </c>
      <c r="O281" s="8">
        <f t="shared" si="47"/>
        <v>0</v>
      </c>
      <c r="P281" s="41">
        <f t="shared" si="48"/>
        <v>0</v>
      </c>
      <c r="Q281" s="29"/>
      <c r="R281" s="30"/>
      <c r="S281" s="31">
        <f t="shared" si="49"/>
        <v>0</v>
      </c>
      <c r="T281" s="3" t="s">
        <v>278</v>
      </c>
      <c r="U281" t="s">
        <v>1318</v>
      </c>
      <c r="V281" s="47"/>
    </row>
    <row r="282" spans="1:22" x14ac:dyDescent="0.25">
      <c r="A282" t="str">
        <f t="shared" si="40"/>
        <v>F</v>
      </c>
      <c r="B282" t="s">
        <v>279</v>
      </c>
      <c r="C282" s="18">
        <v>7.0999999999999994E-2</v>
      </c>
      <c r="D282" s="19">
        <v>0.3</v>
      </c>
      <c r="E282" s="19">
        <v>3.2000000000000001E-2</v>
      </c>
      <c r="F282" s="19">
        <v>4.0000000000000001E-3</v>
      </c>
      <c r="G282" s="19">
        <v>0.52800000000000002</v>
      </c>
      <c r="H282" s="19">
        <v>6.5000000000000002E-2</v>
      </c>
      <c r="I282" s="20">
        <f t="shared" si="41"/>
        <v>1</v>
      </c>
      <c r="J282" s="21">
        <f t="shared" si="42"/>
        <v>0.33599999999999997</v>
      </c>
      <c r="K282" s="12">
        <f t="shared" si="43"/>
        <v>0.15042372881355931</v>
      </c>
      <c r="L282" s="8">
        <f t="shared" si="44"/>
        <v>0.63559322033898302</v>
      </c>
      <c r="M282" s="8">
        <f t="shared" si="45"/>
        <v>6.7796610169491525E-2</v>
      </c>
      <c r="N282" s="8">
        <f t="shared" si="46"/>
        <v>8.4745762711864406E-3</v>
      </c>
      <c r="O282" s="8">
        <f t="shared" si="47"/>
        <v>0.13771186440677968</v>
      </c>
      <c r="P282" s="41">
        <f t="shared" si="48"/>
        <v>0.71186440677966101</v>
      </c>
      <c r="Q282" s="29">
        <v>319</v>
      </c>
      <c r="R282" s="30">
        <v>2.0000000000000001E-4</v>
      </c>
      <c r="S282" s="31">
        <f t="shared" si="49"/>
        <v>675.84745762711873</v>
      </c>
      <c r="T282" s="3" t="s">
        <v>1459</v>
      </c>
      <c r="V282" s="47"/>
    </row>
    <row r="283" spans="1:22" x14ac:dyDescent="0.25">
      <c r="A283" t="str">
        <f t="shared" si="40"/>
        <v>F</v>
      </c>
      <c r="B283" t="s">
        <v>280</v>
      </c>
      <c r="C283" s="18"/>
      <c r="D283" s="19"/>
      <c r="E283" s="19"/>
      <c r="F283" s="19"/>
      <c r="G283" s="19"/>
      <c r="H283" s="19"/>
      <c r="I283" s="20">
        <f t="shared" si="41"/>
        <v>0</v>
      </c>
      <c r="J283" s="21">
        <f t="shared" si="42"/>
        <v>0</v>
      </c>
      <c r="K283" s="12">
        <f t="shared" si="43"/>
        <v>0</v>
      </c>
      <c r="L283" s="8">
        <f t="shared" si="44"/>
        <v>0</v>
      </c>
      <c r="M283" s="8">
        <f t="shared" si="45"/>
        <v>0</v>
      </c>
      <c r="N283" s="8">
        <f t="shared" si="46"/>
        <v>0</v>
      </c>
      <c r="O283" s="8">
        <f t="shared" si="47"/>
        <v>0</v>
      </c>
      <c r="P283" s="41">
        <f t="shared" si="48"/>
        <v>0</v>
      </c>
      <c r="Q283" s="29"/>
      <c r="R283" s="30"/>
      <c r="S283" s="31">
        <f t="shared" si="49"/>
        <v>0</v>
      </c>
      <c r="T283" s="3" t="s">
        <v>1460</v>
      </c>
      <c r="U283" t="s">
        <v>1227</v>
      </c>
      <c r="V283" s="47"/>
    </row>
    <row r="284" spans="1:22" x14ac:dyDescent="0.25">
      <c r="A284" t="str">
        <f t="shared" si="40"/>
        <v>F</v>
      </c>
      <c r="B284" t="s">
        <v>281</v>
      </c>
      <c r="C284" s="18">
        <v>0</v>
      </c>
      <c r="D284" s="19">
        <v>0</v>
      </c>
      <c r="E284" s="19">
        <v>0</v>
      </c>
      <c r="F284" s="19">
        <v>0</v>
      </c>
      <c r="G284" s="19">
        <v>0.52900000000000003</v>
      </c>
      <c r="H284" s="19">
        <v>0.47099999999999997</v>
      </c>
      <c r="I284" s="20">
        <f t="shared" si="41"/>
        <v>1</v>
      </c>
      <c r="J284" s="21">
        <f t="shared" si="42"/>
        <v>0</v>
      </c>
      <c r="K284" s="12">
        <f t="shared" si="43"/>
        <v>0</v>
      </c>
      <c r="L284" s="8">
        <f t="shared" si="44"/>
        <v>0</v>
      </c>
      <c r="M284" s="8">
        <f t="shared" si="45"/>
        <v>0</v>
      </c>
      <c r="N284" s="8">
        <f t="shared" si="46"/>
        <v>0</v>
      </c>
      <c r="O284" s="8">
        <f t="shared" si="47"/>
        <v>1</v>
      </c>
      <c r="P284" s="41">
        <f t="shared" si="48"/>
        <v>0</v>
      </c>
      <c r="Q284" s="29">
        <v>0</v>
      </c>
      <c r="R284" s="30">
        <v>0</v>
      </c>
      <c r="S284" s="31">
        <f t="shared" si="49"/>
        <v>0</v>
      </c>
      <c r="T284" s="3" t="s">
        <v>1461</v>
      </c>
      <c r="V284" s="47"/>
    </row>
    <row r="285" spans="1:22" x14ac:dyDescent="0.25">
      <c r="A285" t="str">
        <f t="shared" si="40"/>
        <v>F</v>
      </c>
      <c r="B285" t="s">
        <v>282</v>
      </c>
      <c r="C285" s="18">
        <v>8.7999999999999995E-2</v>
      </c>
      <c r="D285" s="19">
        <v>0.27100000000000002</v>
      </c>
      <c r="E285" s="19">
        <v>9.9000000000000005E-2</v>
      </c>
      <c r="F285" s="19">
        <v>1.2999999999999999E-2</v>
      </c>
      <c r="G285" s="19">
        <v>0.52800000000000002</v>
      </c>
      <c r="H285" s="19">
        <v>1E-3</v>
      </c>
      <c r="I285" s="20">
        <f t="shared" si="41"/>
        <v>1</v>
      </c>
      <c r="J285" s="21">
        <f t="shared" si="42"/>
        <v>0.38300000000000001</v>
      </c>
      <c r="K285" s="12">
        <f t="shared" si="43"/>
        <v>0.1864406779661017</v>
      </c>
      <c r="L285" s="8">
        <f t="shared" si="44"/>
        <v>0.57415254237288138</v>
      </c>
      <c r="M285" s="8">
        <f t="shared" si="45"/>
        <v>0.20974576271186443</v>
      </c>
      <c r="N285" s="8">
        <f t="shared" si="46"/>
        <v>2.7542372881355932E-2</v>
      </c>
      <c r="O285" s="8">
        <f t="shared" si="47"/>
        <v>2.1186440677966102E-3</v>
      </c>
      <c r="P285" s="41">
        <f t="shared" si="48"/>
        <v>0.81144067796610175</v>
      </c>
      <c r="Q285" s="29">
        <v>310</v>
      </c>
      <c r="R285" s="30">
        <v>2.0000000000000001E-4</v>
      </c>
      <c r="S285" s="31">
        <f t="shared" si="49"/>
        <v>656.77966101694915</v>
      </c>
      <c r="T285" s="3" t="s">
        <v>1462</v>
      </c>
      <c r="V285" s="47"/>
    </row>
    <row r="286" spans="1:22" x14ac:dyDescent="0.25">
      <c r="A286" t="str">
        <f t="shared" si="40"/>
        <v>F</v>
      </c>
      <c r="B286" t="s">
        <v>283</v>
      </c>
      <c r="C286" s="18">
        <v>0</v>
      </c>
      <c r="D286" s="19">
        <v>0</v>
      </c>
      <c r="E286" s="19">
        <v>0</v>
      </c>
      <c r="F286" s="19">
        <v>0</v>
      </c>
      <c r="G286" s="19">
        <v>0.52300000000000002</v>
      </c>
      <c r="H286" s="19">
        <v>0.47699999999999998</v>
      </c>
      <c r="I286" s="20">
        <f t="shared" si="41"/>
        <v>1</v>
      </c>
      <c r="J286" s="21">
        <f t="shared" si="42"/>
        <v>0</v>
      </c>
      <c r="K286" s="12">
        <f t="shared" si="43"/>
        <v>0</v>
      </c>
      <c r="L286" s="8">
        <f t="shared" si="44"/>
        <v>0</v>
      </c>
      <c r="M286" s="8">
        <f t="shared" si="45"/>
        <v>0</v>
      </c>
      <c r="N286" s="8">
        <f t="shared" si="46"/>
        <v>0</v>
      </c>
      <c r="O286" s="8">
        <f t="shared" si="47"/>
        <v>1</v>
      </c>
      <c r="P286" s="41">
        <f t="shared" si="48"/>
        <v>0</v>
      </c>
      <c r="Q286" s="29">
        <v>0</v>
      </c>
      <c r="R286" s="30">
        <v>0</v>
      </c>
      <c r="S286" s="31">
        <f t="shared" si="49"/>
        <v>0</v>
      </c>
      <c r="T286" s="3" t="s">
        <v>1463</v>
      </c>
      <c r="V286" s="47"/>
    </row>
    <row r="287" spans="1:22" x14ac:dyDescent="0.25">
      <c r="A287" t="str">
        <f t="shared" si="40"/>
        <v>F</v>
      </c>
      <c r="B287" t="s">
        <v>284</v>
      </c>
      <c r="C287" s="18">
        <v>1.4E-2</v>
      </c>
      <c r="D287" s="19">
        <v>0.16300000000000001</v>
      </c>
      <c r="E287" s="19">
        <v>1.4999999999999999E-2</v>
      </c>
      <c r="F287" s="19">
        <v>4.0000000000000001E-3</v>
      </c>
      <c r="G287" s="19">
        <v>0.501</v>
      </c>
      <c r="H287" s="19">
        <v>0.30299999999999999</v>
      </c>
      <c r="I287" s="20">
        <f t="shared" si="41"/>
        <v>1</v>
      </c>
      <c r="J287" s="21">
        <f t="shared" si="42"/>
        <v>0.182</v>
      </c>
      <c r="K287" s="12">
        <f t="shared" si="43"/>
        <v>2.8056112224448898E-2</v>
      </c>
      <c r="L287" s="8">
        <f t="shared" si="44"/>
        <v>0.32665330661322645</v>
      </c>
      <c r="M287" s="8">
        <f t="shared" si="45"/>
        <v>3.0060120240480961E-2</v>
      </c>
      <c r="N287" s="8">
        <f t="shared" si="46"/>
        <v>8.0160320641282558E-3</v>
      </c>
      <c r="O287" s="8">
        <f t="shared" si="47"/>
        <v>0.60721442885771537</v>
      </c>
      <c r="P287" s="41">
        <f t="shared" si="48"/>
        <v>0.36472945891783565</v>
      </c>
      <c r="Q287" s="29">
        <v>177</v>
      </c>
      <c r="R287" s="30">
        <v>0</v>
      </c>
      <c r="S287" s="31">
        <f t="shared" si="49"/>
        <v>354.70941883767534</v>
      </c>
      <c r="T287" s="3" t="s">
        <v>1464</v>
      </c>
      <c r="V287" s="47"/>
    </row>
    <row r="288" spans="1:22" x14ac:dyDescent="0.25">
      <c r="A288" t="str">
        <f t="shared" si="40"/>
        <v>F</v>
      </c>
      <c r="B288" t="s">
        <v>285</v>
      </c>
      <c r="C288" s="18">
        <v>7.0000000000000007E-2</v>
      </c>
      <c r="D288" s="19">
        <v>0.311</v>
      </c>
      <c r="E288" s="19">
        <v>8.4000000000000005E-2</v>
      </c>
      <c r="F288" s="19">
        <v>6.0000000000000001E-3</v>
      </c>
      <c r="G288" s="19">
        <v>0.52900000000000003</v>
      </c>
      <c r="H288" s="19">
        <v>0</v>
      </c>
      <c r="I288" s="20">
        <f t="shared" si="41"/>
        <v>1</v>
      </c>
      <c r="J288" s="21">
        <f t="shared" si="42"/>
        <v>0.40100000000000002</v>
      </c>
      <c r="K288" s="12">
        <f t="shared" si="43"/>
        <v>0.14861995753715501</v>
      </c>
      <c r="L288" s="8">
        <f t="shared" si="44"/>
        <v>0.66029723991507439</v>
      </c>
      <c r="M288" s="8">
        <f t="shared" si="45"/>
        <v>0.178343949044586</v>
      </c>
      <c r="N288" s="8">
        <f t="shared" si="46"/>
        <v>1.2738853503184714E-2</v>
      </c>
      <c r="O288" s="8">
        <f t="shared" si="47"/>
        <v>0</v>
      </c>
      <c r="P288" s="41">
        <f t="shared" si="48"/>
        <v>0.85138004246284515</v>
      </c>
      <c r="Q288" s="29">
        <v>349</v>
      </c>
      <c r="R288" s="30">
        <v>2.0000000000000001E-4</v>
      </c>
      <c r="S288" s="31">
        <f t="shared" si="49"/>
        <v>740.97664543524422</v>
      </c>
      <c r="T288" s="3" t="s">
        <v>1465</v>
      </c>
      <c r="V288" s="47"/>
    </row>
    <row r="289" spans="1:22" x14ac:dyDescent="0.25">
      <c r="A289" t="str">
        <f t="shared" si="40"/>
        <v>F</v>
      </c>
      <c r="B289" t="s">
        <v>286</v>
      </c>
      <c r="C289" s="18">
        <v>6.6000000000000003E-2</v>
      </c>
      <c r="D289" s="19">
        <v>0.317</v>
      </c>
      <c r="E289" s="19">
        <v>7.3999999999999996E-2</v>
      </c>
      <c r="F289" s="19">
        <v>1.2E-2</v>
      </c>
      <c r="G289" s="19">
        <v>0.52900000000000003</v>
      </c>
      <c r="H289" s="19">
        <v>1E-3</v>
      </c>
      <c r="I289" s="20">
        <f t="shared" si="41"/>
        <v>0.999</v>
      </c>
      <c r="J289" s="21">
        <f t="shared" si="42"/>
        <v>0.40300000000000002</v>
      </c>
      <c r="K289" s="12">
        <f t="shared" si="43"/>
        <v>0.14012738853503187</v>
      </c>
      <c r="L289" s="8">
        <f t="shared" si="44"/>
        <v>0.6730360934182591</v>
      </c>
      <c r="M289" s="8">
        <f t="shared" si="45"/>
        <v>0.15711252653927812</v>
      </c>
      <c r="N289" s="8">
        <f t="shared" si="46"/>
        <v>2.5477707006369428E-2</v>
      </c>
      <c r="O289" s="8">
        <f t="shared" si="47"/>
        <v>2.1231422505307855E-3</v>
      </c>
      <c r="P289" s="41">
        <f t="shared" si="48"/>
        <v>0.85562632696390672</v>
      </c>
      <c r="Q289" s="29">
        <v>358</v>
      </c>
      <c r="R289" s="30">
        <v>2.0000000000000001E-4</v>
      </c>
      <c r="S289" s="31">
        <f t="shared" si="49"/>
        <v>760.08492569002124</v>
      </c>
      <c r="T289" s="38" t="s">
        <v>2318</v>
      </c>
      <c r="U289" t="s">
        <v>2279</v>
      </c>
      <c r="V289" s="47"/>
    </row>
    <row r="290" spans="1:22" x14ac:dyDescent="0.25">
      <c r="A290" t="str">
        <f t="shared" si="40"/>
        <v>F</v>
      </c>
      <c r="B290" t="s">
        <v>287</v>
      </c>
      <c r="C290" s="18">
        <v>6.5000000000000002E-2</v>
      </c>
      <c r="D290" s="19">
        <v>0.1736</v>
      </c>
      <c r="E290" s="19">
        <v>5.6399999999999999E-2</v>
      </c>
      <c r="F290" s="19">
        <v>1.04E-2</v>
      </c>
      <c r="G290" s="19">
        <v>0.52939999999999998</v>
      </c>
      <c r="H290" s="19">
        <v>0.16520000000000001</v>
      </c>
      <c r="I290" s="20">
        <f t="shared" si="41"/>
        <v>1</v>
      </c>
      <c r="J290" s="21">
        <f t="shared" si="42"/>
        <v>0.2404</v>
      </c>
      <c r="K290" s="12">
        <f t="shared" si="43"/>
        <v>0.13812154696132597</v>
      </c>
      <c r="L290" s="8">
        <f t="shared" si="44"/>
        <v>0.36889077773055673</v>
      </c>
      <c r="M290" s="8">
        <f t="shared" si="45"/>
        <v>0.11984700382490437</v>
      </c>
      <c r="N290" s="8">
        <f t="shared" si="46"/>
        <v>2.2099447513812154E-2</v>
      </c>
      <c r="O290" s="8">
        <f t="shared" si="47"/>
        <v>0.3510412239694008</v>
      </c>
      <c r="P290" s="41">
        <f t="shared" si="48"/>
        <v>0.5108372290692732</v>
      </c>
      <c r="Q290" s="29">
        <v>203</v>
      </c>
      <c r="R290" s="30">
        <v>2.0000000000000001E-4</v>
      </c>
      <c r="S290" s="31">
        <f t="shared" si="49"/>
        <v>431.36421589460264</v>
      </c>
      <c r="T290" s="3" t="s">
        <v>1466</v>
      </c>
      <c r="V290" s="47"/>
    </row>
    <row r="291" spans="1:22" x14ac:dyDescent="0.25">
      <c r="A291" t="str">
        <f t="shared" si="40"/>
        <v>G</v>
      </c>
      <c r="B291" t="s">
        <v>288</v>
      </c>
      <c r="C291" s="18">
        <v>0.14599999999999999</v>
      </c>
      <c r="D291" s="19">
        <v>0.22600000000000001</v>
      </c>
      <c r="E291" s="19">
        <v>5.8000000000000003E-2</v>
      </c>
      <c r="F291" s="19">
        <v>1.7999999999999999E-2</v>
      </c>
      <c r="G291" s="19">
        <v>0.52900000000000003</v>
      </c>
      <c r="H291" s="19">
        <v>2.3E-2</v>
      </c>
      <c r="I291" s="20">
        <f t="shared" si="41"/>
        <v>1</v>
      </c>
      <c r="J291" s="21">
        <f t="shared" si="42"/>
        <v>0.30200000000000005</v>
      </c>
      <c r="K291" s="12">
        <f t="shared" si="43"/>
        <v>0.30997876857749468</v>
      </c>
      <c r="L291" s="8">
        <f t="shared" si="44"/>
        <v>0.4798301486199576</v>
      </c>
      <c r="M291" s="8">
        <f t="shared" si="45"/>
        <v>0.12314225053078558</v>
      </c>
      <c r="N291" s="8">
        <f t="shared" si="46"/>
        <v>3.8216560509554139E-2</v>
      </c>
      <c r="O291" s="8">
        <f t="shared" si="47"/>
        <v>4.8832271762208071E-2</v>
      </c>
      <c r="P291" s="41">
        <f t="shared" si="48"/>
        <v>0.64118895966029732</v>
      </c>
      <c r="Q291" s="29">
        <v>236</v>
      </c>
      <c r="R291" s="30">
        <v>4.0000000000000002E-4</v>
      </c>
      <c r="S291" s="31">
        <f t="shared" si="49"/>
        <v>501.0615711252654</v>
      </c>
      <c r="T291" s="3" t="s">
        <v>2319</v>
      </c>
      <c r="V291" s="47"/>
    </row>
    <row r="292" spans="1:22" x14ac:dyDescent="0.25">
      <c r="A292" t="str">
        <f t="shared" si="40"/>
        <v>G</v>
      </c>
      <c r="B292" t="s">
        <v>289</v>
      </c>
      <c r="C292" s="18">
        <v>7.1999999999999995E-2</v>
      </c>
      <c r="D292" s="19">
        <v>0.30099999999999999</v>
      </c>
      <c r="E292" s="19">
        <v>8.5000000000000006E-2</v>
      </c>
      <c r="F292" s="19">
        <v>1.2999999999999999E-2</v>
      </c>
      <c r="G292" s="19">
        <v>0.52900000000000003</v>
      </c>
      <c r="H292" s="19">
        <v>0</v>
      </c>
      <c r="I292" s="20">
        <f t="shared" si="41"/>
        <v>1</v>
      </c>
      <c r="J292" s="21">
        <f t="shared" si="42"/>
        <v>0.39900000000000002</v>
      </c>
      <c r="K292" s="12">
        <f t="shared" si="43"/>
        <v>0.15286624203821655</v>
      </c>
      <c r="L292" s="8">
        <f t="shared" si="44"/>
        <v>0.63906581740976642</v>
      </c>
      <c r="M292" s="8">
        <f t="shared" si="45"/>
        <v>0.18046709129511679</v>
      </c>
      <c r="N292" s="8">
        <f t="shared" si="46"/>
        <v>2.7600849256900213E-2</v>
      </c>
      <c r="O292" s="8">
        <f t="shared" si="47"/>
        <v>0</v>
      </c>
      <c r="P292" s="41">
        <f t="shared" si="48"/>
        <v>0.84713375796178358</v>
      </c>
      <c r="Q292" s="29">
        <v>343</v>
      </c>
      <c r="R292" s="30">
        <v>2.0000000000000001E-4</v>
      </c>
      <c r="S292" s="31">
        <f t="shared" si="49"/>
        <v>728.23779193205951</v>
      </c>
      <c r="T292" s="3" t="s">
        <v>1467</v>
      </c>
      <c r="V292" s="47"/>
    </row>
    <row r="293" spans="1:22" x14ac:dyDescent="0.25">
      <c r="A293" t="str">
        <f t="shared" si="40"/>
        <v>G</v>
      </c>
      <c r="B293" t="s">
        <v>290</v>
      </c>
      <c r="C293" s="18"/>
      <c r="D293" s="19"/>
      <c r="E293" s="19"/>
      <c r="F293" s="19"/>
      <c r="G293" s="19"/>
      <c r="H293" s="19"/>
      <c r="I293" s="20">
        <f t="shared" si="41"/>
        <v>0</v>
      </c>
      <c r="J293" s="21">
        <f t="shared" si="42"/>
        <v>0</v>
      </c>
      <c r="K293" s="12">
        <f t="shared" si="43"/>
        <v>0</v>
      </c>
      <c r="L293" s="8">
        <f t="shared" si="44"/>
        <v>0</v>
      </c>
      <c r="M293" s="8">
        <f t="shared" si="45"/>
        <v>0</v>
      </c>
      <c r="N293" s="8">
        <f t="shared" si="46"/>
        <v>0</v>
      </c>
      <c r="O293" s="8">
        <f t="shared" si="47"/>
        <v>0</v>
      </c>
      <c r="P293" s="41">
        <f t="shared" si="48"/>
        <v>0</v>
      </c>
      <c r="Q293" s="29"/>
      <c r="R293" s="30"/>
      <c r="S293" s="31">
        <f t="shared" si="49"/>
        <v>0</v>
      </c>
      <c r="T293" s="3" t="s">
        <v>2320</v>
      </c>
      <c r="U293" t="s">
        <v>1238</v>
      </c>
      <c r="V293" s="47"/>
    </row>
    <row r="294" spans="1:22" x14ac:dyDescent="0.25">
      <c r="A294" t="str">
        <f t="shared" si="40"/>
        <v>G</v>
      </c>
      <c r="B294" t="s">
        <v>291</v>
      </c>
      <c r="C294" s="18"/>
      <c r="D294" s="19"/>
      <c r="E294" s="19"/>
      <c r="F294" s="19"/>
      <c r="G294" s="19"/>
      <c r="H294" s="19"/>
      <c r="I294" s="20">
        <f t="shared" si="41"/>
        <v>0</v>
      </c>
      <c r="J294" s="21">
        <f t="shared" si="42"/>
        <v>0</v>
      </c>
      <c r="K294" s="12">
        <f t="shared" si="43"/>
        <v>0</v>
      </c>
      <c r="L294" s="8">
        <f t="shared" si="44"/>
        <v>0</v>
      </c>
      <c r="M294" s="8">
        <f t="shared" si="45"/>
        <v>0</v>
      </c>
      <c r="N294" s="8">
        <f t="shared" si="46"/>
        <v>0</v>
      </c>
      <c r="O294" s="8">
        <f t="shared" si="47"/>
        <v>0</v>
      </c>
      <c r="P294" s="41">
        <f t="shared" si="48"/>
        <v>0</v>
      </c>
      <c r="Q294" s="29"/>
      <c r="R294" s="30"/>
      <c r="S294" s="31">
        <f t="shared" si="49"/>
        <v>0</v>
      </c>
      <c r="T294" s="38" t="s">
        <v>1468</v>
      </c>
      <c r="U294" t="s">
        <v>2281</v>
      </c>
      <c r="V294" s="47"/>
    </row>
    <row r="295" spans="1:22" x14ac:dyDescent="0.25">
      <c r="A295" t="str">
        <f t="shared" si="40"/>
        <v>G</v>
      </c>
      <c r="B295" t="s">
        <v>292</v>
      </c>
      <c r="C295" s="18">
        <v>0</v>
      </c>
      <c r="D295" s="19">
        <v>0</v>
      </c>
      <c r="E295" s="19">
        <v>0</v>
      </c>
      <c r="F295" s="19">
        <v>0</v>
      </c>
      <c r="G295" s="19">
        <v>0.52900000000000003</v>
      </c>
      <c r="H295" s="19">
        <v>0.47099999999999997</v>
      </c>
      <c r="I295" s="20">
        <f t="shared" si="41"/>
        <v>1</v>
      </c>
      <c r="J295" s="21">
        <f t="shared" si="42"/>
        <v>0</v>
      </c>
      <c r="K295" s="12">
        <f t="shared" si="43"/>
        <v>0</v>
      </c>
      <c r="L295" s="8">
        <f t="shared" si="44"/>
        <v>0</v>
      </c>
      <c r="M295" s="8">
        <f t="shared" si="45"/>
        <v>0</v>
      </c>
      <c r="N295" s="8">
        <f t="shared" si="46"/>
        <v>0</v>
      </c>
      <c r="O295" s="8">
        <f t="shared" si="47"/>
        <v>1</v>
      </c>
      <c r="P295" s="41">
        <f t="shared" si="48"/>
        <v>0</v>
      </c>
      <c r="Q295" s="29">
        <v>0</v>
      </c>
      <c r="R295" s="30">
        <v>0</v>
      </c>
      <c r="S295" s="31">
        <f t="shared" si="49"/>
        <v>0</v>
      </c>
      <c r="T295" s="3" t="s">
        <v>1469</v>
      </c>
      <c r="V295" s="47"/>
    </row>
    <row r="296" spans="1:22" x14ac:dyDescent="0.25">
      <c r="A296" t="str">
        <f t="shared" si="40"/>
        <v>G</v>
      </c>
      <c r="B296" t="s">
        <v>293</v>
      </c>
      <c r="C296" s="18">
        <v>1.2999999999999999E-2</v>
      </c>
      <c r="D296" s="19">
        <v>0.04</v>
      </c>
      <c r="E296" s="19">
        <v>1.4999999999999999E-2</v>
      </c>
      <c r="F296" s="19">
        <v>2E-3</v>
      </c>
      <c r="G296" s="19">
        <v>0.52900000000000003</v>
      </c>
      <c r="H296" s="19">
        <v>0.40100000000000002</v>
      </c>
      <c r="I296" s="20">
        <f t="shared" si="41"/>
        <v>1</v>
      </c>
      <c r="J296" s="21">
        <f t="shared" si="42"/>
        <v>5.7000000000000002E-2</v>
      </c>
      <c r="K296" s="12">
        <f t="shared" si="43"/>
        <v>2.7600849256900213E-2</v>
      </c>
      <c r="L296" s="8">
        <f t="shared" si="44"/>
        <v>8.4925690021231431E-2</v>
      </c>
      <c r="M296" s="8">
        <f t="shared" si="45"/>
        <v>3.1847133757961783E-2</v>
      </c>
      <c r="N296" s="8">
        <f t="shared" si="46"/>
        <v>4.246284501061571E-3</v>
      </c>
      <c r="O296" s="8">
        <f t="shared" si="47"/>
        <v>0.85138004246284515</v>
      </c>
      <c r="P296" s="41">
        <f t="shared" si="48"/>
        <v>0.12101910828025479</v>
      </c>
      <c r="Q296" s="29">
        <v>47</v>
      </c>
      <c r="R296" s="30">
        <v>0</v>
      </c>
      <c r="S296" s="31">
        <f t="shared" si="49"/>
        <v>99.787685774946922</v>
      </c>
      <c r="T296" s="3" t="s">
        <v>1470</v>
      </c>
      <c r="V296" s="47"/>
    </row>
    <row r="297" spans="1:22" x14ac:dyDescent="0.25">
      <c r="A297" t="str">
        <f t="shared" si="40"/>
        <v>G</v>
      </c>
      <c r="B297" t="s">
        <v>294</v>
      </c>
      <c r="C297" s="18">
        <v>0</v>
      </c>
      <c r="D297" s="19">
        <v>0</v>
      </c>
      <c r="E297" s="19">
        <v>0</v>
      </c>
      <c r="F297" s="19">
        <v>0</v>
      </c>
      <c r="G297" s="19">
        <v>0.52900000000000003</v>
      </c>
      <c r="H297" s="19">
        <v>0.47099999999999997</v>
      </c>
      <c r="I297" s="20">
        <f t="shared" si="41"/>
        <v>1</v>
      </c>
      <c r="J297" s="21">
        <f t="shared" si="42"/>
        <v>0</v>
      </c>
      <c r="K297" s="12">
        <f t="shared" si="43"/>
        <v>0</v>
      </c>
      <c r="L297" s="8">
        <f t="shared" si="44"/>
        <v>0</v>
      </c>
      <c r="M297" s="8">
        <f t="shared" si="45"/>
        <v>0</v>
      </c>
      <c r="N297" s="8">
        <f t="shared" si="46"/>
        <v>0</v>
      </c>
      <c r="O297" s="8">
        <f t="shared" si="47"/>
        <v>1</v>
      </c>
      <c r="P297" s="41">
        <f t="shared" si="48"/>
        <v>0</v>
      </c>
      <c r="Q297" s="29">
        <v>0</v>
      </c>
      <c r="R297" s="30">
        <v>0</v>
      </c>
      <c r="S297" s="31">
        <f t="shared" si="49"/>
        <v>0</v>
      </c>
      <c r="T297" s="38" t="s">
        <v>1471</v>
      </c>
      <c r="V297" s="47"/>
    </row>
    <row r="298" spans="1:22" x14ac:dyDescent="0.25">
      <c r="A298" t="str">
        <f t="shared" si="40"/>
        <v>G</v>
      </c>
      <c r="B298" t="s">
        <v>295</v>
      </c>
      <c r="C298" s="18"/>
      <c r="D298" s="19"/>
      <c r="E298" s="19"/>
      <c r="F298" s="19"/>
      <c r="G298" s="19"/>
      <c r="H298" s="19"/>
      <c r="I298" s="20">
        <f t="shared" si="41"/>
        <v>0</v>
      </c>
      <c r="J298" s="21">
        <f t="shared" si="42"/>
        <v>0</v>
      </c>
      <c r="K298" s="12">
        <f t="shared" si="43"/>
        <v>0</v>
      </c>
      <c r="L298" s="8">
        <f t="shared" si="44"/>
        <v>0</v>
      </c>
      <c r="M298" s="8">
        <f t="shared" si="45"/>
        <v>0</v>
      </c>
      <c r="N298" s="8">
        <f t="shared" si="46"/>
        <v>0</v>
      </c>
      <c r="O298" s="8">
        <f t="shared" si="47"/>
        <v>0</v>
      </c>
      <c r="P298" s="41">
        <f t="shared" si="48"/>
        <v>0</v>
      </c>
      <c r="Q298" s="29"/>
      <c r="R298" s="30"/>
      <c r="S298" s="31">
        <f t="shared" si="49"/>
        <v>0</v>
      </c>
      <c r="T298" s="38" t="s">
        <v>1472</v>
      </c>
      <c r="U298" t="s">
        <v>2281</v>
      </c>
      <c r="V298" s="47"/>
    </row>
    <row r="299" spans="1:22" x14ac:dyDescent="0.25">
      <c r="A299" t="str">
        <f t="shared" si="40"/>
        <v>G</v>
      </c>
      <c r="B299" t="s">
        <v>296</v>
      </c>
      <c r="C299" s="18"/>
      <c r="D299" s="19"/>
      <c r="E299" s="19"/>
      <c r="F299" s="19"/>
      <c r="G299" s="19"/>
      <c r="H299" s="19"/>
      <c r="I299" s="20">
        <f t="shared" si="41"/>
        <v>0</v>
      </c>
      <c r="J299" s="21">
        <f t="shared" si="42"/>
        <v>0</v>
      </c>
      <c r="K299" s="12">
        <f t="shared" si="43"/>
        <v>0</v>
      </c>
      <c r="L299" s="8">
        <f t="shared" si="44"/>
        <v>0</v>
      </c>
      <c r="M299" s="8">
        <f t="shared" si="45"/>
        <v>0</v>
      </c>
      <c r="N299" s="8">
        <f t="shared" si="46"/>
        <v>0</v>
      </c>
      <c r="O299" s="8">
        <f t="shared" si="47"/>
        <v>0</v>
      </c>
      <c r="P299" s="41">
        <f t="shared" si="48"/>
        <v>0</v>
      </c>
      <c r="Q299" s="29"/>
      <c r="R299" s="30"/>
      <c r="S299" s="31">
        <f t="shared" si="49"/>
        <v>0</v>
      </c>
      <c r="T299" s="38" t="s">
        <v>1473</v>
      </c>
      <c r="U299" t="s">
        <v>2280</v>
      </c>
      <c r="V299" s="47"/>
    </row>
    <row r="300" spans="1:22" x14ac:dyDescent="0.25">
      <c r="A300" t="str">
        <f t="shared" si="40"/>
        <v>G</v>
      </c>
      <c r="B300" t="s">
        <v>297</v>
      </c>
      <c r="C300" s="18"/>
      <c r="D300" s="19"/>
      <c r="E300" s="19"/>
      <c r="F300" s="19"/>
      <c r="G300" s="19"/>
      <c r="H300" s="19"/>
      <c r="I300" s="20">
        <f t="shared" si="41"/>
        <v>0</v>
      </c>
      <c r="J300" s="21">
        <f t="shared" si="42"/>
        <v>0</v>
      </c>
      <c r="K300" s="12">
        <f t="shared" si="43"/>
        <v>0</v>
      </c>
      <c r="L300" s="8">
        <f t="shared" si="44"/>
        <v>0</v>
      </c>
      <c r="M300" s="8">
        <f t="shared" si="45"/>
        <v>0</v>
      </c>
      <c r="N300" s="8">
        <f t="shared" si="46"/>
        <v>0</v>
      </c>
      <c r="O300" s="8">
        <f t="shared" si="47"/>
        <v>0</v>
      </c>
      <c r="P300" s="41">
        <f t="shared" si="48"/>
        <v>0</v>
      </c>
      <c r="Q300" s="29"/>
      <c r="R300" s="30"/>
      <c r="S300" s="31">
        <f t="shared" si="49"/>
        <v>0</v>
      </c>
      <c r="T300" s="38" t="s">
        <v>1474</v>
      </c>
      <c r="U300" t="s">
        <v>2281</v>
      </c>
      <c r="V300" s="47"/>
    </row>
    <row r="301" spans="1:22" x14ac:dyDescent="0.25">
      <c r="A301" t="str">
        <f t="shared" si="40"/>
        <v>G</v>
      </c>
      <c r="B301" t="s">
        <v>298</v>
      </c>
      <c r="C301" s="18"/>
      <c r="D301" s="19"/>
      <c r="E301" s="19"/>
      <c r="F301" s="19"/>
      <c r="G301" s="19"/>
      <c r="H301" s="19"/>
      <c r="I301" s="20">
        <f t="shared" si="41"/>
        <v>0</v>
      </c>
      <c r="J301" s="21">
        <f t="shared" si="42"/>
        <v>0</v>
      </c>
      <c r="K301" s="12">
        <f t="shared" si="43"/>
        <v>0</v>
      </c>
      <c r="L301" s="8">
        <f t="shared" si="44"/>
        <v>0</v>
      </c>
      <c r="M301" s="8">
        <f t="shared" si="45"/>
        <v>0</v>
      </c>
      <c r="N301" s="8">
        <f t="shared" si="46"/>
        <v>0</v>
      </c>
      <c r="O301" s="8">
        <f t="shared" si="47"/>
        <v>0</v>
      </c>
      <c r="P301" s="41">
        <f t="shared" si="48"/>
        <v>0</v>
      </c>
      <c r="Q301" s="29"/>
      <c r="R301" s="30"/>
      <c r="S301" s="31">
        <f t="shared" si="49"/>
        <v>0</v>
      </c>
      <c r="T301" s="38" t="s">
        <v>1475</v>
      </c>
      <c r="U301" t="s">
        <v>1227</v>
      </c>
      <c r="V301" s="47"/>
    </row>
    <row r="302" spans="1:22" x14ac:dyDescent="0.25">
      <c r="A302" t="str">
        <f t="shared" si="40"/>
        <v>G</v>
      </c>
      <c r="B302" t="s">
        <v>299</v>
      </c>
      <c r="C302" s="18">
        <v>8.0000000000000002E-3</v>
      </c>
      <c r="D302" s="19">
        <v>2.5999999999999999E-2</v>
      </c>
      <c r="E302" s="19">
        <v>0.01</v>
      </c>
      <c r="F302" s="19">
        <v>1E-3</v>
      </c>
      <c r="G302" s="19">
        <v>0.52900000000000003</v>
      </c>
      <c r="H302" s="19">
        <v>0.42499999999999999</v>
      </c>
      <c r="I302" s="20">
        <f t="shared" si="41"/>
        <v>0.99900000000000011</v>
      </c>
      <c r="J302" s="21">
        <f t="shared" si="42"/>
        <v>3.6999999999999998E-2</v>
      </c>
      <c r="K302" s="12">
        <f t="shared" si="43"/>
        <v>1.6985138004246284E-2</v>
      </c>
      <c r="L302" s="8">
        <f t="shared" si="44"/>
        <v>5.5201698513800426E-2</v>
      </c>
      <c r="M302" s="8">
        <f t="shared" si="45"/>
        <v>2.1231422505307858E-2</v>
      </c>
      <c r="N302" s="8">
        <f t="shared" si="46"/>
        <v>2.1231422505307855E-3</v>
      </c>
      <c r="O302" s="8">
        <f t="shared" si="47"/>
        <v>0.90233545647558389</v>
      </c>
      <c r="P302" s="41">
        <f t="shared" si="48"/>
        <v>7.8556263269639062E-2</v>
      </c>
      <c r="Q302" s="29">
        <v>31</v>
      </c>
      <c r="R302" s="30">
        <v>0</v>
      </c>
      <c r="S302" s="31">
        <f t="shared" si="49"/>
        <v>65.817409766454361</v>
      </c>
      <c r="T302" s="3" t="s">
        <v>1476</v>
      </c>
      <c r="V302" s="47"/>
    </row>
    <row r="303" spans="1:22" x14ac:dyDescent="0.25">
      <c r="A303" t="str">
        <f t="shared" si="40"/>
        <v>G</v>
      </c>
      <c r="B303" t="s">
        <v>300</v>
      </c>
      <c r="C303" s="18">
        <v>0.16300000000000001</v>
      </c>
      <c r="D303" s="19">
        <v>0.20100000000000001</v>
      </c>
      <c r="E303" s="19">
        <v>5.1999999999999998E-2</v>
      </c>
      <c r="F303" s="19">
        <v>8.9999999999999993E-3</v>
      </c>
      <c r="G303" s="19">
        <v>0.52900000000000003</v>
      </c>
      <c r="H303" s="19">
        <v>4.5999999999999999E-2</v>
      </c>
      <c r="I303" s="20">
        <f t="shared" si="41"/>
        <v>1</v>
      </c>
      <c r="J303" s="21">
        <f t="shared" si="42"/>
        <v>0.26200000000000001</v>
      </c>
      <c r="K303" s="12">
        <f t="shared" si="43"/>
        <v>0.34607218683651808</v>
      </c>
      <c r="L303" s="8">
        <f t="shared" si="44"/>
        <v>0.42675159235668797</v>
      </c>
      <c r="M303" s="8">
        <f t="shared" si="45"/>
        <v>0.11040339702760085</v>
      </c>
      <c r="N303" s="8">
        <f t="shared" si="46"/>
        <v>1.9108280254777069E-2</v>
      </c>
      <c r="O303" s="8">
        <f t="shared" si="47"/>
        <v>9.7664543524416142E-2</v>
      </c>
      <c r="P303" s="41">
        <f t="shared" si="48"/>
        <v>0.55626326963906592</v>
      </c>
      <c r="Q303" s="29">
        <v>220</v>
      </c>
      <c r="R303" s="30">
        <v>4.0000000000000002E-4</v>
      </c>
      <c r="S303" s="31">
        <f t="shared" si="49"/>
        <v>467.09129511677287</v>
      </c>
      <c r="T303" s="3" t="s">
        <v>1477</v>
      </c>
      <c r="V303" s="47"/>
    </row>
    <row r="304" spans="1:22" x14ac:dyDescent="0.25">
      <c r="A304" t="str">
        <f t="shared" si="40"/>
        <v>G</v>
      </c>
      <c r="B304" t="s">
        <v>301</v>
      </c>
      <c r="C304" s="18"/>
      <c r="D304" s="19"/>
      <c r="E304" s="19"/>
      <c r="F304" s="19"/>
      <c r="G304" s="19"/>
      <c r="H304" s="19"/>
      <c r="I304" s="20">
        <f t="shared" si="41"/>
        <v>0</v>
      </c>
      <c r="J304" s="21">
        <f t="shared" si="42"/>
        <v>0</v>
      </c>
      <c r="K304" s="12">
        <f t="shared" si="43"/>
        <v>0</v>
      </c>
      <c r="L304" s="8">
        <f t="shared" si="44"/>
        <v>0</v>
      </c>
      <c r="M304" s="8">
        <f t="shared" si="45"/>
        <v>0</v>
      </c>
      <c r="N304" s="8">
        <f t="shared" si="46"/>
        <v>0</v>
      </c>
      <c r="O304" s="8">
        <f t="shared" si="47"/>
        <v>0</v>
      </c>
      <c r="P304" s="41">
        <f t="shared" si="48"/>
        <v>0</v>
      </c>
      <c r="Q304" s="29"/>
      <c r="R304" s="30"/>
      <c r="S304" s="31">
        <f t="shared" si="49"/>
        <v>0</v>
      </c>
      <c r="T304" s="38" t="s">
        <v>2321</v>
      </c>
      <c r="U304" t="s">
        <v>2280</v>
      </c>
      <c r="V304" s="47"/>
    </row>
    <row r="305" spans="1:22" x14ac:dyDescent="0.25">
      <c r="A305" t="str">
        <f t="shared" si="40"/>
        <v>G</v>
      </c>
      <c r="B305" t="s">
        <v>302</v>
      </c>
      <c r="C305" s="18">
        <v>4.7E-2</v>
      </c>
      <c r="D305" s="19">
        <v>0.156</v>
      </c>
      <c r="E305" s="19">
        <v>0.26100000000000001</v>
      </c>
      <c r="F305" s="19">
        <v>6.0000000000000001E-3</v>
      </c>
      <c r="G305" s="19">
        <v>0.52900000000000003</v>
      </c>
      <c r="H305" s="19">
        <v>1E-3</v>
      </c>
      <c r="I305" s="20">
        <f t="shared" si="41"/>
        <v>1</v>
      </c>
      <c r="J305" s="21">
        <f t="shared" si="42"/>
        <v>0.42300000000000004</v>
      </c>
      <c r="K305" s="12">
        <f t="shared" si="43"/>
        <v>9.9787685774946927E-2</v>
      </c>
      <c r="L305" s="8">
        <f t="shared" si="44"/>
        <v>0.33121019108280259</v>
      </c>
      <c r="M305" s="8">
        <f t="shared" si="45"/>
        <v>0.55414012738853513</v>
      </c>
      <c r="N305" s="8">
        <f t="shared" si="46"/>
        <v>1.2738853503184714E-2</v>
      </c>
      <c r="O305" s="8">
        <f t="shared" si="47"/>
        <v>2.1231422505307855E-3</v>
      </c>
      <c r="P305" s="41">
        <f t="shared" si="48"/>
        <v>0.89808917197452243</v>
      </c>
      <c r="Q305" s="29">
        <v>289</v>
      </c>
      <c r="R305" s="30">
        <v>1E-4</v>
      </c>
      <c r="S305" s="31">
        <f t="shared" si="49"/>
        <v>613.58811040339708</v>
      </c>
      <c r="T305" s="3" t="s">
        <v>1478</v>
      </c>
      <c r="V305" s="47"/>
    </row>
    <row r="306" spans="1:22" x14ac:dyDescent="0.25">
      <c r="A306" t="str">
        <f t="shared" ref="A306:A369" si="50">UPPER(LEFT(B306,1))</f>
        <v>G</v>
      </c>
      <c r="B306" t="s">
        <v>303</v>
      </c>
      <c r="C306" s="18">
        <v>1.4E-2</v>
      </c>
      <c r="D306" s="19">
        <v>0.16300000000000001</v>
      </c>
      <c r="E306" s="19">
        <v>1.4999999999999999E-2</v>
      </c>
      <c r="F306" s="19">
        <v>4.0000000000000001E-3</v>
      </c>
      <c r="G306" s="19">
        <v>0.501</v>
      </c>
      <c r="H306" s="19">
        <v>0.30299999999999999</v>
      </c>
      <c r="I306" s="20">
        <f t="shared" si="41"/>
        <v>1</v>
      </c>
      <c r="J306" s="21">
        <f t="shared" si="42"/>
        <v>0.182</v>
      </c>
      <c r="K306" s="12">
        <f t="shared" si="43"/>
        <v>2.8056112224448898E-2</v>
      </c>
      <c r="L306" s="8">
        <f t="shared" si="44"/>
        <v>0.32665330661322645</v>
      </c>
      <c r="M306" s="8">
        <f t="shared" si="45"/>
        <v>3.0060120240480961E-2</v>
      </c>
      <c r="N306" s="8">
        <f t="shared" si="46"/>
        <v>8.0160320641282558E-3</v>
      </c>
      <c r="O306" s="8">
        <f t="shared" si="47"/>
        <v>0.60721442885771537</v>
      </c>
      <c r="P306" s="41">
        <f t="shared" si="48"/>
        <v>0.36472945891783565</v>
      </c>
      <c r="Q306" s="29">
        <v>177</v>
      </c>
      <c r="R306" s="30">
        <v>0</v>
      </c>
      <c r="S306" s="31">
        <f t="shared" si="49"/>
        <v>354.70941883767534</v>
      </c>
      <c r="T306" s="3" t="s">
        <v>1479</v>
      </c>
      <c r="V306" s="47"/>
    </row>
    <row r="307" spans="1:22" x14ac:dyDescent="0.25">
      <c r="A307" t="str">
        <f t="shared" si="50"/>
        <v>G</v>
      </c>
      <c r="B307" t="s">
        <v>304</v>
      </c>
      <c r="C307" s="18"/>
      <c r="D307" s="19"/>
      <c r="E307" s="19"/>
      <c r="F307" s="19"/>
      <c r="G307" s="19"/>
      <c r="H307" s="19"/>
      <c r="I307" s="20">
        <f t="shared" si="41"/>
        <v>0</v>
      </c>
      <c r="J307" s="21">
        <f t="shared" si="42"/>
        <v>0</v>
      </c>
      <c r="K307" s="12">
        <f t="shared" si="43"/>
        <v>0</v>
      </c>
      <c r="L307" s="8">
        <f t="shared" si="44"/>
        <v>0</v>
      </c>
      <c r="M307" s="8">
        <f t="shared" si="45"/>
        <v>0</v>
      </c>
      <c r="N307" s="8">
        <f t="shared" si="46"/>
        <v>0</v>
      </c>
      <c r="O307" s="8">
        <f t="shared" si="47"/>
        <v>0</v>
      </c>
      <c r="P307" s="41">
        <f t="shared" si="48"/>
        <v>0</v>
      </c>
      <c r="Q307" s="29"/>
      <c r="R307" s="30"/>
      <c r="S307" s="31">
        <f t="shared" si="49"/>
        <v>0</v>
      </c>
      <c r="T307" s="38" t="s">
        <v>2322</v>
      </c>
      <c r="U307" t="s">
        <v>1227</v>
      </c>
      <c r="V307" s="47"/>
    </row>
    <row r="308" spans="1:22" x14ac:dyDescent="0.25">
      <c r="A308" t="str">
        <f t="shared" si="50"/>
        <v>G</v>
      </c>
      <c r="B308" t="s">
        <v>305</v>
      </c>
      <c r="C308" s="18">
        <v>4.5999999999999999E-2</v>
      </c>
      <c r="D308" s="19">
        <v>0.13300000000000001</v>
      </c>
      <c r="E308" s="19">
        <v>1.7999999999999999E-2</v>
      </c>
      <c r="F308" s="19">
        <v>3.0000000000000001E-3</v>
      </c>
      <c r="G308" s="19">
        <v>0.52900000000000003</v>
      </c>
      <c r="H308" s="19">
        <v>0.27100000000000002</v>
      </c>
      <c r="I308" s="20">
        <f t="shared" si="41"/>
        <v>1</v>
      </c>
      <c r="J308" s="21">
        <f t="shared" si="42"/>
        <v>0.154</v>
      </c>
      <c r="K308" s="12">
        <f t="shared" si="43"/>
        <v>9.7664543524416142E-2</v>
      </c>
      <c r="L308" s="8">
        <f t="shared" si="44"/>
        <v>0.28237791932059453</v>
      </c>
      <c r="M308" s="8">
        <f t="shared" si="45"/>
        <v>3.8216560509554139E-2</v>
      </c>
      <c r="N308" s="8">
        <f t="shared" si="46"/>
        <v>6.369426751592357E-3</v>
      </c>
      <c r="O308" s="8">
        <f t="shared" si="47"/>
        <v>0.57537154989384298</v>
      </c>
      <c r="P308" s="41">
        <f t="shared" si="48"/>
        <v>0.32696390658174102</v>
      </c>
      <c r="Q308" s="29">
        <v>140</v>
      </c>
      <c r="R308" s="30">
        <v>1E-4</v>
      </c>
      <c r="S308" s="31">
        <f t="shared" si="49"/>
        <v>297.23991507430998</v>
      </c>
      <c r="T308" s="3" t="s">
        <v>1480</v>
      </c>
      <c r="V308" s="47"/>
    </row>
    <row r="309" spans="1:22" x14ac:dyDescent="0.25">
      <c r="A309" t="str">
        <f t="shared" si="50"/>
        <v>G</v>
      </c>
      <c r="B309" t="s">
        <v>306</v>
      </c>
      <c r="C309" s="18"/>
      <c r="D309" s="19"/>
      <c r="E309" s="19"/>
      <c r="F309" s="19"/>
      <c r="G309" s="19"/>
      <c r="H309" s="19"/>
      <c r="I309" s="20">
        <f t="shared" si="41"/>
        <v>0</v>
      </c>
      <c r="J309" s="21">
        <f t="shared" si="42"/>
        <v>0</v>
      </c>
      <c r="K309" s="12">
        <f t="shared" si="43"/>
        <v>0</v>
      </c>
      <c r="L309" s="8">
        <f t="shared" si="44"/>
        <v>0</v>
      </c>
      <c r="M309" s="8">
        <f t="shared" si="45"/>
        <v>0</v>
      </c>
      <c r="N309" s="8">
        <f t="shared" si="46"/>
        <v>0</v>
      </c>
      <c r="O309" s="8">
        <f t="shared" si="47"/>
        <v>0</v>
      </c>
      <c r="P309" s="41">
        <f t="shared" si="48"/>
        <v>0</v>
      </c>
      <c r="Q309" s="29"/>
      <c r="R309" s="30"/>
      <c r="S309" s="31">
        <f t="shared" si="49"/>
        <v>0</v>
      </c>
      <c r="T309" s="38" t="s">
        <v>1481</v>
      </c>
      <c r="U309" t="s">
        <v>1227</v>
      </c>
      <c r="V309" s="47"/>
    </row>
    <row r="310" spans="1:22" x14ac:dyDescent="0.25">
      <c r="A310" t="str">
        <f t="shared" si="50"/>
        <v>G</v>
      </c>
      <c r="B310" t="s">
        <v>307</v>
      </c>
      <c r="C310" s="18">
        <v>9.6000000000000002E-2</v>
      </c>
      <c r="D310" s="19">
        <v>0.246</v>
      </c>
      <c r="E310" s="19">
        <v>0.08</v>
      </c>
      <c r="F310" s="19">
        <v>1.0999999999999999E-2</v>
      </c>
      <c r="G310" s="19">
        <v>0.52900000000000003</v>
      </c>
      <c r="H310" s="19">
        <v>3.6999999999999998E-2</v>
      </c>
      <c r="I310" s="20">
        <f t="shared" si="41"/>
        <v>0.999</v>
      </c>
      <c r="J310" s="21">
        <f t="shared" si="42"/>
        <v>0.33700000000000002</v>
      </c>
      <c r="K310" s="12">
        <f t="shared" si="43"/>
        <v>0.20382165605095542</v>
      </c>
      <c r="L310" s="8">
        <f t="shared" si="44"/>
        <v>0.52229299363057324</v>
      </c>
      <c r="M310" s="8">
        <f t="shared" si="45"/>
        <v>0.16985138004246286</v>
      </c>
      <c r="N310" s="8">
        <f t="shared" si="46"/>
        <v>2.3354564755838639E-2</v>
      </c>
      <c r="O310" s="8">
        <f t="shared" si="47"/>
        <v>7.8556263269639062E-2</v>
      </c>
      <c r="P310" s="41">
        <f t="shared" si="48"/>
        <v>0.7154989384288748</v>
      </c>
      <c r="Q310" s="29">
        <v>277</v>
      </c>
      <c r="R310" s="30">
        <v>2.9999999999999997E-4</v>
      </c>
      <c r="S310" s="31">
        <f t="shared" si="49"/>
        <v>588.11040339702765</v>
      </c>
      <c r="T310" s="38" t="s">
        <v>2323</v>
      </c>
      <c r="V310" s="47"/>
    </row>
    <row r="311" spans="1:22" x14ac:dyDescent="0.25">
      <c r="A311" t="str">
        <f t="shared" si="50"/>
        <v>G</v>
      </c>
      <c r="B311" t="s">
        <v>308</v>
      </c>
      <c r="C311" s="18">
        <v>8.6999999999999994E-2</v>
      </c>
      <c r="D311" s="19">
        <v>0.28299999999999997</v>
      </c>
      <c r="E311" s="19">
        <v>8.6999999999999994E-2</v>
      </c>
      <c r="F311" s="19">
        <v>1.2999999999999999E-2</v>
      </c>
      <c r="G311" s="19">
        <v>0.52900000000000003</v>
      </c>
      <c r="H311" s="19">
        <v>1E-3</v>
      </c>
      <c r="I311" s="20">
        <f t="shared" si="41"/>
        <v>1</v>
      </c>
      <c r="J311" s="21">
        <f t="shared" si="42"/>
        <v>0.38300000000000001</v>
      </c>
      <c r="K311" s="12">
        <f t="shared" si="43"/>
        <v>0.18471337579617833</v>
      </c>
      <c r="L311" s="8">
        <f t="shared" si="44"/>
        <v>0.60084925690021229</v>
      </c>
      <c r="M311" s="8">
        <f t="shared" si="45"/>
        <v>0.18471337579617833</v>
      </c>
      <c r="N311" s="8">
        <f t="shared" si="46"/>
        <v>2.7600849256900213E-2</v>
      </c>
      <c r="O311" s="8">
        <f t="shared" si="47"/>
        <v>2.1231422505307855E-3</v>
      </c>
      <c r="P311" s="41">
        <f t="shared" si="48"/>
        <v>0.81316348195329091</v>
      </c>
      <c r="Q311" s="29">
        <v>322</v>
      </c>
      <c r="R311" s="30">
        <v>2.0000000000000001E-4</v>
      </c>
      <c r="S311" s="31">
        <f t="shared" si="49"/>
        <v>683.65180467091295</v>
      </c>
      <c r="T311" s="3" t="s">
        <v>1482</v>
      </c>
      <c r="V311" s="47"/>
    </row>
    <row r="312" spans="1:22" x14ac:dyDescent="0.25">
      <c r="A312" t="str">
        <f t="shared" si="50"/>
        <v>G</v>
      </c>
      <c r="B312" t="s">
        <v>309</v>
      </c>
      <c r="C312" s="18"/>
      <c r="D312" s="19"/>
      <c r="E312" s="19"/>
      <c r="F312" s="19"/>
      <c r="G312" s="19"/>
      <c r="H312" s="19"/>
      <c r="I312" s="20">
        <f t="shared" si="41"/>
        <v>0</v>
      </c>
      <c r="J312" s="21">
        <f t="shared" si="42"/>
        <v>0</v>
      </c>
      <c r="K312" s="12">
        <f t="shared" si="43"/>
        <v>0</v>
      </c>
      <c r="L312" s="8">
        <f t="shared" si="44"/>
        <v>0</v>
      </c>
      <c r="M312" s="8">
        <f t="shared" si="45"/>
        <v>0</v>
      </c>
      <c r="N312" s="8">
        <f t="shared" si="46"/>
        <v>0</v>
      </c>
      <c r="O312" s="8">
        <f t="shared" si="47"/>
        <v>0</v>
      </c>
      <c r="P312" s="41">
        <f t="shared" si="48"/>
        <v>0</v>
      </c>
      <c r="Q312" s="29"/>
      <c r="R312" s="30"/>
      <c r="S312" s="31">
        <f t="shared" si="49"/>
        <v>0</v>
      </c>
      <c r="T312" s="38" t="s">
        <v>1483</v>
      </c>
      <c r="U312" t="s">
        <v>1238</v>
      </c>
      <c r="V312" s="47"/>
    </row>
    <row r="313" spans="1:22" x14ac:dyDescent="0.25">
      <c r="A313" t="str">
        <f t="shared" si="50"/>
        <v>G</v>
      </c>
      <c r="B313" t="s">
        <v>310</v>
      </c>
      <c r="C313" s="18"/>
      <c r="D313" s="19"/>
      <c r="E313" s="19"/>
      <c r="F313" s="19"/>
      <c r="G313" s="19"/>
      <c r="H313" s="19"/>
      <c r="I313" s="20">
        <f t="shared" si="41"/>
        <v>0</v>
      </c>
      <c r="J313" s="21">
        <f t="shared" si="42"/>
        <v>0</v>
      </c>
      <c r="K313" s="12">
        <f t="shared" si="43"/>
        <v>0</v>
      </c>
      <c r="L313" s="8">
        <f t="shared" si="44"/>
        <v>0</v>
      </c>
      <c r="M313" s="8">
        <f t="shared" si="45"/>
        <v>0</v>
      </c>
      <c r="N313" s="8">
        <f t="shared" si="46"/>
        <v>0</v>
      </c>
      <c r="O313" s="8">
        <f t="shared" si="47"/>
        <v>0</v>
      </c>
      <c r="P313" s="41">
        <f t="shared" si="48"/>
        <v>0</v>
      </c>
      <c r="Q313" s="29"/>
      <c r="R313" s="30"/>
      <c r="S313" s="31">
        <f t="shared" si="49"/>
        <v>0</v>
      </c>
      <c r="T313" s="38" t="s">
        <v>1484</v>
      </c>
      <c r="U313" t="s">
        <v>2281</v>
      </c>
      <c r="V313" s="47"/>
    </row>
    <row r="314" spans="1:22" x14ac:dyDescent="0.25">
      <c r="A314" t="str">
        <f t="shared" si="50"/>
        <v>G</v>
      </c>
      <c r="B314" t="s">
        <v>311</v>
      </c>
      <c r="C314" s="18">
        <v>0.09</v>
      </c>
      <c r="D314" s="19">
        <v>0.245</v>
      </c>
      <c r="E314" s="19">
        <v>8.5999999999999993E-2</v>
      </c>
      <c r="F314" s="19">
        <v>8.9999999999999993E-3</v>
      </c>
      <c r="G314" s="19">
        <v>0.52900000000000003</v>
      </c>
      <c r="H314" s="19">
        <v>4.2000000000000003E-2</v>
      </c>
      <c r="I314" s="20">
        <f t="shared" si="41"/>
        <v>1.0009999999999999</v>
      </c>
      <c r="J314" s="21">
        <f t="shared" si="42"/>
        <v>0.33999999999999997</v>
      </c>
      <c r="K314" s="12">
        <f t="shared" si="43"/>
        <v>0.19108280254777071</v>
      </c>
      <c r="L314" s="8">
        <f t="shared" si="44"/>
        <v>0.52016985138004246</v>
      </c>
      <c r="M314" s="8">
        <f t="shared" si="45"/>
        <v>0.18259023354564755</v>
      </c>
      <c r="N314" s="8">
        <f t="shared" si="46"/>
        <v>1.9108280254777069E-2</v>
      </c>
      <c r="O314" s="8">
        <f t="shared" si="47"/>
        <v>8.9171974522293002E-2</v>
      </c>
      <c r="P314" s="41">
        <f t="shared" si="48"/>
        <v>0.72186836518046704</v>
      </c>
      <c r="Q314" s="29">
        <v>270</v>
      </c>
      <c r="R314" s="30">
        <v>2.0000000000000001E-4</v>
      </c>
      <c r="S314" s="31">
        <f t="shared" si="49"/>
        <v>573.24840764331213</v>
      </c>
      <c r="T314" s="3" t="s">
        <v>2324</v>
      </c>
      <c r="V314" s="47"/>
    </row>
    <row r="315" spans="1:22" x14ac:dyDescent="0.25">
      <c r="A315" t="str">
        <f t="shared" si="50"/>
        <v>G</v>
      </c>
      <c r="B315" t="s">
        <v>312</v>
      </c>
      <c r="C315" s="18"/>
      <c r="D315" s="19"/>
      <c r="E315" s="19"/>
      <c r="F315" s="19"/>
      <c r="G315" s="19"/>
      <c r="H315" s="19"/>
      <c r="I315" s="20">
        <f t="shared" si="41"/>
        <v>0</v>
      </c>
      <c r="J315" s="21">
        <f t="shared" si="42"/>
        <v>0</v>
      </c>
      <c r="K315" s="12">
        <f t="shared" si="43"/>
        <v>0</v>
      </c>
      <c r="L315" s="8">
        <f t="shared" si="44"/>
        <v>0</v>
      </c>
      <c r="M315" s="8">
        <f t="shared" si="45"/>
        <v>0</v>
      </c>
      <c r="N315" s="8">
        <f t="shared" si="46"/>
        <v>0</v>
      </c>
      <c r="O315" s="8">
        <f t="shared" si="47"/>
        <v>0</v>
      </c>
      <c r="P315" s="41">
        <f t="shared" si="48"/>
        <v>0</v>
      </c>
      <c r="Q315" s="29"/>
      <c r="R315" s="30"/>
      <c r="S315" s="31">
        <f t="shared" si="49"/>
        <v>0</v>
      </c>
      <c r="T315" s="38" t="s">
        <v>1485</v>
      </c>
      <c r="U315" t="s">
        <v>1227</v>
      </c>
      <c r="V315" s="47"/>
    </row>
    <row r="316" spans="1:22" x14ac:dyDescent="0.25">
      <c r="A316" t="str">
        <f t="shared" si="50"/>
        <v>G</v>
      </c>
      <c r="B316" t="s">
        <v>313</v>
      </c>
      <c r="C316" s="18">
        <v>0.18</v>
      </c>
      <c r="D316" s="19">
        <v>0.221</v>
      </c>
      <c r="E316" s="19">
        <v>5.7000000000000002E-2</v>
      </c>
      <c r="F316" s="19">
        <v>8.9999999999999993E-3</v>
      </c>
      <c r="G316" s="19">
        <v>0.52900000000000003</v>
      </c>
      <c r="H316" s="19">
        <v>3.0000000000000001E-3</v>
      </c>
      <c r="I316" s="20">
        <f t="shared" si="41"/>
        <v>0.999</v>
      </c>
      <c r="J316" s="21">
        <f t="shared" si="42"/>
        <v>0.28700000000000003</v>
      </c>
      <c r="K316" s="12">
        <f t="shared" si="43"/>
        <v>0.38216560509554143</v>
      </c>
      <c r="L316" s="8">
        <f t="shared" si="44"/>
        <v>0.46921443736730362</v>
      </c>
      <c r="M316" s="8">
        <f t="shared" si="45"/>
        <v>0.12101910828025479</v>
      </c>
      <c r="N316" s="8">
        <f t="shared" si="46"/>
        <v>1.9108280254777069E-2</v>
      </c>
      <c r="O316" s="8">
        <f t="shared" si="47"/>
        <v>6.369426751592357E-3</v>
      </c>
      <c r="P316" s="41">
        <f t="shared" si="48"/>
        <v>0.60934182590233554</v>
      </c>
      <c r="Q316" s="29">
        <v>242</v>
      </c>
      <c r="R316" s="30">
        <v>5.0000000000000001E-4</v>
      </c>
      <c r="S316" s="31">
        <f t="shared" si="49"/>
        <v>513.80042462845017</v>
      </c>
      <c r="T316" s="38" t="s">
        <v>2325</v>
      </c>
      <c r="V316" s="47"/>
    </row>
    <row r="317" spans="1:22" x14ac:dyDescent="0.25">
      <c r="A317" t="str">
        <f t="shared" si="50"/>
        <v>G</v>
      </c>
      <c r="B317" t="s">
        <v>314</v>
      </c>
      <c r="C317" s="18">
        <v>1.7999999999999999E-2</v>
      </c>
      <c r="D317" s="19">
        <v>2.9000000000000001E-2</v>
      </c>
      <c r="E317" s="19">
        <v>1.7999999999999999E-2</v>
      </c>
      <c r="F317" s="19">
        <v>0</v>
      </c>
      <c r="G317" s="19">
        <v>0.52900000000000003</v>
      </c>
      <c r="H317" s="19">
        <v>0.40600000000000003</v>
      </c>
      <c r="I317" s="20">
        <f t="shared" si="41"/>
        <v>1</v>
      </c>
      <c r="J317" s="21">
        <f t="shared" si="42"/>
        <v>4.7E-2</v>
      </c>
      <c r="K317" s="12">
        <f t="shared" si="43"/>
        <v>3.8216560509554139E-2</v>
      </c>
      <c r="L317" s="8">
        <f t="shared" si="44"/>
        <v>6.1571125265392788E-2</v>
      </c>
      <c r="M317" s="8">
        <f t="shared" si="45"/>
        <v>3.8216560509554139E-2</v>
      </c>
      <c r="N317" s="8">
        <f t="shared" si="46"/>
        <v>0</v>
      </c>
      <c r="O317" s="8">
        <f t="shared" si="47"/>
        <v>0.86199575371549908</v>
      </c>
      <c r="P317" s="41">
        <f t="shared" si="48"/>
        <v>9.9787685774946927E-2</v>
      </c>
      <c r="Q317" s="29">
        <v>36</v>
      </c>
      <c r="R317" s="30">
        <v>0</v>
      </c>
      <c r="S317" s="31">
        <f t="shared" si="49"/>
        <v>76.433121019108285</v>
      </c>
      <c r="T317" s="3" t="s">
        <v>1486</v>
      </c>
      <c r="V317" s="47"/>
    </row>
    <row r="318" spans="1:22" x14ac:dyDescent="0.25">
      <c r="A318" t="str">
        <f t="shared" si="50"/>
        <v>G</v>
      </c>
      <c r="B318" t="s">
        <v>315</v>
      </c>
      <c r="C318" s="18">
        <v>0</v>
      </c>
      <c r="D318" s="19">
        <v>0</v>
      </c>
      <c r="E318" s="19">
        <v>0</v>
      </c>
      <c r="F318" s="19">
        <v>0</v>
      </c>
      <c r="G318" s="19">
        <v>0.52900000000000003</v>
      </c>
      <c r="H318" s="19">
        <v>0.47099999999999997</v>
      </c>
      <c r="I318" s="20">
        <f t="shared" si="41"/>
        <v>1</v>
      </c>
      <c r="J318" s="21">
        <f t="shared" si="42"/>
        <v>0</v>
      </c>
      <c r="K318" s="12">
        <f t="shared" si="43"/>
        <v>0</v>
      </c>
      <c r="L318" s="8">
        <f t="shared" si="44"/>
        <v>0</v>
      </c>
      <c r="M318" s="8">
        <f t="shared" si="45"/>
        <v>0</v>
      </c>
      <c r="N318" s="8">
        <f t="shared" si="46"/>
        <v>0</v>
      </c>
      <c r="O318" s="8">
        <f t="shared" si="47"/>
        <v>1</v>
      </c>
      <c r="P318" s="41">
        <f t="shared" si="48"/>
        <v>0</v>
      </c>
      <c r="Q318" s="29">
        <v>0</v>
      </c>
      <c r="R318" s="30">
        <v>0</v>
      </c>
      <c r="S318" s="31">
        <f t="shared" si="49"/>
        <v>0</v>
      </c>
      <c r="T318" s="38" t="s">
        <v>2326</v>
      </c>
      <c r="V318" s="47"/>
    </row>
    <row r="319" spans="1:22" x14ac:dyDescent="0.25">
      <c r="A319" t="str">
        <f t="shared" si="50"/>
        <v>G</v>
      </c>
      <c r="B319" t="s">
        <v>316</v>
      </c>
      <c r="C319" s="18"/>
      <c r="D319" s="19"/>
      <c r="E319" s="19"/>
      <c r="F319" s="19"/>
      <c r="G319" s="19"/>
      <c r="H319" s="19"/>
      <c r="I319" s="20">
        <f t="shared" si="41"/>
        <v>0</v>
      </c>
      <c r="J319" s="21">
        <f t="shared" si="42"/>
        <v>0</v>
      </c>
      <c r="K319" s="12">
        <f t="shared" si="43"/>
        <v>0</v>
      </c>
      <c r="L319" s="8">
        <f t="shared" si="44"/>
        <v>0</v>
      </c>
      <c r="M319" s="8">
        <f t="shared" si="45"/>
        <v>0</v>
      </c>
      <c r="N319" s="8">
        <f t="shared" si="46"/>
        <v>0</v>
      </c>
      <c r="O319" s="8">
        <f t="shared" si="47"/>
        <v>0</v>
      </c>
      <c r="P319" s="41">
        <f t="shared" si="48"/>
        <v>0</v>
      </c>
      <c r="Q319" s="29"/>
      <c r="R319" s="30"/>
      <c r="S319" s="31">
        <f t="shared" si="49"/>
        <v>0</v>
      </c>
      <c r="T319" s="38" t="s">
        <v>2327</v>
      </c>
      <c r="U319" t="s">
        <v>1227</v>
      </c>
      <c r="V319" s="47"/>
    </row>
    <row r="320" spans="1:22" x14ac:dyDescent="0.25">
      <c r="A320" t="str">
        <f t="shared" si="50"/>
        <v>G</v>
      </c>
      <c r="B320" t="s">
        <v>317</v>
      </c>
      <c r="C320" s="18">
        <v>0.11799999999999999</v>
      </c>
      <c r="D320" s="19">
        <v>0.313</v>
      </c>
      <c r="E320" s="19">
        <v>0.112</v>
      </c>
      <c r="F320" s="19">
        <v>1.6E-2</v>
      </c>
      <c r="G320" s="19">
        <v>0.442</v>
      </c>
      <c r="H320" s="19">
        <v>0</v>
      </c>
      <c r="I320" s="20">
        <f t="shared" si="41"/>
        <v>1.0010000000000001</v>
      </c>
      <c r="J320" s="21">
        <f t="shared" si="42"/>
        <v>0.441</v>
      </c>
      <c r="K320" s="12">
        <f t="shared" si="43"/>
        <v>0.21146953405017918</v>
      </c>
      <c r="L320" s="8">
        <f t="shared" si="44"/>
        <v>0.56093189964157697</v>
      </c>
      <c r="M320" s="8">
        <f t="shared" si="45"/>
        <v>0.20071684587813618</v>
      </c>
      <c r="N320" s="8">
        <f t="shared" si="46"/>
        <v>2.8673835125448025E-2</v>
      </c>
      <c r="O320" s="8">
        <f t="shared" si="47"/>
        <v>0</v>
      </c>
      <c r="P320" s="41">
        <f t="shared" si="48"/>
        <v>0.79032258064516125</v>
      </c>
      <c r="Q320" s="29">
        <v>355.4</v>
      </c>
      <c r="R320" s="30">
        <v>1.2999999999999999E-4</v>
      </c>
      <c r="S320" s="31">
        <f t="shared" si="49"/>
        <v>636.91756272401426</v>
      </c>
      <c r="T320" s="3" t="s">
        <v>1487</v>
      </c>
      <c r="V320" s="47"/>
    </row>
    <row r="321" spans="1:22" x14ac:dyDescent="0.25">
      <c r="A321" t="str">
        <f t="shared" si="50"/>
        <v>G</v>
      </c>
      <c r="B321" t="s">
        <v>318</v>
      </c>
      <c r="C321" s="18">
        <v>0.155</v>
      </c>
      <c r="D321" s="19">
        <v>0.19</v>
      </c>
      <c r="E321" s="19">
        <v>8.4000000000000005E-2</v>
      </c>
      <c r="F321" s="19">
        <v>8.9999999999999993E-3</v>
      </c>
      <c r="G321" s="19">
        <v>0.52900000000000003</v>
      </c>
      <c r="H321" s="19">
        <v>3.3000000000000002E-2</v>
      </c>
      <c r="I321" s="20">
        <f t="shared" si="41"/>
        <v>1</v>
      </c>
      <c r="J321" s="21">
        <f t="shared" si="42"/>
        <v>0.28300000000000003</v>
      </c>
      <c r="K321" s="12">
        <f t="shared" si="43"/>
        <v>0.3290870488322718</v>
      </c>
      <c r="L321" s="8">
        <f t="shared" si="44"/>
        <v>0.40339702760084928</v>
      </c>
      <c r="M321" s="8">
        <f t="shared" si="45"/>
        <v>0.178343949044586</v>
      </c>
      <c r="N321" s="8">
        <f t="shared" si="46"/>
        <v>1.9108280254777069E-2</v>
      </c>
      <c r="O321" s="8">
        <f t="shared" si="47"/>
        <v>7.0063694267515936E-2</v>
      </c>
      <c r="P321" s="41">
        <f t="shared" si="48"/>
        <v>0.6008492569002124</v>
      </c>
      <c r="Q321" s="29">
        <v>213</v>
      </c>
      <c r="R321" s="30">
        <v>4.0000000000000002E-4</v>
      </c>
      <c r="S321" s="31">
        <f t="shared" si="49"/>
        <v>452.22929936305735</v>
      </c>
      <c r="T321" s="38" t="s">
        <v>1488</v>
      </c>
      <c r="V321" s="47"/>
    </row>
    <row r="322" spans="1:22" x14ac:dyDescent="0.25">
      <c r="A322" t="str">
        <f t="shared" si="50"/>
        <v>G</v>
      </c>
      <c r="B322" t="s">
        <v>319</v>
      </c>
      <c r="C322" s="18"/>
      <c r="D322" s="19"/>
      <c r="E322" s="19"/>
      <c r="F322" s="19"/>
      <c r="G322" s="19"/>
      <c r="H322" s="19"/>
      <c r="I322" s="20">
        <f t="shared" si="41"/>
        <v>0</v>
      </c>
      <c r="J322" s="21">
        <f t="shared" si="42"/>
        <v>0</v>
      </c>
      <c r="K322" s="12">
        <f t="shared" si="43"/>
        <v>0</v>
      </c>
      <c r="L322" s="8">
        <f t="shared" si="44"/>
        <v>0</v>
      </c>
      <c r="M322" s="8">
        <f t="shared" si="45"/>
        <v>0</v>
      </c>
      <c r="N322" s="8">
        <f t="shared" si="46"/>
        <v>0</v>
      </c>
      <c r="O322" s="8">
        <f t="shared" si="47"/>
        <v>0</v>
      </c>
      <c r="P322" s="41">
        <f t="shared" si="48"/>
        <v>0</v>
      </c>
      <c r="Q322" s="29"/>
      <c r="R322" s="30"/>
      <c r="S322" s="31">
        <f t="shared" si="49"/>
        <v>0</v>
      </c>
      <c r="T322" s="38" t="s">
        <v>1489</v>
      </c>
      <c r="U322" t="s">
        <v>1227</v>
      </c>
      <c r="V322" s="47"/>
    </row>
    <row r="323" spans="1:22" x14ac:dyDescent="0.25">
      <c r="A323" t="str">
        <f t="shared" si="50"/>
        <v>G</v>
      </c>
      <c r="B323" t="s">
        <v>320</v>
      </c>
      <c r="C323" s="18">
        <v>8.8999999999999996E-2</v>
      </c>
      <c r="D323" s="19">
        <v>0.32100000000000001</v>
      </c>
      <c r="E323" s="19">
        <v>5.2999999999999999E-2</v>
      </c>
      <c r="F323" s="19">
        <v>7.0000000000000001E-3</v>
      </c>
      <c r="G323" s="19">
        <v>0.52900000000000003</v>
      </c>
      <c r="H323" s="19">
        <v>1E-3</v>
      </c>
      <c r="I323" s="20">
        <f t="shared" ref="I323:I386" si="51">SUM(C323,D323,E323,F323,G323,H323)</f>
        <v>1</v>
      </c>
      <c r="J323" s="21">
        <f t="shared" ref="J323:J386" si="52">D323+E323+F323</f>
        <v>0.38100000000000001</v>
      </c>
      <c r="K323" s="12">
        <f t="shared" ref="K323:K386" si="53">C323/(1-$G323)</f>
        <v>0.18895966029723993</v>
      </c>
      <c r="L323" s="8">
        <f t="shared" ref="L323:L386" si="54">D323/(1-$G323)</f>
        <v>0.68152866242038224</v>
      </c>
      <c r="M323" s="8">
        <f t="shared" ref="M323:M386" si="55">E323/(1-$G323)</f>
        <v>0.11252653927813164</v>
      </c>
      <c r="N323" s="8">
        <f t="shared" ref="N323:N386" si="56">F323/(1-$G323)</f>
        <v>1.4861995753715501E-2</v>
      </c>
      <c r="O323" s="8">
        <f t="shared" ref="O323:O386" si="57">H323/(1-$G323)</f>
        <v>2.1231422505307855E-3</v>
      </c>
      <c r="P323" s="41">
        <f t="shared" ref="P323:P386" si="58">J323/(1-$G323)</f>
        <v>0.80891719745222934</v>
      </c>
      <c r="Q323" s="29">
        <v>353</v>
      </c>
      <c r="R323" s="30">
        <v>1E-4</v>
      </c>
      <c r="S323" s="31">
        <f t="shared" ref="S323:S386" si="59">Q323/(1-$G323)</f>
        <v>749.46921443736733</v>
      </c>
      <c r="T323" s="3" t="s">
        <v>1490</v>
      </c>
      <c r="V323" s="47"/>
    </row>
    <row r="324" spans="1:22" x14ac:dyDescent="0.25">
      <c r="A324" t="str">
        <f t="shared" si="50"/>
        <v>G</v>
      </c>
      <c r="B324" t="s">
        <v>321</v>
      </c>
      <c r="C324" s="18">
        <v>8.6599999999999996E-2</v>
      </c>
      <c r="D324" s="19">
        <v>0.26640000000000003</v>
      </c>
      <c r="E324" s="19">
        <v>9.98E-2</v>
      </c>
      <c r="F324" s="19">
        <v>1.6E-2</v>
      </c>
      <c r="G324" s="19">
        <v>0.52939999999999998</v>
      </c>
      <c r="H324" s="19">
        <v>1.9E-3</v>
      </c>
      <c r="I324" s="20">
        <f t="shared" si="51"/>
        <v>1.0001</v>
      </c>
      <c r="J324" s="21">
        <f t="shared" si="52"/>
        <v>0.38220000000000004</v>
      </c>
      <c r="K324" s="12">
        <f t="shared" si="53"/>
        <v>0.18402039949001273</v>
      </c>
      <c r="L324" s="8">
        <f t="shared" si="54"/>
        <v>0.56608584785380367</v>
      </c>
      <c r="M324" s="8">
        <f t="shared" si="55"/>
        <v>0.21206969825754354</v>
      </c>
      <c r="N324" s="8">
        <f t="shared" si="56"/>
        <v>3.3999150021249466E-2</v>
      </c>
      <c r="O324" s="8">
        <f t="shared" si="57"/>
        <v>4.0373990650233744E-3</v>
      </c>
      <c r="P324" s="41">
        <f t="shared" si="58"/>
        <v>0.81215469613259672</v>
      </c>
      <c r="Q324" s="29">
        <v>311.99700000000001</v>
      </c>
      <c r="R324" s="30">
        <v>2.3529200000000001E-4</v>
      </c>
      <c r="S324" s="31">
        <f t="shared" si="59"/>
        <v>662.97705057373571</v>
      </c>
      <c r="T324" s="3" t="s">
        <v>1491</v>
      </c>
      <c r="V324" s="47"/>
    </row>
    <row r="325" spans="1:22" x14ac:dyDescent="0.25">
      <c r="A325" t="str">
        <f t="shared" si="50"/>
        <v>G</v>
      </c>
      <c r="B325" t="s">
        <v>322</v>
      </c>
      <c r="C325" s="18">
        <v>0</v>
      </c>
      <c r="D325" s="19">
        <v>0</v>
      </c>
      <c r="E325" s="19">
        <v>0</v>
      </c>
      <c r="F325" s="19">
        <v>0</v>
      </c>
      <c r="G325" s="19">
        <v>0.52900000000000003</v>
      </c>
      <c r="H325" s="19">
        <v>0.47099999999999997</v>
      </c>
      <c r="I325" s="20">
        <f t="shared" si="51"/>
        <v>1</v>
      </c>
      <c r="J325" s="21">
        <f t="shared" si="52"/>
        <v>0</v>
      </c>
      <c r="K325" s="12">
        <f t="shared" si="53"/>
        <v>0</v>
      </c>
      <c r="L325" s="8">
        <f t="shared" si="54"/>
        <v>0</v>
      </c>
      <c r="M325" s="8">
        <f t="shared" si="55"/>
        <v>0</v>
      </c>
      <c r="N325" s="8">
        <f t="shared" si="56"/>
        <v>0</v>
      </c>
      <c r="O325" s="8">
        <f t="shared" si="57"/>
        <v>1</v>
      </c>
      <c r="P325" s="41">
        <f t="shared" si="58"/>
        <v>0</v>
      </c>
      <c r="Q325" s="29">
        <v>0</v>
      </c>
      <c r="R325" s="30">
        <v>0</v>
      </c>
      <c r="S325" s="31">
        <f t="shared" si="59"/>
        <v>0</v>
      </c>
      <c r="T325" s="3" t="s">
        <v>1492</v>
      </c>
      <c r="V325" s="47"/>
    </row>
    <row r="326" spans="1:22" x14ac:dyDescent="0.25">
      <c r="A326" t="str">
        <f t="shared" si="50"/>
        <v>G</v>
      </c>
      <c r="B326" t="s">
        <v>323</v>
      </c>
      <c r="C326" s="18">
        <v>0.13500000000000001</v>
      </c>
      <c r="D326" s="19">
        <v>0.16500000000000001</v>
      </c>
      <c r="E326" s="19">
        <v>7.0000000000000007E-2</v>
      </c>
      <c r="F326" s="19">
        <v>7.0000000000000001E-3</v>
      </c>
      <c r="G326" s="19">
        <v>0.51500000000000001</v>
      </c>
      <c r="H326" s="19">
        <v>0.108</v>
      </c>
      <c r="I326" s="20">
        <f t="shared" si="51"/>
        <v>1.0000000000000002</v>
      </c>
      <c r="J326" s="21">
        <f t="shared" si="52"/>
        <v>0.24200000000000002</v>
      </c>
      <c r="K326" s="12">
        <f t="shared" si="53"/>
        <v>0.27835051546391754</v>
      </c>
      <c r="L326" s="8">
        <f t="shared" si="54"/>
        <v>0.34020618556701032</v>
      </c>
      <c r="M326" s="8">
        <f t="shared" si="55"/>
        <v>0.14432989690721651</v>
      </c>
      <c r="N326" s="8">
        <f t="shared" si="56"/>
        <v>1.443298969072165E-2</v>
      </c>
      <c r="O326" s="8">
        <f t="shared" si="57"/>
        <v>0.22268041237113403</v>
      </c>
      <c r="P326" s="41">
        <f t="shared" si="58"/>
        <v>0.49896907216494851</v>
      </c>
      <c r="Q326" s="29">
        <v>192</v>
      </c>
      <c r="R326" s="30">
        <v>4.0000000000000002E-4</v>
      </c>
      <c r="S326" s="31">
        <f t="shared" si="59"/>
        <v>395.87628865979383</v>
      </c>
      <c r="T326" s="3" t="s">
        <v>1493</v>
      </c>
      <c r="V326" s="47"/>
    </row>
    <row r="327" spans="1:22" x14ac:dyDescent="0.25">
      <c r="A327" t="str">
        <f t="shared" si="50"/>
        <v>G</v>
      </c>
      <c r="B327" t="s">
        <v>324</v>
      </c>
      <c r="C327" s="18"/>
      <c r="D327" s="19"/>
      <c r="E327" s="19"/>
      <c r="F327" s="19"/>
      <c r="G327" s="19"/>
      <c r="H327" s="19"/>
      <c r="I327" s="20">
        <f t="shared" si="51"/>
        <v>0</v>
      </c>
      <c r="J327" s="21">
        <f t="shared" si="52"/>
        <v>0</v>
      </c>
      <c r="K327" s="12">
        <f t="shared" si="53"/>
        <v>0</v>
      </c>
      <c r="L327" s="8">
        <f t="shared" si="54"/>
        <v>0</v>
      </c>
      <c r="M327" s="8">
        <f t="shared" si="55"/>
        <v>0</v>
      </c>
      <c r="N327" s="8">
        <f t="shared" si="56"/>
        <v>0</v>
      </c>
      <c r="O327" s="8">
        <f t="shared" si="57"/>
        <v>0</v>
      </c>
      <c r="P327" s="41">
        <f t="shared" si="58"/>
        <v>0</v>
      </c>
      <c r="Q327" s="29"/>
      <c r="R327" s="30"/>
      <c r="S327" s="31">
        <f t="shared" si="59"/>
        <v>0</v>
      </c>
      <c r="T327" s="38" t="s">
        <v>1494</v>
      </c>
      <c r="U327" t="s">
        <v>1227</v>
      </c>
      <c r="V327" s="47"/>
    </row>
    <row r="328" spans="1:22" x14ac:dyDescent="0.25">
      <c r="A328" t="str">
        <f t="shared" si="50"/>
        <v>G</v>
      </c>
      <c r="B328" t="s">
        <v>325</v>
      </c>
      <c r="C328" s="18">
        <v>2.3E-2</v>
      </c>
      <c r="D328" s="19">
        <v>7.6999999999999999E-2</v>
      </c>
      <c r="E328" s="19">
        <v>2.9000000000000001E-2</v>
      </c>
      <c r="F328" s="19">
        <v>3.0000000000000001E-3</v>
      </c>
      <c r="G328" s="19">
        <v>0.52900000000000003</v>
      </c>
      <c r="H328" s="19">
        <v>0.33900000000000002</v>
      </c>
      <c r="I328" s="20">
        <f t="shared" si="51"/>
        <v>1</v>
      </c>
      <c r="J328" s="21">
        <f t="shared" si="52"/>
        <v>0.109</v>
      </c>
      <c r="K328" s="12">
        <f t="shared" si="53"/>
        <v>4.8832271762208071E-2</v>
      </c>
      <c r="L328" s="8">
        <f t="shared" si="54"/>
        <v>0.16348195329087051</v>
      </c>
      <c r="M328" s="8">
        <f t="shared" si="55"/>
        <v>6.1571125265392788E-2</v>
      </c>
      <c r="N328" s="8">
        <f t="shared" si="56"/>
        <v>6.369426751592357E-3</v>
      </c>
      <c r="O328" s="8">
        <f t="shared" si="57"/>
        <v>0.71974522292993637</v>
      </c>
      <c r="P328" s="41">
        <f t="shared" si="58"/>
        <v>0.23142250530785563</v>
      </c>
      <c r="Q328" s="29">
        <v>88</v>
      </c>
      <c r="R328" s="30">
        <v>1E-4</v>
      </c>
      <c r="S328" s="31">
        <f t="shared" si="59"/>
        <v>186.83651804670913</v>
      </c>
      <c r="T328" s="3" t="s">
        <v>1495</v>
      </c>
      <c r="V328" s="47"/>
    </row>
    <row r="329" spans="1:22" x14ac:dyDescent="0.25">
      <c r="A329" t="str">
        <f t="shared" si="50"/>
        <v>G</v>
      </c>
      <c r="B329" t="s">
        <v>326</v>
      </c>
      <c r="C329" s="18"/>
      <c r="D329" s="19"/>
      <c r="E329" s="19"/>
      <c r="F329" s="19"/>
      <c r="G329" s="19"/>
      <c r="H329" s="19"/>
      <c r="I329" s="20">
        <f t="shared" si="51"/>
        <v>0</v>
      </c>
      <c r="J329" s="21">
        <f t="shared" si="52"/>
        <v>0</v>
      </c>
      <c r="K329" s="12">
        <f t="shared" si="53"/>
        <v>0</v>
      </c>
      <c r="L329" s="8">
        <f t="shared" si="54"/>
        <v>0</v>
      </c>
      <c r="M329" s="8">
        <f t="shared" si="55"/>
        <v>0</v>
      </c>
      <c r="N329" s="8">
        <f t="shared" si="56"/>
        <v>0</v>
      </c>
      <c r="O329" s="8">
        <f t="shared" si="57"/>
        <v>0</v>
      </c>
      <c r="P329" s="41">
        <f t="shared" si="58"/>
        <v>0</v>
      </c>
      <c r="Q329" s="29"/>
      <c r="R329" s="30"/>
      <c r="S329" s="31">
        <f t="shared" si="59"/>
        <v>0</v>
      </c>
      <c r="T329" s="38" t="s">
        <v>1496</v>
      </c>
      <c r="U329" t="s">
        <v>1227</v>
      </c>
      <c r="V329" s="47"/>
    </row>
    <row r="330" spans="1:22" x14ac:dyDescent="0.25">
      <c r="A330" t="str">
        <f t="shared" si="50"/>
        <v>G</v>
      </c>
      <c r="B330" t="s">
        <v>327</v>
      </c>
      <c r="C330" s="18">
        <v>0</v>
      </c>
      <c r="D330" s="19">
        <v>0</v>
      </c>
      <c r="E330" s="19">
        <v>0</v>
      </c>
      <c r="F330" s="19">
        <v>0</v>
      </c>
      <c r="G330" s="19">
        <v>0.52900000000000003</v>
      </c>
      <c r="H330" s="19">
        <v>0.47099999999999997</v>
      </c>
      <c r="I330" s="20">
        <f t="shared" si="51"/>
        <v>1</v>
      </c>
      <c r="J330" s="21">
        <f t="shared" si="52"/>
        <v>0</v>
      </c>
      <c r="K330" s="12">
        <f t="shared" si="53"/>
        <v>0</v>
      </c>
      <c r="L330" s="8">
        <f t="shared" si="54"/>
        <v>0</v>
      </c>
      <c r="M330" s="8">
        <f t="shared" si="55"/>
        <v>0</v>
      </c>
      <c r="N330" s="8">
        <f t="shared" si="56"/>
        <v>0</v>
      </c>
      <c r="O330" s="8">
        <f t="shared" si="57"/>
        <v>1</v>
      </c>
      <c r="P330" s="41">
        <f t="shared" si="58"/>
        <v>0</v>
      </c>
      <c r="Q330" s="29">
        <v>0</v>
      </c>
      <c r="R330" s="30">
        <v>0</v>
      </c>
      <c r="S330" s="31">
        <f t="shared" si="59"/>
        <v>0</v>
      </c>
      <c r="T330" s="3" t="s">
        <v>1497</v>
      </c>
      <c r="V330" s="47"/>
    </row>
    <row r="331" spans="1:22" x14ac:dyDescent="0.25">
      <c r="A331" t="str">
        <f t="shared" si="50"/>
        <v>G</v>
      </c>
      <c r="B331" t="s">
        <v>328</v>
      </c>
      <c r="C331" s="18">
        <v>8.5000000000000006E-2</v>
      </c>
      <c r="D331" s="19">
        <v>0.28299999999999997</v>
      </c>
      <c r="E331" s="19">
        <v>8.4000000000000005E-2</v>
      </c>
      <c r="F331" s="19">
        <v>1.2999999999999999E-2</v>
      </c>
      <c r="G331" s="19">
        <v>0.52900000000000003</v>
      </c>
      <c r="H331" s="19">
        <v>7.0000000000000001E-3</v>
      </c>
      <c r="I331" s="20">
        <f t="shared" si="51"/>
        <v>1.0009999999999999</v>
      </c>
      <c r="J331" s="21">
        <f t="shared" si="52"/>
        <v>0.38</v>
      </c>
      <c r="K331" s="12">
        <f t="shared" si="53"/>
        <v>0.18046709129511679</v>
      </c>
      <c r="L331" s="8">
        <f t="shared" si="54"/>
        <v>0.60084925690021229</v>
      </c>
      <c r="M331" s="8">
        <f t="shared" si="55"/>
        <v>0.178343949044586</v>
      </c>
      <c r="N331" s="8">
        <f t="shared" si="56"/>
        <v>2.7600849256900213E-2</v>
      </c>
      <c r="O331" s="8">
        <f t="shared" si="57"/>
        <v>1.4861995753715501E-2</v>
      </c>
      <c r="P331" s="41">
        <f t="shared" si="58"/>
        <v>0.80679405520169856</v>
      </c>
      <c r="Q331" s="29">
        <v>319</v>
      </c>
      <c r="R331" s="30">
        <v>2.0000000000000001E-4</v>
      </c>
      <c r="S331" s="31">
        <f t="shared" si="59"/>
        <v>677.28237791932065</v>
      </c>
      <c r="T331" s="3" t="s">
        <v>1498</v>
      </c>
      <c r="V331" s="47"/>
    </row>
    <row r="332" spans="1:22" x14ac:dyDescent="0.25">
      <c r="A332" t="str">
        <f t="shared" si="50"/>
        <v>G</v>
      </c>
      <c r="B332" t="s">
        <v>329</v>
      </c>
      <c r="C332" s="18">
        <v>0.03</v>
      </c>
      <c r="D332" s="19">
        <v>4.7E-2</v>
      </c>
      <c r="E332" s="19">
        <v>2.7E-2</v>
      </c>
      <c r="F332" s="19">
        <v>0</v>
      </c>
      <c r="G332" s="19">
        <v>0.52900000000000003</v>
      </c>
      <c r="H332" s="19">
        <v>0.36699999999999999</v>
      </c>
      <c r="I332" s="20">
        <f t="shared" si="51"/>
        <v>1</v>
      </c>
      <c r="J332" s="21">
        <f t="shared" si="52"/>
        <v>7.3999999999999996E-2</v>
      </c>
      <c r="K332" s="12">
        <f t="shared" si="53"/>
        <v>6.3694267515923567E-2</v>
      </c>
      <c r="L332" s="8">
        <f t="shared" si="54"/>
        <v>9.9787685774946927E-2</v>
      </c>
      <c r="M332" s="8">
        <f t="shared" si="55"/>
        <v>5.7324840764331211E-2</v>
      </c>
      <c r="N332" s="8">
        <f t="shared" si="56"/>
        <v>0</v>
      </c>
      <c r="O332" s="8">
        <f t="shared" si="57"/>
        <v>0.77919320594479835</v>
      </c>
      <c r="P332" s="41">
        <f t="shared" si="58"/>
        <v>0.15711252653927812</v>
      </c>
      <c r="Q332" s="29">
        <v>57</v>
      </c>
      <c r="R332" s="30">
        <v>1E-4</v>
      </c>
      <c r="S332" s="31">
        <f t="shared" si="59"/>
        <v>121.01910828025478</v>
      </c>
      <c r="T332" s="3" t="s">
        <v>1499</v>
      </c>
      <c r="V332" s="47"/>
    </row>
    <row r="333" spans="1:22" x14ac:dyDescent="0.25">
      <c r="A333" t="str">
        <f t="shared" si="50"/>
        <v>G</v>
      </c>
      <c r="B333" t="s">
        <v>330</v>
      </c>
      <c r="C333" s="18"/>
      <c r="D333" s="19"/>
      <c r="E333" s="19"/>
      <c r="F333" s="19"/>
      <c r="G333" s="19"/>
      <c r="H333" s="19"/>
      <c r="I333" s="20">
        <f t="shared" si="51"/>
        <v>0</v>
      </c>
      <c r="J333" s="21">
        <f t="shared" si="52"/>
        <v>0</v>
      </c>
      <c r="K333" s="12">
        <f t="shared" si="53"/>
        <v>0</v>
      </c>
      <c r="L333" s="8">
        <f t="shared" si="54"/>
        <v>0</v>
      </c>
      <c r="M333" s="8">
        <f t="shared" si="55"/>
        <v>0</v>
      </c>
      <c r="N333" s="8">
        <f t="shared" si="56"/>
        <v>0</v>
      </c>
      <c r="O333" s="8">
        <f t="shared" si="57"/>
        <v>0</v>
      </c>
      <c r="P333" s="41">
        <f t="shared" si="58"/>
        <v>0</v>
      </c>
      <c r="Q333" s="29"/>
      <c r="R333" s="30"/>
      <c r="S333" s="31">
        <f t="shared" si="59"/>
        <v>0</v>
      </c>
      <c r="T333" s="38" t="s">
        <v>1500</v>
      </c>
      <c r="U333" t="s">
        <v>1227</v>
      </c>
      <c r="V333" s="47"/>
    </row>
    <row r="334" spans="1:22" x14ac:dyDescent="0.25">
      <c r="A334" t="str">
        <f t="shared" si="50"/>
        <v>G</v>
      </c>
      <c r="B334" t="s">
        <v>331</v>
      </c>
      <c r="C334" s="18"/>
      <c r="D334" s="19"/>
      <c r="E334" s="19"/>
      <c r="F334" s="19"/>
      <c r="G334" s="19"/>
      <c r="H334" s="19"/>
      <c r="I334" s="20">
        <f t="shared" si="51"/>
        <v>0</v>
      </c>
      <c r="J334" s="21">
        <f t="shared" si="52"/>
        <v>0</v>
      </c>
      <c r="K334" s="12">
        <f t="shared" si="53"/>
        <v>0</v>
      </c>
      <c r="L334" s="8">
        <f t="shared" si="54"/>
        <v>0</v>
      </c>
      <c r="M334" s="8">
        <f t="shared" si="55"/>
        <v>0</v>
      </c>
      <c r="N334" s="8">
        <f t="shared" si="56"/>
        <v>0</v>
      </c>
      <c r="O334" s="8">
        <f t="shared" si="57"/>
        <v>0</v>
      </c>
      <c r="P334" s="41">
        <f t="shared" si="58"/>
        <v>0</v>
      </c>
      <c r="Q334" s="29"/>
      <c r="R334" s="30"/>
      <c r="S334" s="31">
        <f t="shared" si="59"/>
        <v>0</v>
      </c>
      <c r="T334" s="38" t="s">
        <v>1501</v>
      </c>
      <c r="U334" t="s">
        <v>1227</v>
      </c>
      <c r="V334" s="47"/>
    </row>
    <row r="335" spans="1:22" x14ac:dyDescent="0.25">
      <c r="A335" t="str">
        <f t="shared" si="50"/>
        <v>G</v>
      </c>
      <c r="B335" t="s">
        <v>332</v>
      </c>
      <c r="C335" s="18">
        <v>0</v>
      </c>
      <c r="D335" s="19">
        <v>0</v>
      </c>
      <c r="E335" s="19">
        <v>0</v>
      </c>
      <c r="F335" s="19">
        <v>0</v>
      </c>
      <c r="G335" s="19">
        <v>0.52900000000000003</v>
      </c>
      <c r="H335" s="19">
        <v>0.47099999999999997</v>
      </c>
      <c r="I335" s="20">
        <f t="shared" si="51"/>
        <v>1</v>
      </c>
      <c r="J335" s="21">
        <f t="shared" si="52"/>
        <v>0</v>
      </c>
      <c r="K335" s="12">
        <f t="shared" si="53"/>
        <v>0</v>
      </c>
      <c r="L335" s="8">
        <f t="shared" si="54"/>
        <v>0</v>
      </c>
      <c r="M335" s="8">
        <f t="shared" si="55"/>
        <v>0</v>
      </c>
      <c r="N335" s="8">
        <f t="shared" si="56"/>
        <v>0</v>
      </c>
      <c r="O335" s="8">
        <f t="shared" si="57"/>
        <v>1</v>
      </c>
      <c r="P335" s="41">
        <f t="shared" si="58"/>
        <v>0</v>
      </c>
      <c r="Q335" s="29">
        <v>0</v>
      </c>
      <c r="R335" s="30">
        <v>0</v>
      </c>
      <c r="S335" s="31">
        <f t="shared" si="59"/>
        <v>0</v>
      </c>
      <c r="T335" s="3" t="s">
        <v>1502</v>
      </c>
      <c r="V335" s="47"/>
    </row>
    <row r="336" spans="1:22" x14ac:dyDescent="0.25">
      <c r="A336" t="str">
        <f t="shared" si="50"/>
        <v>G</v>
      </c>
      <c r="B336" t="s">
        <v>333</v>
      </c>
      <c r="C336" s="18">
        <v>9.7000000000000003E-2</v>
      </c>
      <c r="D336" s="19">
        <v>0.33300000000000002</v>
      </c>
      <c r="E336" s="19">
        <v>3.5999999999999997E-2</v>
      </c>
      <c r="F336" s="19">
        <v>5.0000000000000001E-3</v>
      </c>
      <c r="G336" s="19">
        <v>0.52900000000000003</v>
      </c>
      <c r="H336" s="19">
        <v>0</v>
      </c>
      <c r="I336" s="20">
        <f t="shared" si="51"/>
        <v>1</v>
      </c>
      <c r="J336" s="21">
        <f t="shared" si="52"/>
        <v>0.374</v>
      </c>
      <c r="K336" s="12">
        <f t="shared" si="53"/>
        <v>0.20594479830148621</v>
      </c>
      <c r="L336" s="8">
        <f t="shared" si="54"/>
        <v>0.70700636942675166</v>
      </c>
      <c r="M336" s="8">
        <f t="shared" si="55"/>
        <v>7.6433121019108277E-2</v>
      </c>
      <c r="N336" s="8">
        <f t="shared" si="56"/>
        <v>1.0615711252653929E-2</v>
      </c>
      <c r="O336" s="8">
        <f t="shared" si="57"/>
        <v>0</v>
      </c>
      <c r="P336" s="41">
        <f t="shared" si="58"/>
        <v>0.79405520169851385</v>
      </c>
      <c r="Q336" s="29">
        <v>360</v>
      </c>
      <c r="R336" s="30">
        <v>2.9999999999999997E-4</v>
      </c>
      <c r="S336" s="31">
        <f t="shared" si="59"/>
        <v>764.33121019108285</v>
      </c>
      <c r="T336" s="3" t="s">
        <v>1503</v>
      </c>
      <c r="V336" s="47"/>
    </row>
    <row r="337" spans="1:22" x14ac:dyDescent="0.25">
      <c r="A337" t="str">
        <f t="shared" si="50"/>
        <v>G</v>
      </c>
      <c r="B337" t="s">
        <v>334</v>
      </c>
      <c r="C337" s="18">
        <v>2.1000000000000001E-2</v>
      </c>
      <c r="D337" s="19">
        <v>4.4999999999999998E-2</v>
      </c>
      <c r="E337" s="19">
        <v>1.0999999999999999E-2</v>
      </c>
      <c r="F337" s="19">
        <v>1E-3</v>
      </c>
      <c r="G337" s="19">
        <v>0.52900000000000003</v>
      </c>
      <c r="H337" s="19">
        <v>0.39300000000000002</v>
      </c>
      <c r="I337" s="20">
        <f t="shared" si="51"/>
        <v>1</v>
      </c>
      <c r="J337" s="21">
        <f t="shared" si="52"/>
        <v>5.6999999999999995E-2</v>
      </c>
      <c r="K337" s="12">
        <f t="shared" si="53"/>
        <v>4.4585987261146501E-2</v>
      </c>
      <c r="L337" s="8">
        <f t="shared" si="54"/>
        <v>9.5541401273885357E-2</v>
      </c>
      <c r="M337" s="8">
        <f t="shared" si="55"/>
        <v>2.3354564755838639E-2</v>
      </c>
      <c r="N337" s="8">
        <f t="shared" si="56"/>
        <v>2.1231422505307855E-3</v>
      </c>
      <c r="O337" s="8">
        <f t="shared" si="57"/>
        <v>0.83439490445859876</v>
      </c>
      <c r="P337" s="41">
        <f t="shared" si="58"/>
        <v>0.12101910828025478</v>
      </c>
      <c r="Q337" s="29">
        <v>49</v>
      </c>
      <c r="R337" s="30">
        <v>1E-4</v>
      </c>
      <c r="S337" s="31">
        <f t="shared" si="59"/>
        <v>104.0339702760085</v>
      </c>
      <c r="T337" s="38" t="s">
        <v>1504</v>
      </c>
      <c r="V337" s="47"/>
    </row>
    <row r="338" spans="1:22" x14ac:dyDescent="0.25">
      <c r="A338" t="str">
        <f t="shared" si="50"/>
        <v>G</v>
      </c>
      <c r="B338" t="s">
        <v>335</v>
      </c>
      <c r="C338" s="18"/>
      <c r="D338" s="19"/>
      <c r="E338" s="19"/>
      <c r="F338" s="19"/>
      <c r="G338" s="19"/>
      <c r="H338" s="19"/>
      <c r="I338" s="20">
        <f t="shared" si="51"/>
        <v>0</v>
      </c>
      <c r="J338" s="21">
        <f t="shared" si="52"/>
        <v>0</v>
      </c>
      <c r="K338" s="12">
        <f t="shared" si="53"/>
        <v>0</v>
      </c>
      <c r="L338" s="8">
        <f t="shared" si="54"/>
        <v>0</v>
      </c>
      <c r="M338" s="8">
        <f t="shared" si="55"/>
        <v>0</v>
      </c>
      <c r="N338" s="8">
        <f t="shared" si="56"/>
        <v>0</v>
      </c>
      <c r="O338" s="8">
        <f t="shared" si="57"/>
        <v>0</v>
      </c>
      <c r="P338" s="41">
        <f t="shared" si="58"/>
        <v>0</v>
      </c>
      <c r="Q338" s="29"/>
      <c r="R338" s="30"/>
      <c r="S338" s="31">
        <f t="shared" si="59"/>
        <v>0</v>
      </c>
      <c r="T338" s="38" t="s">
        <v>1505</v>
      </c>
      <c r="U338" t="s">
        <v>1227</v>
      </c>
      <c r="V338" s="47"/>
    </row>
    <row r="339" spans="1:22" x14ac:dyDescent="0.25">
      <c r="A339" t="str">
        <f t="shared" si="50"/>
        <v>G</v>
      </c>
      <c r="B339" t="s">
        <v>336</v>
      </c>
      <c r="C339" s="18">
        <v>8.5000000000000006E-2</v>
      </c>
      <c r="D339" s="19">
        <v>0.28799999999999998</v>
      </c>
      <c r="E339" s="19">
        <v>3.1E-2</v>
      </c>
      <c r="F339" s="19">
        <v>5.0000000000000001E-3</v>
      </c>
      <c r="G339" s="19">
        <v>0.52900000000000003</v>
      </c>
      <c r="H339" s="19">
        <v>6.2E-2</v>
      </c>
      <c r="I339" s="20">
        <f t="shared" si="51"/>
        <v>1</v>
      </c>
      <c r="J339" s="21">
        <f t="shared" si="52"/>
        <v>0.32399999999999995</v>
      </c>
      <c r="K339" s="12">
        <f t="shared" si="53"/>
        <v>0.18046709129511679</v>
      </c>
      <c r="L339" s="8">
        <f t="shared" si="54"/>
        <v>0.61146496815286622</v>
      </c>
      <c r="M339" s="8">
        <f t="shared" si="55"/>
        <v>6.5817409766454352E-2</v>
      </c>
      <c r="N339" s="8">
        <f t="shared" si="56"/>
        <v>1.0615711252653929E-2</v>
      </c>
      <c r="O339" s="8">
        <f t="shared" si="57"/>
        <v>0.1316348195329087</v>
      </c>
      <c r="P339" s="41">
        <f t="shared" si="58"/>
        <v>0.68789808917197448</v>
      </c>
      <c r="Q339" s="29">
        <v>357</v>
      </c>
      <c r="R339" s="30">
        <v>2.0000000000000001E-4</v>
      </c>
      <c r="S339" s="31">
        <f t="shared" si="59"/>
        <v>757.96178343949043</v>
      </c>
      <c r="T339" s="3" t="s">
        <v>1506</v>
      </c>
      <c r="V339" s="47"/>
    </row>
    <row r="340" spans="1:22" x14ac:dyDescent="0.25">
      <c r="A340" t="str">
        <f t="shared" si="50"/>
        <v>G</v>
      </c>
      <c r="B340" t="s">
        <v>337</v>
      </c>
      <c r="C340" s="18">
        <v>4.0000000000000001E-3</v>
      </c>
      <c r="D340" s="19">
        <v>7.0000000000000001E-3</v>
      </c>
      <c r="E340" s="19">
        <v>4.0000000000000001E-3</v>
      </c>
      <c r="F340" s="19">
        <v>0</v>
      </c>
      <c r="G340" s="19">
        <v>0.52900000000000003</v>
      </c>
      <c r="H340" s="19">
        <v>0.45600000000000002</v>
      </c>
      <c r="I340" s="20">
        <f t="shared" si="51"/>
        <v>1</v>
      </c>
      <c r="J340" s="21">
        <f t="shared" si="52"/>
        <v>1.0999999999999999E-2</v>
      </c>
      <c r="K340" s="12">
        <f t="shared" si="53"/>
        <v>8.4925690021231421E-3</v>
      </c>
      <c r="L340" s="8">
        <f t="shared" si="54"/>
        <v>1.4861995753715501E-2</v>
      </c>
      <c r="M340" s="8">
        <f t="shared" si="55"/>
        <v>8.4925690021231421E-3</v>
      </c>
      <c r="N340" s="8">
        <f t="shared" si="56"/>
        <v>0</v>
      </c>
      <c r="O340" s="8">
        <f t="shared" si="57"/>
        <v>0.96815286624203833</v>
      </c>
      <c r="P340" s="41">
        <f t="shared" si="58"/>
        <v>2.3354564755838639E-2</v>
      </c>
      <c r="Q340" s="29">
        <v>8</v>
      </c>
      <c r="R340" s="30">
        <v>0</v>
      </c>
      <c r="S340" s="31">
        <f t="shared" si="59"/>
        <v>16.985138004246284</v>
      </c>
      <c r="T340" s="3" t="s">
        <v>1499</v>
      </c>
      <c r="V340" s="47"/>
    </row>
    <row r="341" spans="1:22" x14ac:dyDescent="0.25">
      <c r="A341" t="str">
        <f t="shared" si="50"/>
        <v>G</v>
      </c>
      <c r="B341" t="s">
        <v>338</v>
      </c>
      <c r="C341" s="18"/>
      <c r="D341" s="19"/>
      <c r="E341" s="19"/>
      <c r="F341" s="19"/>
      <c r="G341" s="19"/>
      <c r="H341" s="19"/>
      <c r="I341" s="20">
        <f t="shared" si="51"/>
        <v>0</v>
      </c>
      <c r="J341" s="21">
        <f t="shared" si="52"/>
        <v>0</v>
      </c>
      <c r="K341" s="12">
        <f t="shared" si="53"/>
        <v>0</v>
      </c>
      <c r="L341" s="8">
        <f t="shared" si="54"/>
        <v>0</v>
      </c>
      <c r="M341" s="8">
        <f t="shared" si="55"/>
        <v>0</v>
      </c>
      <c r="N341" s="8">
        <f t="shared" si="56"/>
        <v>0</v>
      </c>
      <c r="O341" s="8">
        <f t="shared" si="57"/>
        <v>0</v>
      </c>
      <c r="P341" s="41">
        <f t="shared" si="58"/>
        <v>0</v>
      </c>
      <c r="Q341" s="29"/>
      <c r="R341" s="30"/>
      <c r="S341" s="31">
        <f t="shared" si="59"/>
        <v>0</v>
      </c>
      <c r="T341" s="38" t="s">
        <v>1507</v>
      </c>
      <c r="U341" t="s">
        <v>1227</v>
      </c>
      <c r="V341" s="47"/>
    </row>
    <row r="342" spans="1:22" x14ac:dyDescent="0.25">
      <c r="A342" t="str">
        <f t="shared" si="50"/>
        <v>G</v>
      </c>
      <c r="B342" t="s">
        <v>339</v>
      </c>
      <c r="C342" s="18">
        <v>7.0999999999999994E-2</v>
      </c>
      <c r="D342" s="19">
        <v>0.26600000000000001</v>
      </c>
      <c r="E342" s="19">
        <v>0.123</v>
      </c>
      <c r="F342" s="19">
        <v>0.01</v>
      </c>
      <c r="G342" s="19">
        <v>0.52900000000000003</v>
      </c>
      <c r="H342" s="19">
        <v>1E-3</v>
      </c>
      <c r="I342" s="20">
        <f t="shared" si="51"/>
        <v>1</v>
      </c>
      <c r="J342" s="21">
        <f t="shared" si="52"/>
        <v>0.39900000000000002</v>
      </c>
      <c r="K342" s="12">
        <f t="shared" si="53"/>
        <v>0.15074309978768577</v>
      </c>
      <c r="L342" s="8">
        <f t="shared" si="54"/>
        <v>0.56475583864118906</v>
      </c>
      <c r="M342" s="8">
        <f t="shared" si="55"/>
        <v>0.26114649681528662</v>
      </c>
      <c r="N342" s="8">
        <f t="shared" si="56"/>
        <v>2.1231422505307858E-2</v>
      </c>
      <c r="O342" s="8">
        <f t="shared" si="57"/>
        <v>2.1231422505307855E-3</v>
      </c>
      <c r="P342" s="41">
        <f t="shared" si="58"/>
        <v>0.84713375796178358</v>
      </c>
      <c r="Q342" s="29">
        <v>295</v>
      </c>
      <c r="R342" s="30">
        <v>2.0000000000000001E-4</v>
      </c>
      <c r="S342" s="31">
        <f t="shared" si="59"/>
        <v>626.3269639065818</v>
      </c>
      <c r="T342" s="38" t="s">
        <v>1508</v>
      </c>
      <c r="V342" s="47"/>
    </row>
    <row r="343" spans="1:22" x14ac:dyDescent="0.25">
      <c r="A343" t="str">
        <f t="shared" si="50"/>
        <v>G</v>
      </c>
      <c r="B343" t="s">
        <v>340</v>
      </c>
      <c r="C343" s="18">
        <v>0.104</v>
      </c>
      <c r="D343" s="19">
        <v>0.27400000000000002</v>
      </c>
      <c r="E343" s="19">
        <v>9.8000000000000004E-2</v>
      </c>
      <c r="F343" s="19">
        <v>1.4E-2</v>
      </c>
      <c r="G343" s="19">
        <v>0.50900000000000001</v>
      </c>
      <c r="H343" s="19">
        <v>1E-3</v>
      </c>
      <c r="I343" s="20">
        <f t="shared" si="51"/>
        <v>1</v>
      </c>
      <c r="J343" s="21">
        <f t="shared" si="52"/>
        <v>0.38600000000000001</v>
      </c>
      <c r="K343" s="12">
        <f t="shared" si="53"/>
        <v>0.21181262729124237</v>
      </c>
      <c r="L343" s="8">
        <f t="shared" si="54"/>
        <v>0.5580448065173117</v>
      </c>
      <c r="M343" s="8">
        <f t="shared" si="55"/>
        <v>0.19959266802443992</v>
      </c>
      <c r="N343" s="8">
        <f t="shared" si="56"/>
        <v>2.8513238289205704E-2</v>
      </c>
      <c r="O343" s="8">
        <f t="shared" si="57"/>
        <v>2.0366598778004076E-3</v>
      </c>
      <c r="P343" s="41">
        <f t="shared" si="58"/>
        <v>0.78615071283095728</v>
      </c>
      <c r="Q343" s="29">
        <v>328</v>
      </c>
      <c r="R343" s="30">
        <v>2.9E-4</v>
      </c>
      <c r="S343" s="31">
        <f t="shared" si="59"/>
        <v>668.02443991853363</v>
      </c>
      <c r="T343" s="3" t="s">
        <v>1509</v>
      </c>
      <c r="V343" s="47"/>
    </row>
    <row r="344" spans="1:22" x14ac:dyDescent="0.25">
      <c r="A344" t="str">
        <f t="shared" si="50"/>
        <v>G</v>
      </c>
      <c r="B344" t="s">
        <v>341</v>
      </c>
      <c r="C344" s="18">
        <v>4.2000000000000003E-2</v>
      </c>
      <c r="D344" s="19">
        <v>0</v>
      </c>
      <c r="E344" s="19">
        <v>0</v>
      </c>
      <c r="F344" s="19">
        <v>0.183</v>
      </c>
      <c r="G344" s="19">
        <v>0.52900000000000003</v>
      </c>
      <c r="H344" s="19">
        <v>0.246</v>
      </c>
      <c r="I344" s="20">
        <f t="shared" si="51"/>
        <v>1</v>
      </c>
      <c r="J344" s="21">
        <f t="shared" si="52"/>
        <v>0.183</v>
      </c>
      <c r="K344" s="12">
        <f t="shared" si="53"/>
        <v>8.9171974522293002E-2</v>
      </c>
      <c r="L344" s="8">
        <f t="shared" si="54"/>
        <v>0</v>
      </c>
      <c r="M344" s="8">
        <f t="shared" si="55"/>
        <v>0</v>
      </c>
      <c r="N344" s="8">
        <f t="shared" si="56"/>
        <v>0.38853503184713378</v>
      </c>
      <c r="O344" s="8">
        <f t="shared" si="57"/>
        <v>0.52229299363057324</v>
      </c>
      <c r="P344" s="41">
        <f t="shared" si="58"/>
        <v>0.38853503184713378</v>
      </c>
      <c r="Q344" s="29">
        <v>149</v>
      </c>
      <c r="R344" s="30">
        <v>1E-4</v>
      </c>
      <c r="S344" s="31">
        <f t="shared" si="59"/>
        <v>316.34819532908705</v>
      </c>
      <c r="T344" s="38" t="s">
        <v>1510</v>
      </c>
      <c r="U344" t="s">
        <v>1511</v>
      </c>
      <c r="V344" s="47"/>
    </row>
    <row r="345" spans="1:22" x14ac:dyDescent="0.25">
      <c r="A345" t="str">
        <f t="shared" si="50"/>
        <v>G</v>
      </c>
      <c r="B345" t="s">
        <v>342</v>
      </c>
      <c r="C345" s="18">
        <v>0</v>
      </c>
      <c r="D345" s="19">
        <v>0</v>
      </c>
      <c r="E345" s="19">
        <v>0</v>
      </c>
      <c r="F345" s="19">
        <v>0</v>
      </c>
      <c r="G345" s="19">
        <v>0.52900000000000003</v>
      </c>
      <c r="H345" s="19">
        <v>0.47099999999999997</v>
      </c>
      <c r="I345" s="20">
        <f t="shared" si="51"/>
        <v>1</v>
      </c>
      <c r="J345" s="21">
        <f t="shared" si="52"/>
        <v>0</v>
      </c>
      <c r="K345" s="12">
        <f t="shared" si="53"/>
        <v>0</v>
      </c>
      <c r="L345" s="8">
        <f t="shared" si="54"/>
        <v>0</v>
      </c>
      <c r="M345" s="8">
        <f t="shared" si="55"/>
        <v>0</v>
      </c>
      <c r="N345" s="8">
        <f t="shared" si="56"/>
        <v>0</v>
      </c>
      <c r="O345" s="8">
        <f t="shared" si="57"/>
        <v>1</v>
      </c>
      <c r="P345" s="41">
        <f t="shared" si="58"/>
        <v>0</v>
      </c>
      <c r="Q345" s="29">
        <v>0</v>
      </c>
      <c r="R345" s="30">
        <v>0</v>
      </c>
      <c r="S345" s="31">
        <f t="shared" si="59"/>
        <v>0</v>
      </c>
      <c r="T345" s="38" t="s">
        <v>1512</v>
      </c>
      <c r="V345" s="47"/>
    </row>
    <row r="346" spans="1:22" x14ac:dyDescent="0.25">
      <c r="A346" t="str">
        <f t="shared" si="50"/>
        <v>G</v>
      </c>
      <c r="B346" t="s">
        <v>343</v>
      </c>
      <c r="C346" s="18">
        <v>0.18099999999999999</v>
      </c>
      <c r="D346" s="19">
        <v>0.222</v>
      </c>
      <c r="E346" s="19">
        <v>5.7000000000000002E-2</v>
      </c>
      <c r="F346" s="19">
        <v>8.9999999999999993E-3</v>
      </c>
      <c r="G346" s="19">
        <v>0.52900000000000003</v>
      </c>
      <c r="H346" s="19">
        <v>1E-3</v>
      </c>
      <c r="I346" s="20">
        <f t="shared" si="51"/>
        <v>0.999</v>
      </c>
      <c r="J346" s="21">
        <f t="shared" si="52"/>
        <v>0.28800000000000003</v>
      </c>
      <c r="K346" s="12">
        <f t="shared" si="53"/>
        <v>0.38428874734607221</v>
      </c>
      <c r="L346" s="8">
        <f t="shared" si="54"/>
        <v>0.4713375796178344</v>
      </c>
      <c r="M346" s="8">
        <f t="shared" si="55"/>
        <v>0.12101910828025479</v>
      </c>
      <c r="N346" s="8">
        <f t="shared" si="56"/>
        <v>1.9108280254777069E-2</v>
      </c>
      <c r="O346" s="8">
        <f t="shared" si="57"/>
        <v>2.1231422505307855E-3</v>
      </c>
      <c r="P346" s="41">
        <f t="shared" si="58"/>
        <v>0.61146496815286633</v>
      </c>
      <c r="Q346" s="29">
        <v>243</v>
      </c>
      <c r="R346" s="30">
        <v>5.0000000000000001E-4</v>
      </c>
      <c r="S346" s="31">
        <f t="shared" si="59"/>
        <v>515.92356687898086</v>
      </c>
      <c r="T346" s="3" t="s">
        <v>1513</v>
      </c>
      <c r="V346" s="47"/>
    </row>
    <row r="347" spans="1:22" x14ac:dyDescent="0.25">
      <c r="A347" t="str">
        <f t="shared" si="50"/>
        <v>G</v>
      </c>
      <c r="B347" t="s">
        <v>344</v>
      </c>
      <c r="C347" s="18"/>
      <c r="D347" s="19"/>
      <c r="E347" s="19"/>
      <c r="F347" s="19"/>
      <c r="G347" s="19"/>
      <c r="H347" s="19"/>
      <c r="I347" s="20">
        <f t="shared" si="51"/>
        <v>0</v>
      </c>
      <c r="J347" s="21">
        <f t="shared" si="52"/>
        <v>0</v>
      </c>
      <c r="K347" s="12">
        <f t="shared" si="53"/>
        <v>0</v>
      </c>
      <c r="L347" s="8">
        <f t="shared" si="54"/>
        <v>0</v>
      </c>
      <c r="M347" s="8">
        <f t="shared" si="55"/>
        <v>0</v>
      </c>
      <c r="N347" s="8">
        <f t="shared" si="56"/>
        <v>0</v>
      </c>
      <c r="O347" s="8">
        <f t="shared" si="57"/>
        <v>0</v>
      </c>
      <c r="P347" s="41">
        <f t="shared" si="58"/>
        <v>0</v>
      </c>
      <c r="Q347" s="29"/>
      <c r="R347" s="30"/>
      <c r="S347" s="31">
        <f t="shared" si="59"/>
        <v>0</v>
      </c>
      <c r="T347" s="38" t="s">
        <v>1514</v>
      </c>
      <c r="U347" t="s">
        <v>1227</v>
      </c>
      <c r="V347" s="47"/>
    </row>
    <row r="348" spans="1:22" x14ac:dyDescent="0.25">
      <c r="A348" t="str">
        <f t="shared" si="50"/>
        <v>G</v>
      </c>
      <c r="B348" t="s">
        <v>345</v>
      </c>
      <c r="C348" s="18"/>
      <c r="D348" s="19"/>
      <c r="E348" s="19"/>
      <c r="F348" s="19"/>
      <c r="G348" s="19"/>
      <c r="H348" s="19"/>
      <c r="I348" s="20">
        <f t="shared" si="51"/>
        <v>0</v>
      </c>
      <c r="J348" s="21">
        <f t="shared" si="52"/>
        <v>0</v>
      </c>
      <c r="K348" s="12">
        <f t="shared" si="53"/>
        <v>0</v>
      </c>
      <c r="L348" s="8">
        <f t="shared" si="54"/>
        <v>0</v>
      </c>
      <c r="M348" s="8">
        <f t="shared" si="55"/>
        <v>0</v>
      </c>
      <c r="N348" s="8">
        <f t="shared" si="56"/>
        <v>0</v>
      </c>
      <c r="O348" s="8">
        <f t="shared" si="57"/>
        <v>0</v>
      </c>
      <c r="P348" s="41">
        <f t="shared" si="58"/>
        <v>0</v>
      </c>
      <c r="Q348" s="29"/>
      <c r="R348" s="30"/>
      <c r="S348" s="31">
        <f t="shared" si="59"/>
        <v>0</v>
      </c>
      <c r="T348" s="38" t="s">
        <v>1515</v>
      </c>
      <c r="U348" t="s">
        <v>1227</v>
      </c>
      <c r="V348" s="47"/>
    </row>
    <row r="349" spans="1:22" x14ac:dyDescent="0.25">
      <c r="A349" t="str">
        <f t="shared" si="50"/>
        <v>G</v>
      </c>
      <c r="B349" t="s">
        <v>346</v>
      </c>
      <c r="C349" s="18"/>
      <c r="D349" s="19"/>
      <c r="E349" s="19"/>
      <c r="F349" s="19"/>
      <c r="G349" s="19"/>
      <c r="H349" s="19"/>
      <c r="I349" s="20">
        <f t="shared" si="51"/>
        <v>0</v>
      </c>
      <c r="J349" s="21">
        <f t="shared" si="52"/>
        <v>0</v>
      </c>
      <c r="K349" s="12">
        <f t="shared" si="53"/>
        <v>0</v>
      </c>
      <c r="L349" s="8">
        <f t="shared" si="54"/>
        <v>0</v>
      </c>
      <c r="M349" s="8">
        <f t="shared" si="55"/>
        <v>0</v>
      </c>
      <c r="N349" s="8">
        <f t="shared" si="56"/>
        <v>0</v>
      </c>
      <c r="O349" s="8">
        <f t="shared" si="57"/>
        <v>0</v>
      </c>
      <c r="P349" s="41">
        <f t="shared" si="58"/>
        <v>0</v>
      </c>
      <c r="Q349" s="29"/>
      <c r="R349" s="30"/>
      <c r="S349" s="31">
        <f t="shared" si="59"/>
        <v>0</v>
      </c>
      <c r="T349" s="38" t="s">
        <v>1516</v>
      </c>
      <c r="U349" t="s">
        <v>1227</v>
      </c>
      <c r="V349" s="47"/>
    </row>
    <row r="350" spans="1:22" x14ac:dyDescent="0.25">
      <c r="A350" t="str">
        <f t="shared" si="50"/>
        <v>G</v>
      </c>
      <c r="B350" t="s">
        <v>347</v>
      </c>
      <c r="C350" s="18">
        <v>0</v>
      </c>
      <c r="D350" s="19">
        <v>0</v>
      </c>
      <c r="E350" s="19">
        <v>0</v>
      </c>
      <c r="F350" s="19">
        <v>0</v>
      </c>
      <c r="G350" s="19">
        <v>0.52900000000000003</v>
      </c>
      <c r="H350" s="19">
        <v>0.47099999999999997</v>
      </c>
      <c r="I350" s="20">
        <f t="shared" si="51"/>
        <v>1</v>
      </c>
      <c r="J350" s="21">
        <f t="shared" si="52"/>
        <v>0</v>
      </c>
      <c r="K350" s="12">
        <f t="shared" si="53"/>
        <v>0</v>
      </c>
      <c r="L350" s="8">
        <f t="shared" si="54"/>
        <v>0</v>
      </c>
      <c r="M350" s="8">
        <f t="shared" si="55"/>
        <v>0</v>
      </c>
      <c r="N350" s="8">
        <f t="shared" si="56"/>
        <v>0</v>
      </c>
      <c r="O350" s="8">
        <f t="shared" si="57"/>
        <v>1</v>
      </c>
      <c r="P350" s="41">
        <f t="shared" si="58"/>
        <v>0</v>
      </c>
      <c r="Q350" s="29">
        <v>0</v>
      </c>
      <c r="R350" s="30">
        <v>0</v>
      </c>
      <c r="S350" s="31">
        <f t="shared" si="59"/>
        <v>0</v>
      </c>
      <c r="T350" s="38" t="s">
        <v>1517</v>
      </c>
      <c r="V350" s="47"/>
    </row>
    <row r="351" spans="1:22" x14ac:dyDescent="0.25">
      <c r="A351" t="str">
        <f t="shared" si="50"/>
        <v>G</v>
      </c>
      <c r="B351" t="s">
        <v>348</v>
      </c>
      <c r="C351" s="18">
        <v>0</v>
      </c>
      <c r="D351" s="19">
        <v>0</v>
      </c>
      <c r="E351" s="19">
        <v>0</v>
      </c>
      <c r="F351" s="19">
        <v>0</v>
      </c>
      <c r="G351" s="19">
        <v>0.52900000000000003</v>
      </c>
      <c r="H351" s="19">
        <v>0.47099999999999997</v>
      </c>
      <c r="I351" s="20">
        <f t="shared" si="51"/>
        <v>1</v>
      </c>
      <c r="J351" s="21">
        <f t="shared" si="52"/>
        <v>0</v>
      </c>
      <c r="K351" s="12">
        <f t="shared" si="53"/>
        <v>0</v>
      </c>
      <c r="L351" s="8">
        <f t="shared" si="54"/>
        <v>0</v>
      </c>
      <c r="M351" s="8">
        <f t="shared" si="55"/>
        <v>0</v>
      </c>
      <c r="N351" s="8">
        <f t="shared" si="56"/>
        <v>0</v>
      </c>
      <c r="O351" s="8">
        <f t="shared" si="57"/>
        <v>1</v>
      </c>
      <c r="P351" s="41">
        <f t="shared" si="58"/>
        <v>0</v>
      </c>
      <c r="Q351" s="29">
        <v>0</v>
      </c>
      <c r="R351" s="30">
        <v>0</v>
      </c>
      <c r="S351" s="31">
        <f t="shared" si="59"/>
        <v>0</v>
      </c>
      <c r="T351" s="3" t="s">
        <v>1518</v>
      </c>
      <c r="V351" s="47"/>
    </row>
    <row r="352" spans="1:22" x14ac:dyDescent="0.25">
      <c r="A352" t="str">
        <f t="shared" si="50"/>
        <v>G</v>
      </c>
      <c r="B352" t="s">
        <v>349</v>
      </c>
      <c r="C352" s="18">
        <v>8.5000000000000006E-2</v>
      </c>
      <c r="D352" s="19">
        <v>0.26200000000000001</v>
      </c>
      <c r="E352" s="19">
        <v>9.8000000000000004E-2</v>
      </c>
      <c r="F352" s="19">
        <v>1.6E-2</v>
      </c>
      <c r="G352" s="19">
        <v>0.52900000000000003</v>
      </c>
      <c r="H352" s="19">
        <v>0.01</v>
      </c>
      <c r="I352" s="20">
        <f t="shared" si="51"/>
        <v>1</v>
      </c>
      <c r="J352" s="21">
        <f t="shared" si="52"/>
        <v>0.376</v>
      </c>
      <c r="K352" s="12">
        <f t="shared" si="53"/>
        <v>0.18046709129511679</v>
      </c>
      <c r="L352" s="8">
        <f t="shared" si="54"/>
        <v>0.55626326963906592</v>
      </c>
      <c r="M352" s="8">
        <f t="shared" si="55"/>
        <v>0.20806794055201699</v>
      </c>
      <c r="N352" s="8">
        <f t="shared" si="56"/>
        <v>3.3970276008492568E-2</v>
      </c>
      <c r="O352" s="8">
        <f t="shared" si="57"/>
        <v>2.1231422505307858E-2</v>
      </c>
      <c r="P352" s="41">
        <f t="shared" si="58"/>
        <v>0.79830148619957542</v>
      </c>
      <c r="Q352" s="29">
        <v>307</v>
      </c>
      <c r="R352" s="30">
        <v>2.0000000000000001E-4</v>
      </c>
      <c r="S352" s="31">
        <f t="shared" si="59"/>
        <v>651.80467091295122</v>
      </c>
      <c r="T352" s="3" t="s">
        <v>1519</v>
      </c>
      <c r="V352" s="47"/>
    </row>
    <row r="353" spans="1:22" x14ac:dyDescent="0.25">
      <c r="A353" t="str">
        <f t="shared" si="50"/>
        <v>G</v>
      </c>
      <c r="B353" t="s">
        <v>350</v>
      </c>
      <c r="C353" s="18"/>
      <c r="D353" s="19"/>
      <c r="E353" s="19"/>
      <c r="F353" s="19"/>
      <c r="G353" s="19"/>
      <c r="H353" s="19"/>
      <c r="I353" s="20">
        <f t="shared" si="51"/>
        <v>0</v>
      </c>
      <c r="J353" s="21">
        <f t="shared" si="52"/>
        <v>0</v>
      </c>
      <c r="K353" s="12">
        <f t="shared" si="53"/>
        <v>0</v>
      </c>
      <c r="L353" s="8">
        <f t="shared" si="54"/>
        <v>0</v>
      </c>
      <c r="M353" s="8">
        <f t="shared" si="55"/>
        <v>0</v>
      </c>
      <c r="N353" s="8">
        <f t="shared" si="56"/>
        <v>0</v>
      </c>
      <c r="O353" s="8">
        <f t="shared" si="57"/>
        <v>0</v>
      </c>
      <c r="P353" s="41">
        <f t="shared" si="58"/>
        <v>0</v>
      </c>
      <c r="Q353" s="29"/>
      <c r="R353" s="30"/>
      <c r="S353" s="31">
        <f t="shared" si="59"/>
        <v>0</v>
      </c>
      <c r="T353" s="38" t="s">
        <v>1520</v>
      </c>
      <c r="U353" t="s">
        <v>1227</v>
      </c>
      <c r="V353" s="47"/>
    </row>
    <row r="354" spans="1:22" x14ac:dyDescent="0.25">
      <c r="A354" t="str">
        <f t="shared" si="50"/>
        <v>G</v>
      </c>
      <c r="B354" t="s">
        <v>351</v>
      </c>
      <c r="C354" s="18"/>
      <c r="D354" s="19"/>
      <c r="E354" s="19"/>
      <c r="F354" s="19"/>
      <c r="G354" s="19"/>
      <c r="H354" s="19"/>
      <c r="I354" s="20">
        <f t="shared" si="51"/>
        <v>0</v>
      </c>
      <c r="J354" s="21">
        <f t="shared" si="52"/>
        <v>0</v>
      </c>
      <c r="K354" s="12">
        <f t="shared" si="53"/>
        <v>0</v>
      </c>
      <c r="L354" s="8">
        <f t="shared" si="54"/>
        <v>0</v>
      </c>
      <c r="M354" s="8">
        <f t="shared" si="55"/>
        <v>0</v>
      </c>
      <c r="N354" s="8">
        <f t="shared" si="56"/>
        <v>0</v>
      </c>
      <c r="O354" s="8">
        <f t="shared" si="57"/>
        <v>0</v>
      </c>
      <c r="P354" s="41">
        <f t="shared" si="58"/>
        <v>0</v>
      </c>
      <c r="Q354" s="29"/>
      <c r="R354" s="30"/>
      <c r="S354" s="31">
        <f t="shared" si="59"/>
        <v>0</v>
      </c>
      <c r="T354" s="38" t="s">
        <v>1521</v>
      </c>
      <c r="U354" t="s">
        <v>1227</v>
      </c>
      <c r="V354" s="47"/>
    </row>
    <row r="355" spans="1:22" x14ac:dyDescent="0.25">
      <c r="A355" t="str">
        <f t="shared" si="50"/>
        <v>G</v>
      </c>
      <c r="B355" t="s">
        <v>352</v>
      </c>
      <c r="C355" s="18">
        <v>2.4E-2</v>
      </c>
      <c r="D355" s="19">
        <v>5.5E-2</v>
      </c>
      <c r="E355" s="19">
        <v>1.2E-2</v>
      </c>
      <c r="F355" s="19">
        <v>2E-3</v>
      </c>
      <c r="G355" s="19">
        <v>0.52900000000000003</v>
      </c>
      <c r="H355" s="19">
        <v>0.378</v>
      </c>
      <c r="I355" s="20">
        <f t="shared" si="51"/>
        <v>1</v>
      </c>
      <c r="J355" s="21">
        <f t="shared" si="52"/>
        <v>6.9000000000000006E-2</v>
      </c>
      <c r="K355" s="12">
        <f t="shared" si="53"/>
        <v>5.0955414012738856E-2</v>
      </c>
      <c r="L355" s="8">
        <f t="shared" si="54"/>
        <v>0.11677282377919321</v>
      </c>
      <c r="M355" s="8">
        <f t="shared" si="55"/>
        <v>2.5477707006369428E-2</v>
      </c>
      <c r="N355" s="8">
        <f t="shared" si="56"/>
        <v>4.246284501061571E-3</v>
      </c>
      <c r="O355" s="8">
        <f t="shared" si="57"/>
        <v>0.80254777070063699</v>
      </c>
      <c r="P355" s="41">
        <f t="shared" si="58"/>
        <v>0.14649681528662423</v>
      </c>
      <c r="Q355" s="29">
        <v>57</v>
      </c>
      <c r="R355" s="30">
        <v>1E-4</v>
      </c>
      <c r="S355" s="31">
        <f t="shared" si="59"/>
        <v>121.01910828025478</v>
      </c>
      <c r="T355" s="38" t="s">
        <v>1522</v>
      </c>
      <c r="V355" s="47"/>
    </row>
    <row r="356" spans="1:22" x14ac:dyDescent="0.25">
      <c r="A356" t="str">
        <f t="shared" si="50"/>
        <v>G</v>
      </c>
      <c r="B356" t="s">
        <v>353</v>
      </c>
      <c r="C356" s="18">
        <v>7.0000000000000007E-2</v>
      </c>
      <c r="D356" s="19">
        <v>0.27500000000000002</v>
      </c>
      <c r="E356" s="19">
        <v>6.3E-2</v>
      </c>
      <c r="F356" s="19">
        <v>7.0000000000000001E-3</v>
      </c>
      <c r="G356" s="19">
        <v>0.52900000000000003</v>
      </c>
      <c r="H356" s="19">
        <v>5.6000000000000001E-2</v>
      </c>
      <c r="I356" s="20">
        <f t="shared" si="51"/>
        <v>1</v>
      </c>
      <c r="J356" s="21">
        <f t="shared" si="52"/>
        <v>0.34500000000000003</v>
      </c>
      <c r="K356" s="12">
        <f t="shared" si="53"/>
        <v>0.14861995753715501</v>
      </c>
      <c r="L356" s="8">
        <f t="shared" si="54"/>
        <v>0.58386411889596612</v>
      </c>
      <c r="M356" s="8">
        <f t="shared" si="55"/>
        <v>0.13375796178343949</v>
      </c>
      <c r="N356" s="8">
        <f t="shared" si="56"/>
        <v>1.4861995753715501E-2</v>
      </c>
      <c r="O356" s="8">
        <f t="shared" si="57"/>
        <v>0.11889596602972401</v>
      </c>
      <c r="P356" s="41">
        <f t="shared" si="58"/>
        <v>0.73248407643312108</v>
      </c>
      <c r="Q356" s="29">
        <v>306</v>
      </c>
      <c r="R356" s="30">
        <v>1.9000000000000001E-4</v>
      </c>
      <c r="S356" s="31">
        <f t="shared" si="59"/>
        <v>649.68152866242042</v>
      </c>
      <c r="T356" s="38" t="s">
        <v>1523</v>
      </c>
      <c r="V356" s="47"/>
    </row>
    <row r="357" spans="1:22" x14ac:dyDescent="0.25">
      <c r="A357" t="str">
        <f t="shared" si="50"/>
        <v>G</v>
      </c>
      <c r="B357" t="s">
        <v>354</v>
      </c>
      <c r="C357" s="18">
        <v>9.7000000000000003E-2</v>
      </c>
      <c r="D357" s="19">
        <v>0.26500000000000001</v>
      </c>
      <c r="E357" s="19">
        <v>9.2999999999999999E-2</v>
      </c>
      <c r="F357" s="19">
        <v>8.9999999999999993E-3</v>
      </c>
      <c r="G357" s="19">
        <v>0.52900000000000003</v>
      </c>
      <c r="H357" s="19">
        <v>6.0000000000000001E-3</v>
      </c>
      <c r="I357" s="20">
        <f t="shared" si="51"/>
        <v>0.999</v>
      </c>
      <c r="J357" s="21">
        <f t="shared" si="52"/>
        <v>0.36699999999999999</v>
      </c>
      <c r="K357" s="12">
        <f t="shared" si="53"/>
        <v>0.20594479830148621</v>
      </c>
      <c r="L357" s="8">
        <f t="shared" si="54"/>
        <v>0.56263269639065827</v>
      </c>
      <c r="M357" s="8">
        <f t="shared" si="55"/>
        <v>0.19745222929936307</v>
      </c>
      <c r="N357" s="8">
        <f t="shared" si="56"/>
        <v>1.9108280254777069E-2</v>
      </c>
      <c r="O357" s="8">
        <f t="shared" si="57"/>
        <v>1.2738853503184714E-2</v>
      </c>
      <c r="P357" s="41">
        <f t="shared" si="58"/>
        <v>0.77919320594479835</v>
      </c>
      <c r="Q357" s="29">
        <v>292</v>
      </c>
      <c r="R357" s="30">
        <v>2.9999999999999997E-4</v>
      </c>
      <c r="S357" s="31">
        <f t="shared" si="59"/>
        <v>619.95753715498938</v>
      </c>
      <c r="T357" s="3" t="s">
        <v>1524</v>
      </c>
      <c r="V357" s="47"/>
    </row>
    <row r="358" spans="1:22" x14ac:dyDescent="0.25">
      <c r="A358" t="str">
        <f t="shared" si="50"/>
        <v>G</v>
      </c>
      <c r="B358" t="s">
        <v>355</v>
      </c>
      <c r="C358" s="18">
        <v>8.1000000000000003E-2</v>
      </c>
      <c r="D358" s="19">
        <v>0.221</v>
      </c>
      <c r="E358" s="19">
        <v>7.6999999999999999E-2</v>
      </c>
      <c r="F358" s="19">
        <v>8.0000000000000002E-3</v>
      </c>
      <c r="G358" s="19">
        <v>0.52900000000000003</v>
      </c>
      <c r="H358" s="19">
        <v>8.5000000000000006E-2</v>
      </c>
      <c r="I358" s="20">
        <f t="shared" si="51"/>
        <v>1.0010000000000001</v>
      </c>
      <c r="J358" s="21">
        <f t="shared" si="52"/>
        <v>0.30599999999999999</v>
      </c>
      <c r="K358" s="12">
        <f t="shared" si="53"/>
        <v>0.17197452229299365</v>
      </c>
      <c r="L358" s="8">
        <f t="shared" si="54"/>
        <v>0.46921443736730362</v>
      </c>
      <c r="M358" s="8">
        <f t="shared" si="55"/>
        <v>0.16348195329087051</v>
      </c>
      <c r="N358" s="8">
        <f t="shared" si="56"/>
        <v>1.6985138004246284E-2</v>
      </c>
      <c r="O358" s="8">
        <f t="shared" si="57"/>
        <v>0.18046709129511679</v>
      </c>
      <c r="P358" s="41">
        <f t="shared" si="58"/>
        <v>0.64968152866242046</v>
      </c>
      <c r="Q358" s="29">
        <v>243</v>
      </c>
      <c r="R358" s="30">
        <v>2.0000000000000001E-4</v>
      </c>
      <c r="S358" s="31">
        <f t="shared" si="59"/>
        <v>515.92356687898086</v>
      </c>
      <c r="T358" s="3" t="s">
        <v>1525</v>
      </c>
      <c r="V358" s="47"/>
    </row>
    <row r="359" spans="1:22" x14ac:dyDescent="0.25">
      <c r="A359" t="str">
        <f t="shared" si="50"/>
        <v>G</v>
      </c>
      <c r="B359" t="s">
        <v>356</v>
      </c>
      <c r="C359" s="18"/>
      <c r="D359" s="19"/>
      <c r="E359" s="19"/>
      <c r="F359" s="19"/>
      <c r="G359" s="19"/>
      <c r="H359" s="19"/>
      <c r="I359" s="20">
        <f t="shared" si="51"/>
        <v>0</v>
      </c>
      <c r="J359" s="21">
        <f t="shared" si="52"/>
        <v>0</v>
      </c>
      <c r="K359" s="12">
        <f t="shared" si="53"/>
        <v>0</v>
      </c>
      <c r="L359" s="8">
        <f t="shared" si="54"/>
        <v>0</v>
      </c>
      <c r="M359" s="8">
        <f t="shared" si="55"/>
        <v>0</v>
      </c>
      <c r="N359" s="8">
        <f t="shared" si="56"/>
        <v>0</v>
      </c>
      <c r="O359" s="8">
        <f t="shared" si="57"/>
        <v>0</v>
      </c>
      <c r="P359" s="41">
        <f t="shared" si="58"/>
        <v>0</v>
      </c>
      <c r="Q359" s="29"/>
      <c r="R359" s="30"/>
      <c r="S359" s="31">
        <f t="shared" si="59"/>
        <v>0</v>
      </c>
      <c r="T359" s="38" t="s">
        <v>1526</v>
      </c>
      <c r="U359" t="s">
        <v>1238</v>
      </c>
      <c r="V359" s="47"/>
    </row>
    <row r="360" spans="1:22" x14ac:dyDescent="0.25">
      <c r="A360" t="str">
        <f t="shared" si="50"/>
        <v>G</v>
      </c>
      <c r="B360" t="s">
        <v>357</v>
      </c>
      <c r="C360" s="18"/>
      <c r="D360" s="19"/>
      <c r="E360" s="19"/>
      <c r="F360" s="19"/>
      <c r="G360" s="19"/>
      <c r="H360" s="19"/>
      <c r="I360" s="20">
        <f t="shared" si="51"/>
        <v>0</v>
      </c>
      <c r="J360" s="21">
        <f t="shared" si="52"/>
        <v>0</v>
      </c>
      <c r="K360" s="12">
        <f t="shared" si="53"/>
        <v>0</v>
      </c>
      <c r="L360" s="8">
        <f t="shared" si="54"/>
        <v>0</v>
      </c>
      <c r="M360" s="8">
        <f t="shared" si="55"/>
        <v>0</v>
      </c>
      <c r="N360" s="8">
        <f t="shared" si="56"/>
        <v>0</v>
      </c>
      <c r="O360" s="8">
        <f t="shared" si="57"/>
        <v>0</v>
      </c>
      <c r="P360" s="41">
        <f t="shared" si="58"/>
        <v>0</v>
      </c>
      <c r="Q360" s="29"/>
      <c r="R360" s="30"/>
      <c r="S360" s="31">
        <f t="shared" si="59"/>
        <v>0</v>
      </c>
      <c r="T360" s="38" t="s">
        <v>2328</v>
      </c>
      <c r="U360" t="s">
        <v>2281</v>
      </c>
      <c r="V360" s="47"/>
    </row>
    <row r="361" spans="1:22" x14ac:dyDescent="0.25">
      <c r="A361" t="str">
        <f t="shared" si="50"/>
        <v>G</v>
      </c>
      <c r="B361" t="s">
        <v>358</v>
      </c>
      <c r="C361" s="18">
        <v>9.5000000000000001E-2</v>
      </c>
      <c r="D361" s="19">
        <v>0.27300000000000002</v>
      </c>
      <c r="E361" s="19">
        <v>8.1000000000000003E-2</v>
      </c>
      <c r="F361" s="19">
        <v>1.7000000000000001E-2</v>
      </c>
      <c r="G361" s="19">
        <v>0.52900000000000003</v>
      </c>
      <c r="H361" s="19">
        <v>5.0000000000000001E-3</v>
      </c>
      <c r="I361" s="20">
        <f t="shared" si="51"/>
        <v>1</v>
      </c>
      <c r="J361" s="21">
        <f t="shared" si="52"/>
        <v>0.37100000000000005</v>
      </c>
      <c r="K361" s="12">
        <f t="shared" si="53"/>
        <v>0.20169851380042464</v>
      </c>
      <c r="L361" s="8">
        <f t="shared" si="54"/>
        <v>0.57961783439490455</v>
      </c>
      <c r="M361" s="8">
        <f t="shared" si="55"/>
        <v>0.17197452229299365</v>
      </c>
      <c r="N361" s="8">
        <f t="shared" si="56"/>
        <v>3.609341825902336E-2</v>
      </c>
      <c r="O361" s="8">
        <f t="shared" si="57"/>
        <v>1.0615711252653929E-2</v>
      </c>
      <c r="P361" s="41">
        <f t="shared" si="58"/>
        <v>0.7876857749469216</v>
      </c>
      <c r="Q361" s="29">
        <v>306</v>
      </c>
      <c r="R361" s="30">
        <v>2.9999999999999997E-4</v>
      </c>
      <c r="S361" s="31">
        <f t="shared" si="59"/>
        <v>649.68152866242042</v>
      </c>
      <c r="T361" s="3" t="s">
        <v>1527</v>
      </c>
      <c r="V361" s="47"/>
    </row>
    <row r="362" spans="1:22" x14ac:dyDescent="0.25">
      <c r="A362" t="str">
        <f t="shared" si="50"/>
        <v>G</v>
      </c>
      <c r="B362" t="s">
        <v>359</v>
      </c>
      <c r="C362" s="18">
        <v>4.2999999999999997E-2</v>
      </c>
      <c r="D362" s="19">
        <v>0.124</v>
      </c>
      <c r="E362" s="19">
        <v>4.4999999999999998E-2</v>
      </c>
      <c r="F362" s="19">
        <v>6.0000000000000001E-3</v>
      </c>
      <c r="G362" s="19">
        <v>0.52900000000000003</v>
      </c>
      <c r="H362" s="19">
        <v>0.253</v>
      </c>
      <c r="I362" s="20">
        <f t="shared" si="51"/>
        <v>1</v>
      </c>
      <c r="J362" s="21">
        <f t="shared" si="52"/>
        <v>0.17499999999999999</v>
      </c>
      <c r="K362" s="12">
        <f t="shared" si="53"/>
        <v>9.1295116772823773E-2</v>
      </c>
      <c r="L362" s="8">
        <f t="shared" si="54"/>
        <v>0.26326963906581741</v>
      </c>
      <c r="M362" s="8">
        <f t="shared" si="55"/>
        <v>9.5541401273885357E-2</v>
      </c>
      <c r="N362" s="8">
        <f t="shared" si="56"/>
        <v>1.2738853503184714E-2</v>
      </c>
      <c r="O362" s="8">
        <f t="shared" si="57"/>
        <v>0.53715498938428874</v>
      </c>
      <c r="P362" s="41">
        <f t="shared" si="58"/>
        <v>0.37154989384288745</v>
      </c>
      <c r="Q362" s="29">
        <v>141</v>
      </c>
      <c r="R362" s="30">
        <v>1E-4</v>
      </c>
      <c r="S362" s="31">
        <f t="shared" si="59"/>
        <v>299.36305732484078</v>
      </c>
      <c r="T362" s="3" t="s">
        <v>1528</v>
      </c>
      <c r="V362" s="47"/>
    </row>
    <row r="363" spans="1:22" x14ac:dyDescent="0.25">
      <c r="A363" t="str">
        <f t="shared" si="50"/>
        <v>G</v>
      </c>
      <c r="B363" t="s">
        <v>360</v>
      </c>
      <c r="C363" s="18">
        <v>8.5000000000000006E-2</v>
      </c>
      <c r="D363" s="19">
        <v>0.26100000000000001</v>
      </c>
      <c r="E363" s="19">
        <v>9.8000000000000004E-2</v>
      </c>
      <c r="F363" s="19">
        <v>1.6E-2</v>
      </c>
      <c r="G363" s="19">
        <v>0.52900000000000003</v>
      </c>
      <c r="H363" s="19">
        <v>1.0999999999999999E-2</v>
      </c>
      <c r="I363" s="20">
        <f t="shared" si="51"/>
        <v>1</v>
      </c>
      <c r="J363" s="21">
        <f t="shared" si="52"/>
        <v>0.375</v>
      </c>
      <c r="K363" s="12">
        <f t="shared" si="53"/>
        <v>0.18046709129511679</v>
      </c>
      <c r="L363" s="8">
        <f t="shared" si="54"/>
        <v>0.55414012738853513</v>
      </c>
      <c r="M363" s="8">
        <f t="shared" si="55"/>
        <v>0.20806794055201699</v>
      </c>
      <c r="N363" s="8">
        <f t="shared" si="56"/>
        <v>3.3970276008492568E-2</v>
      </c>
      <c r="O363" s="8">
        <f t="shared" si="57"/>
        <v>2.3354564755838639E-2</v>
      </c>
      <c r="P363" s="41">
        <f t="shared" si="58"/>
        <v>0.79617834394904463</v>
      </c>
      <c r="Q363" s="29">
        <v>306</v>
      </c>
      <c r="R363" s="30">
        <v>2.0000000000000001E-4</v>
      </c>
      <c r="S363" s="31">
        <f t="shared" si="59"/>
        <v>649.68152866242042</v>
      </c>
      <c r="T363" s="3" t="s">
        <v>1529</v>
      </c>
      <c r="V363" s="47"/>
    </row>
    <row r="364" spans="1:22" x14ac:dyDescent="0.25">
      <c r="A364" t="str">
        <f t="shared" si="50"/>
        <v>G</v>
      </c>
      <c r="B364" t="s">
        <v>361</v>
      </c>
      <c r="C364" s="18"/>
      <c r="D364" s="19"/>
      <c r="E364" s="19"/>
      <c r="F364" s="19"/>
      <c r="G364" s="19"/>
      <c r="H364" s="19"/>
      <c r="I364" s="20">
        <f t="shared" si="51"/>
        <v>0</v>
      </c>
      <c r="J364" s="21">
        <f t="shared" si="52"/>
        <v>0</v>
      </c>
      <c r="K364" s="12">
        <f t="shared" si="53"/>
        <v>0</v>
      </c>
      <c r="L364" s="8">
        <f t="shared" si="54"/>
        <v>0</v>
      </c>
      <c r="M364" s="8">
        <f t="shared" si="55"/>
        <v>0</v>
      </c>
      <c r="N364" s="8">
        <f t="shared" si="56"/>
        <v>0</v>
      </c>
      <c r="O364" s="8">
        <f t="shared" si="57"/>
        <v>0</v>
      </c>
      <c r="P364" s="41">
        <f t="shared" si="58"/>
        <v>0</v>
      </c>
      <c r="Q364" s="29"/>
      <c r="R364" s="30"/>
      <c r="S364" s="31">
        <f t="shared" si="59"/>
        <v>0</v>
      </c>
      <c r="T364" s="38" t="s">
        <v>1530</v>
      </c>
      <c r="U364" t="s">
        <v>1227</v>
      </c>
      <c r="V364" s="47"/>
    </row>
    <row r="365" spans="1:22" x14ac:dyDescent="0.25">
      <c r="A365" t="str">
        <f t="shared" si="50"/>
        <v>G</v>
      </c>
      <c r="B365" t="s">
        <v>362</v>
      </c>
      <c r="C365" s="18">
        <v>0</v>
      </c>
      <c r="D365" s="19">
        <v>0</v>
      </c>
      <c r="E365" s="19">
        <v>0</v>
      </c>
      <c r="F365" s="19">
        <v>0</v>
      </c>
      <c r="G365" s="19">
        <v>0.52900000000000003</v>
      </c>
      <c r="H365" s="19">
        <v>0.47099999999999997</v>
      </c>
      <c r="I365" s="20">
        <f t="shared" si="51"/>
        <v>1</v>
      </c>
      <c r="J365" s="21">
        <f t="shared" si="52"/>
        <v>0</v>
      </c>
      <c r="K365" s="12">
        <f t="shared" si="53"/>
        <v>0</v>
      </c>
      <c r="L365" s="8">
        <f t="shared" si="54"/>
        <v>0</v>
      </c>
      <c r="M365" s="8">
        <f t="shared" si="55"/>
        <v>0</v>
      </c>
      <c r="N365" s="8">
        <f t="shared" si="56"/>
        <v>0</v>
      </c>
      <c r="O365" s="8">
        <f t="shared" si="57"/>
        <v>1</v>
      </c>
      <c r="P365" s="41">
        <f t="shared" si="58"/>
        <v>0</v>
      </c>
      <c r="Q365" s="29">
        <v>0</v>
      </c>
      <c r="R365" s="30">
        <v>0</v>
      </c>
      <c r="S365" s="31">
        <f t="shared" si="59"/>
        <v>0</v>
      </c>
      <c r="T365" s="3" t="s">
        <v>1531</v>
      </c>
      <c r="V365" s="47"/>
    </row>
    <row r="366" spans="1:22" x14ac:dyDescent="0.25">
      <c r="A366" t="str">
        <f t="shared" si="50"/>
        <v>G</v>
      </c>
      <c r="B366" t="s">
        <v>363</v>
      </c>
      <c r="C366" s="18"/>
      <c r="D366" s="19"/>
      <c r="E366" s="19"/>
      <c r="F366" s="19"/>
      <c r="G366" s="19"/>
      <c r="H366" s="19"/>
      <c r="I366" s="20">
        <f t="shared" si="51"/>
        <v>0</v>
      </c>
      <c r="J366" s="21">
        <f t="shared" si="52"/>
        <v>0</v>
      </c>
      <c r="K366" s="12">
        <f t="shared" si="53"/>
        <v>0</v>
      </c>
      <c r="L366" s="8">
        <f t="shared" si="54"/>
        <v>0</v>
      </c>
      <c r="M366" s="8">
        <f t="shared" si="55"/>
        <v>0</v>
      </c>
      <c r="N366" s="8">
        <f t="shared" si="56"/>
        <v>0</v>
      </c>
      <c r="O366" s="8">
        <f t="shared" si="57"/>
        <v>0</v>
      </c>
      <c r="P366" s="41">
        <f t="shared" si="58"/>
        <v>0</v>
      </c>
      <c r="Q366" s="29"/>
      <c r="R366" s="30"/>
      <c r="S366" s="31">
        <f t="shared" si="59"/>
        <v>0</v>
      </c>
      <c r="T366" s="38" t="s">
        <v>1532</v>
      </c>
      <c r="U366" t="s">
        <v>1227</v>
      </c>
      <c r="V366" s="47"/>
    </row>
    <row r="367" spans="1:22" x14ac:dyDescent="0.25">
      <c r="A367" t="str">
        <f t="shared" si="50"/>
        <v>G</v>
      </c>
      <c r="B367" t="s">
        <v>364</v>
      </c>
      <c r="C367" s="18"/>
      <c r="D367" s="19"/>
      <c r="E367" s="19"/>
      <c r="F367" s="19"/>
      <c r="G367" s="19"/>
      <c r="H367" s="19"/>
      <c r="I367" s="20">
        <f t="shared" si="51"/>
        <v>0</v>
      </c>
      <c r="J367" s="21">
        <f t="shared" si="52"/>
        <v>0</v>
      </c>
      <c r="K367" s="12">
        <f t="shared" si="53"/>
        <v>0</v>
      </c>
      <c r="L367" s="8">
        <f t="shared" si="54"/>
        <v>0</v>
      </c>
      <c r="M367" s="8">
        <f t="shared" si="55"/>
        <v>0</v>
      </c>
      <c r="N367" s="8">
        <f t="shared" si="56"/>
        <v>0</v>
      </c>
      <c r="O367" s="8">
        <f t="shared" si="57"/>
        <v>0</v>
      </c>
      <c r="P367" s="41">
        <f t="shared" si="58"/>
        <v>0</v>
      </c>
      <c r="Q367" s="29"/>
      <c r="R367" s="30"/>
      <c r="S367" s="31">
        <f t="shared" si="59"/>
        <v>0</v>
      </c>
      <c r="T367" s="38" t="s">
        <v>1533</v>
      </c>
      <c r="U367" t="s">
        <v>1227</v>
      </c>
      <c r="V367" s="47"/>
    </row>
    <row r="368" spans="1:22" x14ac:dyDescent="0.25">
      <c r="A368" t="str">
        <f t="shared" si="50"/>
        <v>G</v>
      </c>
      <c r="B368" t="s">
        <v>365</v>
      </c>
      <c r="C368" s="18">
        <v>8.6999999999999994E-2</v>
      </c>
      <c r="D368" s="19">
        <v>0.28699999999999998</v>
      </c>
      <c r="E368" s="19">
        <v>8.5000000000000006E-2</v>
      </c>
      <c r="F368" s="19">
        <v>1.2999999999999999E-2</v>
      </c>
      <c r="G368" s="19">
        <v>0.52800000000000002</v>
      </c>
      <c r="H368" s="19">
        <v>0</v>
      </c>
      <c r="I368" s="20">
        <f t="shared" si="51"/>
        <v>1</v>
      </c>
      <c r="J368" s="21">
        <f t="shared" si="52"/>
        <v>0.38500000000000001</v>
      </c>
      <c r="K368" s="12">
        <f t="shared" si="53"/>
        <v>0.18432203389830509</v>
      </c>
      <c r="L368" s="8">
        <f t="shared" si="54"/>
        <v>0.60805084745762705</v>
      </c>
      <c r="M368" s="8">
        <f t="shared" si="55"/>
        <v>0.18008474576271188</v>
      </c>
      <c r="N368" s="8">
        <f t="shared" si="56"/>
        <v>2.7542372881355932E-2</v>
      </c>
      <c r="O368" s="8">
        <f t="shared" si="57"/>
        <v>0</v>
      </c>
      <c r="P368" s="41">
        <f t="shared" si="58"/>
        <v>0.81567796610169496</v>
      </c>
      <c r="Q368" s="29">
        <v>314</v>
      </c>
      <c r="R368" s="30">
        <v>2.0000000000000001E-4</v>
      </c>
      <c r="S368" s="31">
        <f t="shared" si="59"/>
        <v>665.25423728813564</v>
      </c>
      <c r="T368" s="38" t="s">
        <v>1534</v>
      </c>
      <c r="V368" s="47"/>
    </row>
    <row r="369" spans="1:22" x14ac:dyDescent="0.25">
      <c r="A369" t="str">
        <f t="shared" si="50"/>
        <v>G</v>
      </c>
      <c r="B369" t="s">
        <v>366</v>
      </c>
      <c r="C369" s="18">
        <v>0</v>
      </c>
      <c r="D369" s="19">
        <v>0</v>
      </c>
      <c r="E369" s="19">
        <v>0</v>
      </c>
      <c r="F369" s="19">
        <v>0</v>
      </c>
      <c r="G369" s="19">
        <v>0.52900000000000003</v>
      </c>
      <c r="H369" s="19">
        <v>0.47099999999999997</v>
      </c>
      <c r="I369" s="20">
        <f t="shared" si="51"/>
        <v>1</v>
      </c>
      <c r="J369" s="21">
        <f t="shared" si="52"/>
        <v>0</v>
      </c>
      <c r="K369" s="12">
        <f t="shared" si="53"/>
        <v>0</v>
      </c>
      <c r="L369" s="8">
        <f t="shared" si="54"/>
        <v>0</v>
      </c>
      <c r="M369" s="8">
        <f t="shared" si="55"/>
        <v>0</v>
      </c>
      <c r="N369" s="8">
        <f t="shared" si="56"/>
        <v>0</v>
      </c>
      <c r="O369" s="8">
        <f t="shared" si="57"/>
        <v>1</v>
      </c>
      <c r="P369" s="41">
        <f t="shared" si="58"/>
        <v>0</v>
      </c>
      <c r="Q369" s="29">
        <v>0</v>
      </c>
      <c r="R369" s="30">
        <v>0</v>
      </c>
      <c r="S369" s="31">
        <f t="shared" si="59"/>
        <v>0</v>
      </c>
      <c r="T369" s="3" t="s">
        <v>1535</v>
      </c>
      <c r="V369" s="47"/>
    </row>
    <row r="370" spans="1:22" x14ac:dyDescent="0.25">
      <c r="A370" t="str">
        <f t="shared" ref="A370:A433" si="60">UPPER(LEFT(B370,1))</f>
        <v>G</v>
      </c>
      <c r="B370" t="s">
        <v>367</v>
      </c>
      <c r="C370" s="18">
        <v>8.7999999999999995E-2</v>
      </c>
      <c r="D370" s="19">
        <v>0.26700000000000002</v>
      </c>
      <c r="E370" s="19">
        <v>9.9000000000000005E-2</v>
      </c>
      <c r="F370" s="19">
        <v>1.6E-2</v>
      </c>
      <c r="G370" s="19">
        <v>0.51800000000000002</v>
      </c>
      <c r="H370" s="19">
        <v>1.2E-2</v>
      </c>
      <c r="I370" s="20">
        <f t="shared" si="51"/>
        <v>1</v>
      </c>
      <c r="J370" s="21">
        <f t="shared" si="52"/>
        <v>0.38200000000000001</v>
      </c>
      <c r="K370" s="12">
        <f t="shared" si="53"/>
        <v>0.18257261410788381</v>
      </c>
      <c r="L370" s="8">
        <f t="shared" si="54"/>
        <v>0.55394190871369298</v>
      </c>
      <c r="M370" s="8">
        <f t="shared" si="55"/>
        <v>0.20539419087136931</v>
      </c>
      <c r="N370" s="8">
        <f t="shared" si="56"/>
        <v>3.3195020746887967E-2</v>
      </c>
      <c r="O370" s="8">
        <f t="shared" si="57"/>
        <v>2.4896265560165977E-2</v>
      </c>
      <c r="P370" s="41">
        <f t="shared" si="58"/>
        <v>0.79253112033195028</v>
      </c>
      <c r="Q370" s="29">
        <v>312</v>
      </c>
      <c r="R370" s="30">
        <v>2.0000000000000001E-4</v>
      </c>
      <c r="S370" s="31">
        <f t="shared" si="59"/>
        <v>647.30290456431533</v>
      </c>
      <c r="T370" s="3" t="s">
        <v>1536</v>
      </c>
      <c r="V370" s="47"/>
    </row>
    <row r="371" spans="1:22" x14ac:dyDescent="0.25">
      <c r="A371" t="str">
        <f t="shared" si="60"/>
        <v>G</v>
      </c>
      <c r="B371" t="s">
        <v>368</v>
      </c>
      <c r="C371" s="18">
        <v>0.107</v>
      </c>
      <c r="D371" s="19">
        <v>0.159</v>
      </c>
      <c r="E371" s="19">
        <v>3.6999999999999998E-2</v>
      </c>
      <c r="F371" s="19">
        <v>6.0000000000000001E-3</v>
      </c>
      <c r="G371" s="19">
        <v>0.52900000000000003</v>
      </c>
      <c r="H371" s="19">
        <v>0.16200000000000001</v>
      </c>
      <c r="I371" s="20">
        <f t="shared" si="51"/>
        <v>1</v>
      </c>
      <c r="J371" s="21">
        <f t="shared" si="52"/>
        <v>0.20200000000000001</v>
      </c>
      <c r="K371" s="12">
        <f t="shared" si="53"/>
        <v>0.22717622080679406</v>
      </c>
      <c r="L371" s="8">
        <f t="shared" si="54"/>
        <v>0.33757961783439494</v>
      </c>
      <c r="M371" s="8">
        <f t="shared" si="55"/>
        <v>7.8556263269639062E-2</v>
      </c>
      <c r="N371" s="8">
        <f t="shared" si="56"/>
        <v>1.2738853503184714E-2</v>
      </c>
      <c r="O371" s="8">
        <f t="shared" si="57"/>
        <v>0.3439490445859873</v>
      </c>
      <c r="P371" s="41">
        <f t="shared" si="58"/>
        <v>0.42887473460721875</v>
      </c>
      <c r="Q371" s="29">
        <v>173</v>
      </c>
      <c r="R371" s="30">
        <v>2.9999999999999997E-4</v>
      </c>
      <c r="S371" s="31">
        <f t="shared" si="59"/>
        <v>367.3036093418259</v>
      </c>
      <c r="T371" s="3" t="s">
        <v>1537</v>
      </c>
      <c r="V371" s="47"/>
    </row>
    <row r="372" spans="1:22" x14ac:dyDescent="0.25">
      <c r="A372" t="str">
        <f t="shared" si="60"/>
        <v>G</v>
      </c>
      <c r="B372" t="s">
        <v>369</v>
      </c>
      <c r="C372" s="18">
        <v>0</v>
      </c>
      <c r="D372" s="19">
        <v>0</v>
      </c>
      <c r="E372" s="19">
        <v>0.24299999999999999</v>
      </c>
      <c r="F372" s="19">
        <v>0</v>
      </c>
      <c r="G372" s="19">
        <v>0.52900000000000003</v>
      </c>
      <c r="H372" s="19">
        <v>0.22800000000000001</v>
      </c>
      <c r="I372" s="20">
        <f t="shared" si="51"/>
        <v>1</v>
      </c>
      <c r="J372" s="21">
        <f t="shared" si="52"/>
        <v>0.24299999999999999</v>
      </c>
      <c r="K372" s="12">
        <f t="shared" si="53"/>
        <v>0</v>
      </c>
      <c r="L372" s="8">
        <f t="shared" si="54"/>
        <v>0</v>
      </c>
      <c r="M372" s="8">
        <f t="shared" si="55"/>
        <v>0.51592356687898089</v>
      </c>
      <c r="N372" s="8">
        <f t="shared" si="56"/>
        <v>0</v>
      </c>
      <c r="O372" s="8">
        <f t="shared" si="57"/>
        <v>0.48407643312101917</v>
      </c>
      <c r="P372" s="41">
        <f t="shared" si="58"/>
        <v>0.51592356687898089</v>
      </c>
      <c r="Q372" s="29">
        <v>79</v>
      </c>
      <c r="R372" s="30">
        <v>0</v>
      </c>
      <c r="S372" s="31">
        <f t="shared" si="59"/>
        <v>167.72823779193206</v>
      </c>
      <c r="T372" s="3" t="s">
        <v>1538</v>
      </c>
      <c r="V372" s="47"/>
    </row>
    <row r="373" spans="1:22" x14ac:dyDescent="0.25">
      <c r="A373" t="str">
        <f t="shared" si="60"/>
        <v>G</v>
      </c>
      <c r="B373" t="s">
        <v>370</v>
      </c>
      <c r="C373" s="18"/>
      <c r="D373" s="19"/>
      <c r="E373" s="19"/>
      <c r="F373" s="19"/>
      <c r="G373" s="19"/>
      <c r="H373" s="19"/>
      <c r="I373" s="20">
        <f t="shared" si="51"/>
        <v>0</v>
      </c>
      <c r="J373" s="21">
        <f t="shared" si="52"/>
        <v>0</v>
      </c>
      <c r="K373" s="12">
        <f t="shared" si="53"/>
        <v>0</v>
      </c>
      <c r="L373" s="8">
        <f t="shared" si="54"/>
        <v>0</v>
      </c>
      <c r="M373" s="8">
        <f t="shared" si="55"/>
        <v>0</v>
      </c>
      <c r="N373" s="8">
        <f t="shared" si="56"/>
        <v>0</v>
      </c>
      <c r="O373" s="8">
        <f t="shared" si="57"/>
        <v>0</v>
      </c>
      <c r="P373" s="41">
        <f t="shared" si="58"/>
        <v>0</v>
      </c>
      <c r="Q373" s="29"/>
      <c r="R373" s="30"/>
      <c r="S373" s="31">
        <f t="shared" si="59"/>
        <v>0</v>
      </c>
      <c r="T373" s="38" t="s">
        <v>1539</v>
      </c>
      <c r="U373" t="s">
        <v>1227</v>
      </c>
      <c r="V373" s="47"/>
    </row>
    <row r="374" spans="1:22" x14ac:dyDescent="0.25">
      <c r="A374" t="str">
        <f t="shared" si="60"/>
        <v>G</v>
      </c>
      <c r="B374" t="s">
        <v>371</v>
      </c>
      <c r="C374" s="18"/>
      <c r="D374" s="19"/>
      <c r="E374" s="19"/>
      <c r="F374" s="19"/>
      <c r="G374" s="19"/>
      <c r="H374" s="19"/>
      <c r="I374" s="20">
        <f t="shared" si="51"/>
        <v>0</v>
      </c>
      <c r="J374" s="21">
        <f t="shared" si="52"/>
        <v>0</v>
      </c>
      <c r="K374" s="12">
        <f t="shared" si="53"/>
        <v>0</v>
      </c>
      <c r="L374" s="8">
        <f t="shared" si="54"/>
        <v>0</v>
      </c>
      <c r="M374" s="8">
        <f t="shared" si="55"/>
        <v>0</v>
      </c>
      <c r="N374" s="8">
        <f t="shared" si="56"/>
        <v>0</v>
      </c>
      <c r="O374" s="8">
        <f t="shared" si="57"/>
        <v>0</v>
      </c>
      <c r="P374" s="41">
        <f t="shared" si="58"/>
        <v>0</v>
      </c>
      <c r="Q374" s="29"/>
      <c r="R374" s="30"/>
      <c r="S374" s="31">
        <f t="shared" si="59"/>
        <v>0</v>
      </c>
      <c r="T374" s="38" t="s">
        <v>1540</v>
      </c>
      <c r="U374" t="s">
        <v>1227</v>
      </c>
      <c r="V374" s="47"/>
    </row>
    <row r="375" spans="1:22" x14ac:dyDescent="0.25">
      <c r="A375" t="str">
        <f t="shared" si="60"/>
        <v>G</v>
      </c>
      <c r="B375" t="s">
        <v>372</v>
      </c>
      <c r="C375" s="18">
        <v>0.10199999999999999</v>
      </c>
      <c r="D375" s="19">
        <v>0.34499999999999997</v>
      </c>
      <c r="E375" s="19">
        <v>8.8999999999999996E-2</v>
      </c>
      <c r="F375" s="19">
        <v>1.0999999999999999E-2</v>
      </c>
      <c r="G375" s="19">
        <v>0.45300000000000001</v>
      </c>
      <c r="H375" s="19">
        <v>0</v>
      </c>
      <c r="I375" s="20">
        <f t="shared" si="51"/>
        <v>1</v>
      </c>
      <c r="J375" s="21">
        <f t="shared" si="52"/>
        <v>0.44499999999999995</v>
      </c>
      <c r="K375" s="12">
        <f t="shared" si="53"/>
        <v>0.18647166361974407</v>
      </c>
      <c r="L375" s="8">
        <f t="shared" si="54"/>
        <v>0.63071297989031083</v>
      </c>
      <c r="M375" s="8">
        <f t="shared" si="55"/>
        <v>0.16270566727605121</v>
      </c>
      <c r="N375" s="8">
        <f t="shared" si="56"/>
        <v>2.0109689213893969E-2</v>
      </c>
      <c r="O375" s="8">
        <f t="shared" si="57"/>
        <v>0</v>
      </c>
      <c r="P375" s="41">
        <f t="shared" si="58"/>
        <v>0.8135283363802559</v>
      </c>
      <c r="Q375" s="29">
        <v>390</v>
      </c>
      <c r="R375" s="30">
        <v>2.9999999999999997E-4</v>
      </c>
      <c r="S375" s="31">
        <f t="shared" si="59"/>
        <v>712.97989031078623</v>
      </c>
      <c r="T375" s="3" t="s">
        <v>1541</v>
      </c>
      <c r="V375" s="47"/>
    </row>
    <row r="376" spans="1:22" x14ac:dyDescent="0.25">
      <c r="A376" t="str">
        <f t="shared" si="60"/>
        <v>G</v>
      </c>
      <c r="B376" t="s">
        <v>373</v>
      </c>
      <c r="C376" s="18">
        <v>6.5000000000000002E-2</v>
      </c>
      <c r="D376" s="19">
        <v>0.19</v>
      </c>
      <c r="E376" s="19">
        <v>7.8E-2</v>
      </c>
      <c r="F376" s="19">
        <v>1.2E-2</v>
      </c>
      <c r="G376" s="19">
        <v>0.52900000000000003</v>
      </c>
      <c r="H376" s="19">
        <v>0.127</v>
      </c>
      <c r="I376" s="20">
        <f t="shared" si="51"/>
        <v>1.0010000000000001</v>
      </c>
      <c r="J376" s="21">
        <f t="shared" si="52"/>
        <v>0.28000000000000003</v>
      </c>
      <c r="K376" s="12">
        <f t="shared" si="53"/>
        <v>0.13800424628450109</v>
      </c>
      <c r="L376" s="8">
        <f t="shared" si="54"/>
        <v>0.40339702760084928</v>
      </c>
      <c r="M376" s="8">
        <f t="shared" si="55"/>
        <v>0.16560509554140129</v>
      </c>
      <c r="N376" s="8">
        <f t="shared" si="56"/>
        <v>2.5477707006369428E-2</v>
      </c>
      <c r="O376" s="8">
        <f t="shared" si="57"/>
        <v>0.26963906581740976</v>
      </c>
      <c r="P376" s="41">
        <f t="shared" si="58"/>
        <v>0.59447983014862005</v>
      </c>
      <c r="Q376" s="29">
        <v>227</v>
      </c>
      <c r="R376" s="30">
        <v>2.0000000000000001E-4</v>
      </c>
      <c r="S376" s="31">
        <f t="shared" si="59"/>
        <v>481.95329087048833</v>
      </c>
      <c r="T376" s="3" t="s">
        <v>1542</v>
      </c>
      <c r="V376" s="47"/>
    </row>
    <row r="377" spans="1:22" x14ac:dyDescent="0.25">
      <c r="A377" t="str">
        <f t="shared" si="60"/>
        <v>G</v>
      </c>
      <c r="B377" t="s">
        <v>374</v>
      </c>
      <c r="C377" s="18"/>
      <c r="D377" s="19"/>
      <c r="E377" s="19"/>
      <c r="F377" s="19"/>
      <c r="G377" s="19"/>
      <c r="H377" s="19"/>
      <c r="I377" s="20">
        <f t="shared" si="51"/>
        <v>0</v>
      </c>
      <c r="J377" s="21">
        <f t="shared" si="52"/>
        <v>0</v>
      </c>
      <c r="K377" s="12">
        <f t="shared" si="53"/>
        <v>0</v>
      </c>
      <c r="L377" s="8">
        <f t="shared" si="54"/>
        <v>0</v>
      </c>
      <c r="M377" s="8">
        <f t="shared" si="55"/>
        <v>0</v>
      </c>
      <c r="N377" s="8">
        <f t="shared" si="56"/>
        <v>0</v>
      </c>
      <c r="O377" s="8">
        <f t="shared" si="57"/>
        <v>0</v>
      </c>
      <c r="P377" s="41">
        <f t="shared" si="58"/>
        <v>0</v>
      </c>
      <c r="Q377" s="29"/>
      <c r="R377" s="30"/>
      <c r="S377" s="31">
        <f t="shared" si="59"/>
        <v>0</v>
      </c>
      <c r="T377" s="38" t="s">
        <v>1543</v>
      </c>
      <c r="U377" t="s">
        <v>1227</v>
      </c>
      <c r="V377" s="47"/>
    </row>
    <row r="378" spans="1:22" x14ac:dyDescent="0.25">
      <c r="A378" t="str">
        <f t="shared" si="60"/>
        <v>G</v>
      </c>
      <c r="B378" t="s">
        <v>375</v>
      </c>
      <c r="C378" s="18"/>
      <c r="D378" s="19"/>
      <c r="E378" s="19"/>
      <c r="F378" s="19"/>
      <c r="G378" s="19"/>
      <c r="H378" s="19"/>
      <c r="I378" s="20">
        <f t="shared" si="51"/>
        <v>0</v>
      </c>
      <c r="J378" s="21">
        <f t="shared" si="52"/>
        <v>0</v>
      </c>
      <c r="K378" s="12">
        <f t="shared" si="53"/>
        <v>0</v>
      </c>
      <c r="L378" s="8">
        <f t="shared" si="54"/>
        <v>0</v>
      </c>
      <c r="M378" s="8">
        <f t="shared" si="55"/>
        <v>0</v>
      </c>
      <c r="N378" s="8">
        <f t="shared" si="56"/>
        <v>0</v>
      </c>
      <c r="O378" s="8">
        <f t="shared" si="57"/>
        <v>0</v>
      </c>
      <c r="P378" s="41">
        <f t="shared" si="58"/>
        <v>0</v>
      </c>
      <c r="Q378" s="29"/>
      <c r="R378" s="30"/>
      <c r="S378" s="31">
        <f t="shared" si="59"/>
        <v>0</v>
      </c>
      <c r="T378" s="38" t="s">
        <v>2329</v>
      </c>
      <c r="U378" t="s">
        <v>1227</v>
      </c>
      <c r="V378" s="47"/>
    </row>
    <row r="379" spans="1:22" x14ac:dyDescent="0.25">
      <c r="A379" t="str">
        <f t="shared" si="60"/>
        <v>G</v>
      </c>
      <c r="B379" t="s">
        <v>376</v>
      </c>
      <c r="C379" s="18">
        <v>9.8000000000000004E-2</v>
      </c>
      <c r="D379" s="19">
        <v>0.26800000000000002</v>
      </c>
      <c r="E379" s="19">
        <v>9.4E-2</v>
      </c>
      <c r="F379" s="19">
        <v>8.9999999999999993E-3</v>
      </c>
      <c r="G379" s="19">
        <v>0.52900000000000003</v>
      </c>
      <c r="H379" s="19">
        <v>2E-3</v>
      </c>
      <c r="I379" s="20">
        <f t="shared" si="51"/>
        <v>1</v>
      </c>
      <c r="J379" s="21">
        <f t="shared" si="52"/>
        <v>0.371</v>
      </c>
      <c r="K379" s="12">
        <f t="shared" si="53"/>
        <v>0.20806794055201699</v>
      </c>
      <c r="L379" s="8">
        <f t="shared" si="54"/>
        <v>0.56900212314225063</v>
      </c>
      <c r="M379" s="8">
        <f t="shared" si="55"/>
        <v>0.19957537154989385</v>
      </c>
      <c r="N379" s="8">
        <f t="shared" si="56"/>
        <v>1.9108280254777069E-2</v>
      </c>
      <c r="O379" s="8">
        <f t="shared" si="57"/>
        <v>4.246284501061571E-3</v>
      </c>
      <c r="P379" s="41">
        <f t="shared" si="58"/>
        <v>0.78768577494692149</v>
      </c>
      <c r="Q379" s="29">
        <v>295</v>
      </c>
      <c r="R379" s="30">
        <v>2.9999999999999997E-4</v>
      </c>
      <c r="S379" s="31">
        <f t="shared" si="59"/>
        <v>626.3269639065818</v>
      </c>
      <c r="T379" s="3" t="s">
        <v>1544</v>
      </c>
      <c r="V379" s="47"/>
    </row>
    <row r="380" spans="1:22" x14ac:dyDescent="0.25">
      <c r="A380" t="str">
        <f t="shared" si="60"/>
        <v>G</v>
      </c>
      <c r="B380" t="s">
        <v>377</v>
      </c>
      <c r="C380" s="18">
        <v>1.4E-2</v>
      </c>
      <c r="D380" s="19">
        <v>4.2999999999999997E-2</v>
      </c>
      <c r="E380" s="19">
        <v>1.4E-2</v>
      </c>
      <c r="F380" s="19">
        <v>2E-3</v>
      </c>
      <c r="G380" s="19">
        <v>0.52900000000000003</v>
      </c>
      <c r="H380" s="19">
        <v>0.39700000000000002</v>
      </c>
      <c r="I380" s="20">
        <f t="shared" si="51"/>
        <v>0.999</v>
      </c>
      <c r="J380" s="21">
        <f t="shared" si="52"/>
        <v>5.8999999999999997E-2</v>
      </c>
      <c r="K380" s="12">
        <f t="shared" si="53"/>
        <v>2.9723991507431002E-2</v>
      </c>
      <c r="L380" s="8">
        <f t="shared" si="54"/>
        <v>9.1295116772823773E-2</v>
      </c>
      <c r="M380" s="8">
        <f t="shared" si="55"/>
        <v>2.9723991507431002E-2</v>
      </c>
      <c r="N380" s="8">
        <f t="shared" si="56"/>
        <v>4.246284501061571E-3</v>
      </c>
      <c r="O380" s="8">
        <f t="shared" si="57"/>
        <v>0.8428874734607219</v>
      </c>
      <c r="P380" s="41">
        <f t="shared" si="58"/>
        <v>0.12526539278131635</v>
      </c>
      <c r="Q380" s="29">
        <v>51</v>
      </c>
      <c r="R380" s="30">
        <v>0</v>
      </c>
      <c r="S380" s="31">
        <f t="shared" si="59"/>
        <v>108.28025477707007</v>
      </c>
      <c r="T380" s="38" t="s">
        <v>1545</v>
      </c>
      <c r="V380" s="47"/>
    </row>
    <row r="381" spans="1:22" x14ac:dyDescent="0.25">
      <c r="A381" t="str">
        <f t="shared" si="60"/>
        <v>G</v>
      </c>
      <c r="B381" t="s">
        <v>378</v>
      </c>
      <c r="C381" s="18">
        <v>0.10199999999999999</v>
      </c>
      <c r="D381" s="19">
        <v>0.26900000000000002</v>
      </c>
      <c r="E381" s="19">
        <v>0.11799999999999999</v>
      </c>
      <c r="F381" s="19">
        <v>1.2999999999999999E-2</v>
      </c>
      <c r="G381" s="19">
        <v>0.48799999999999999</v>
      </c>
      <c r="H381" s="19">
        <v>0.01</v>
      </c>
      <c r="I381" s="20">
        <f t="shared" si="51"/>
        <v>1</v>
      </c>
      <c r="J381" s="21">
        <f t="shared" si="52"/>
        <v>0.4</v>
      </c>
      <c r="K381" s="12">
        <f t="shared" si="53"/>
        <v>0.19921874999999997</v>
      </c>
      <c r="L381" s="8">
        <f t="shared" si="54"/>
        <v>0.525390625</v>
      </c>
      <c r="M381" s="8">
        <f t="shared" si="55"/>
        <v>0.23046874999999997</v>
      </c>
      <c r="N381" s="8">
        <f t="shared" si="56"/>
        <v>2.5390625E-2</v>
      </c>
      <c r="O381" s="8">
        <f t="shared" si="57"/>
        <v>1.953125E-2</v>
      </c>
      <c r="P381" s="41">
        <f t="shared" si="58"/>
        <v>0.78125</v>
      </c>
      <c r="Q381" s="29">
        <v>355</v>
      </c>
      <c r="R381" s="30">
        <v>2.9999999999999997E-4</v>
      </c>
      <c r="S381" s="31">
        <f t="shared" si="59"/>
        <v>693.359375</v>
      </c>
      <c r="T381" s="3" t="s">
        <v>1546</v>
      </c>
      <c r="V381" s="47"/>
    </row>
    <row r="382" spans="1:22" x14ac:dyDescent="0.25">
      <c r="A382" t="str">
        <f t="shared" si="60"/>
        <v>G</v>
      </c>
      <c r="B382" t="s">
        <v>379</v>
      </c>
      <c r="C382" s="18"/>
      <c r="D382" s="19"/>
      <c r="E382" s="19"/>
      <c r="F382" s="19"/>
      <c r="G382" s="19"/>
      <c r="H382" s="19"/>
      <c r="I382" s="20">
        <f t="shared" si="51"/>
        <v>0</v>
      </c>
      <c r="J382" s="21">
        <f t="shared" si="52"/>
        <v>0</v>
      </c>
      <c r="K382" s="12">
        <f t="shared" si="53"/>
        <v>0</v>
      </c>
      <c r="L382" s="8">
        <f t="shared" si="54"/>
        <v>0</v>
      </c>
      <c r="M382" s="8">
        <f t="shared" si="55"/>
        <v>0</v>
      </c>
      <c r="N382" s="8">
        <f t="shared" si="56"/>
        <v>0</v>
      </c>
      <c r="O382" s="8">
        <f t="shared" si="57"/>
        <v>0</v>
      </c>
      <c r="P382" s="41">
        <f t="shared" si="58"/>
        <v>0</v>
      </c>
      <c r="Q382" s="29"/>
      <c r="R382" s="30"/>
      <c r="S382" s="31">
        <f t="shared" si="59"/>
        <v>0</v>
      </c>
      <c r="T382" s="38" t="s">
        <v>1547</v>
      </c>
      <c r="U382" t="s">
        <v>1227</v>
      </c>
      <c r="V382" s="47"/>
    </row>
    <row r="383" spans="1:22" x14ac:dyDescent="0.25">
      <c r="A383" t="str">
        <f t="shared" si="60"/>
        <v>G</v>
      </c>
      <c r="B383" t="s">
        <v>380</v>
      </c>
      <c r="C383" s="18">
        <v>0.126</v>
      </c>
      <c r="D383" s="19">
        <v>0.155</v>
      </c>
      <c r="E383" s="19">
        <v>0.04</v>
      </c>
      <c r="F383" s="19">
        <v>7.0000000000000001E-3</v>
      </c>
      <c r="G383" s="19">
        <v>0</v>
      </c>
      <c r="H383" s="19">
        <v>0.67200000000000004</v>
      </c>
      <c r="I383" s="20">
        <f t="shared" si="51"/>
        <v>1</v>
      </c>
      <c r="J383" s="21">
        <f t="shared" si="52"/>
        <v>0.20200000000000001</v>
      </c>
      <c r="K383" s="12">
        <f t="shared" si="53"/>
        <v>0.126</v>
      </c>
      <c r="L383" s="8">
        <f t="shared" si="54"/>
        <v>0.155</v>
      </c>
      <c r="M383" s="8">
        <f t="shared" si="55"/>
        <v>0.04</v>
      </c>
      <c r="N383" s="8">
        <f t="shared" si="56"/>
        <v>7.0000000000000001E-3</v>
      </c>
      <c r="O383" s="8">
        <f t="shared" si="57"/>
        <v>0.67200000000000004</v>
      </c>
      <c r="P383" s="41">
        <f t="shared" si="58"/>
        <v>0.20200000000000001</v>
      </c>
      <c r="Q383" s="29">
        <v>170</v>
      </c>
      <c r="R383" s="30">
        <v>2.9999999999999997E-4</v>
      </c>
      <c r="S383" s="31">
        <f t="shared" si="59"/>
        <v>170</v>
      </c>
      <c r="T383" s="38" t="s">
        <v>1548</v>
      </c>
      <c r="U383" t="s">
        <v>2280</v>
      </c>
      <c r="V383" s="47"/>
    </row>
    <row r="384" spans="1:22" x14ac:dyDescent="0.25">
      <c r="A384" t="str">
        <f t="shared" si="60"/>
        <v>G</v>
      </c>
      <c r="B384" t="s">
        <v>381</v>
      </c>
      <c r="C384" s="18">
        <v>0</v>
      </c>
      <c r="D384" s="19">
        <v>0</v>
      </c>
      <c r="E384" s="19">
        <v>0</v>
      </c>
      <c r="F384" s="19">
        <v>0</v>
      </c>
      <c r="G384" s="19">
        <v>0.52900000000000003</v>
      </c>
      <c r="H384" s="19">
        <v>0.47099999999999997</v>
      </c>
      <c r="I384" s="20">
        <f t="shared" si="51"/>
        <v>1</v>
      </c>
      <c r="J384" s="21">
        <f t="shared" si="52"/>
        <v>0</v>
      </c>
      <c r="K384" s="12">
        <f t="shared" si="53"/>
        <v>0</v>
      </c>
      <c r="L384" s="8">
        <f t="shared" si="54"/>
        <v>0</v>
      </c>
      <c r="M384" s="8">
        <f t="shared" si="55"/>
        <v>0</v>
      </c>
      <c r="N384" s="8">
        <f t="shared" si="56"/>
        <v>0</v>
      </c>
      <c r="O384" s="8">
        <f t="shared" si="57"/>
        <v>1</v>
      </c>
      <c r="P384" s="41">
        <f t="shared" si="58"/>
        <v>0</v>
      </c>
      <c r="Q384" s="29">
        <v>0</v>
      </c>
      <c r="R384" s="30">
        <v>0</v>
      </c>
      <c r="S384" s="31">
        <f t="shared" si="59"/>
        <v>0</v>
      </c>
      <c r="T384" s="3" t="s">
        <v>1549</v>
      </c>
      <c r="V384" s="47"/>
    </row>
    <row r="385" spans="1:22" x14ac:dyDescent="0.25">
      <c r="A385" t="str">
        <f t="shared" si="60"/>
        <v>G</v>
      </c>
      <c r="B385" t="s">
        <v>382</v>
      </c>
      <c r="C385" s="18"/>
      <c r="D385" s="19"/>
      <c r="E385" s="19"/>
      <c r="F385" s="19"/>
      <c r="G385" s="19"/>
      <c r="H385" s="19"/>
      <c r="I385" s="20">
        <f t="shared" si="51"/>
        <v>0</v>
      </c>
      <c r="J385" s="21">
        <f t="shared" si="52"/>
        <v>0</v>
      </c>
      <c r="K385" s="12">
        <f t="shared" si="53"/>
        <v>0</v>
      </c>
      <c r="L385" s="8">
        <f t="shared" si="54"/>
        <v>0</v>
      </c>
      <c r="M385" s="8">
        <f t="shared" si="55"/>
        <v>0</v>
      </c>
      <c r="N385" s="8">
        <f t="shared" si="56"/>
        <v>0</v>
      </c>
      <c r="O385" s="8">
        <f t="shared" si="57"/>
        <v>0</v>
      </c>
      <c r="P385" s="41">
        <f t="shared" si="58"/>
        <v>0</v>
      </c>
      <c r="Q385" s="29"/>
      <c r="R385" s="30"/>
      <c r="S385" s="31">
        <f t="shared" si="59"/>
        <v>0</v>
      </c>
      <c r="T385" s="38" t="s">
        <v>1550</v>
      </c>
      <c r="U385" t="s">
        <v>1227</v>
      </c>
      <c r="V385" s="47"/>
    </row>
    <row r="386" spans="1:22" x14ac:dyDescent="0.25">
      <c r="A386" t="str">
        <f t="shared" si="60"/>
        <v>G</v>
      </c>
      <c r="B386" t="s">
        <v>383</v>
      </c>
      <c r="C386" s="18">
        <v>0.192</v>
      </c>
      <c r="D386" s="19">
        <v>0.23100000000000001</v>
      </c>
      <c r="E386" s="19">
        <v>2.7E-2</v>
      </c>
      <c r="F386" s="19">
        <v>2.1000000000000001E-2</v>
      </c>
      <c r="G386" s="19">
        <v>0.52900000000000003</v>
      </c>
      <c r="H386" s="19">
        <v>0</v>
      </c>
      <c r="I386" s="20">
        <f t="shared" si="51"/>
        <v>1</v>
      </c>
      <c r="J386" s="21">
        <f t="shared" si="52"/>
        <v>0.27900000000000003</v>
      </c>
      <c r="K386" s="12">
        <f t="shared" si="53"/>
        <v>0.40764331210191085</v>
      </c>
      <c r="L386" s="8">
        <f t="shared" si="54"/>
        <v>0.49044585987261152</v>
      </c>
      <c r="M386" s="8">
        <f t="shared" si="55"/>
        <v>5.7324840764331211E-2</v>
      </c>
      <c r="N386" s="8">
        <f t="shared" si="56"/>
        <v>4.4585987261146501E-2</v>
      </c>
      <c r="O386" s="8">
        <f t="shared" si="57"/>
        <v>0</v>
      </c>
      <c r="P386" s="41">
        <f t="shared" si="58"/>
        <v>0.59235668789808926</v>
      </c>
      <c r="Q386" s="29">
        <v>224</v>
      </c>
      <c r="R386" s="30">
        <v>5.0000000000000001E-4</v>
      </c>
      <c r="S386" s="31">
        <f t="shared" si="59"/>
        <v>475.58386411889597</v>
      </c>
      <c r="T386" s="38" t="s">
        <v>1551</v>
      </c>
      <c r="V386" s="47"/>
    </row>
    <row r="387" spans="1:22" x14ac:dyDescent="0.25">
      <c r="A387" t="str">
        <f t="shared" si="60"/>
        <v>G</v>
      </c>
      <c r="B387" t="s">
        <v>384</v>
      </c>
      <c r="C387" s="18">
        <v>6.4000000000000001E-2</v>
      </c>
      <c r="D387" s="19">
        <v>0.23899999999999999</v>
      </c>
      <c r="E387" s="19">
        <v>9.1999999999999998E-2</v>
      </c>
      <c r="F387" s="19">
        <v>1.0999999999999999E-2</v>
      </c>
      <c r="G387" s="19">
        <v>0.52900000000000003</v>
      </c>
      <c r="H387" s="19">
        <v>6.4000000000000001E-2</v>
      </c>
      <c r="I387" s="20">
        <f t="shared" ref="I387:I450" si="61">SUM(C387,D387,E387,F387,G387,H387)</f>
        <v>0.99900000000000011</v>
      </c>
      <c r="J387" s="21">
        <f t="shared" ref="J387:J450" si="62">D387+E387+F387</f>
        <v>0.34199999999999997</v>
      </c>
      <c r="K387" s="12">
        <f t="shared" ref="K387:K450" si="63">C387/(1-$G387)</f>
        <v>0.13588110403397027</v>
      </c>
      <c r="L387" s="8">
        <f t="shared" ref="L387:L450" si="64">D387/(1-$G387)</f>
        <v>0.50743099787685775</v>
      </c>
      <c r="M387" s="8">
        <f t="shared" ref="M387:M450" si="65">E387/(1-$G387)</f>
        <v>0.19532908704883228</v>
      </c>
      <c r="N387" s="8">
        <f t="shared" ref="N387:N450" si="66">F387/(1-$G387)</f>
        <v>2.3354564755838639E-2</v>
      </c>
      <c r="O387" s="8">
        <f t="shared" ref="O387:O450" si="67">H387/(1-$G387)</f>
        <v>0.13588110403397027</v>
      </c>
      <c r="P387" s="41">
        <f t="shared" ref="P387:P450" si="68">J387/(1-$G387)</f>
        <v>0.72611464968152861</v>
      </c>
      <c r="Q387" s="29">
        <v>267</v>
      </c>
      <c r="R387" s="30">
        <v>2.0000000000000001E-4</v>
      </c>
      <c r="S387" s="31">
        <f t="shared" ref="S387:S450" si="69">Q387/(1-$G387)</f>
        <v>566.87898089171972</v>
      </c>
      <c r="T387" s="3" t="s">
        <v>1552</v>
      </c>
      <c r="V387" s="47"/>
    </row>
    <row r="388" spans="1:22" x14ac:dyDescent="0.25">
      <c r="A388" t="str">
        <f t="shared" si="60"/>
        <v>G</v>
      </c>
      <c r="B388" t="s">
        <v>385</v>
      </c>
      <c r="C388" s="18">
        <v>8.5000000000000006E-2</v>
      </c>
      <c r="D388" s="19">
        <v>0.251</v>
      </c>
      <c r="E388" s="19">
        <v>9.8000000000000004E-2</v>
      </c>
      <c r="F388" s="19">
        <v>1.4999999999999999E-2</v>
      </c>
      <c r="G388" s="19">
        <v>0.52900000000000003</v>
      </c>
      <c r="H388" s="19">
        <v>2.1999999999999999E-2</v>
      </c>
      <c r="I388" s="20">
        <f t="shared" si="61"/>
        <v>1</v>
      </c>
      <c r="J388" s="21">
        <f t="shared" si="62"/>
        <v>0.36399999999999999</v>
      </c>
      <c r="K388" s="12">
        <f t="shared" si="63"/>
        <v>0.18046709129511679</v>
      </c>
      <c r="L388" s="8">
        <f t="shared" si="64"/>
        <v>0.53290870488322717</v>
      </c>
      <c r="M388" s="8">
        <f t="shared" si="65"/>
        <v>0.20806794055201699</v>
      </c>
      <c r="N388" s="8">
        <f t="shared" si="66"/>
        <v>3.1847133757961783E-2</v>
      </c>
      <c r="O388" s="8">
        <f t="shared" si="67"/>
        <v>4.6709129511677279E-2</v>
      </c>
      <c r="P388" s="41">
        <f t="shared" si="68"/>
        <v>0.772823779193206</v>
      </c>
      <c r="Q388" s="29">
        <v>299</v>
      </c>
      <c r="R388" s="30">
        <v>2.0000000000000001E-4</v>
      </c>
      <c r="S388" s="31">
        <f t="shared" si="69"/>
        <v>634.8195329087049</v>
      </c>
      <c r="T388" s="3" t="s">
        <v>1553</v>
      </c>
      <c r="V388" s="47"/>
    </row>
    <row r="389" spans="1:22" x14ac:dyDescent="0.25">
      <c r="A389" t="str">
        <f t="shared" si="60"/>
        <v>G</v>
      </c>
      <c r="B389" t="s">
        <v>386</v>
      </c>
      <c r="C389" s="18">
        <v>7.8E-2</v>
      </c>
      <c r="D389" s="19">
        <v>0.29199999999999998</v>
      </c>
      <c r="E389" s="19">
        <v>6.5000000000000002E-2</v>
      </c>
      <c r="F389" s="19">
        <v>1.2E-2</v>
      </c>
      <c r="G389" s="19">
        <v>0.52900000000000003</v>
      </c>
      <c r="H389" s="19">
        <v>2.4E-2</v>
      </c>
      <c r="I389" s="20">
        <f t="shared" si="61"/>
        <v>1</v>
      </c>
      <c r="J389" s="21">
        <f t="shared" si="62"/>
        <v>0.36899999999999999</v>
      </c>
      <c r="K389" s="12">
        <f t="shared" si="63"/>
        <v>0.16560509554140129</v>
      </c>
      <c r="L389" s="8">
        <f t="shared" si="64"/>
        <v>0.61995753715498936</v>
      </c>
      <c r="M389" s="8">
        <f t="shared" si="65"/>
        <v>0.13800424628450109</v>
      </c>
      <c r="N389" s="8">
        <f t="shared" si="66"/>
        <v>2.5477707006369428E-2</v>
      </c>
      <c r="O389" s="8">
        <f t="shared" si="67"/>
        <v>5.0955414012738856E-2</v>
      </c>
      <c r="P389" s="41">
        <f t="shared" si="68"/>
        <v>0.78343949044585992</v>
      </c>
      <c r="Q389" s="29">
        <v>305</v>
      </c>
      <c r="R389" s="30">
        <v>2.0000000000000001E-4</v>
      </c>
      <c r="S389" s="31">
        <f t="shared" si="69"/>
        <v>647.55838641188961</v>
      </c>
      <c r="T389" s="38" t="s">
        <v>1554</v>
      </c>
      <c r="V389" s="47"/>
    </row>
    <row r="390" spans="1:22" x14ac:dyDescent="0.25">
      <c r="A390" t="str">
        <f t="shared" si="60"/>
        <v>G</v>
      </c>
      <c r="B390" t="s">
        <v>387</v>
      </c>
      <c r="C390" s="18">
        <v>5.3999999999999999E-2</v>
      </c>
      <c r="D390" s="19">
        <v>0.16700000000000001</v>
      </c>
      <c r="E390" s="19">
        <v>6.3E-2</v>
      </c>
      <c r="F390" s="19">
        <v>1.0999999999999999E-2</v>
      </c>
      <c r="G390" s="19">
        <v>0.52900000000000003</v>
      </c>
      <c r="H390" s="19">
        <v>0.17599999999999999</v>
      </c>
      <c r="I390" s="20">
        <f t="shared" si="61"/>
        <v>1</v>
      </c>
      <c r="J390" s="21">
        <f t="shared" si="62"/>
        <v>0.24100000000000002</v>
      </c>
      <c r="K390" s="12">
        <f t="shared" si="63"/>
        <v>0.11464968152866242</v>
      </c>
      <c r="L390" s="8">
        <f t="shared" si="64"/>
        <v>0.35456475583864122</v>
      </c>
      <c r="M390" s="8">
        <f t="shared" si="65"/>
        <v>0.13375796178343949</v>
      </c>
      <c r="N390" s="8">
        <f t="shared" si="66"/>
        <v>2.3354564755838639E-2</v>
      </c>
      <c r="O390" s="8">
        <f t="shared" si="67"/>
        <v>0.37367303609341823</v>
      </c>
      <c r="P390" s="41">
        <f t="shared" si="68"/>
        <v>0.51167728237791943</v>
      </c>
      <c r="Q390" s="29">
        <v>196</v>
      </c>
      <c r="R390" s="30">
        <v>1E-4</v>
      </c>
      <c r="S390" s="31">
        <f t="shared" si="69"/>
        <v>416.13588110403401</v>
      </c>
      <c r="T390" s="3" t="s">
        <v>1555</v>
      </c>
      <c r="V390" s="47"/>
    </row>
    <row r="391" spans="1:22" x14ac:dyDescent="0.25">
      <c r="A391" t="str">
        <f t="shared" si="60"/>
        <v>G</v>
      </c>
      <c r="B391" t="s">
        <v>388</v>
      </c>
      <c r="C391" s="18">
        <v>5.1999999999999998E-2</v>
      </c>
      <c r="D391" s="19">
        <v>0.251</v>
      </c>
      <c r="E391" s="19">
        <v>5.8000000000000003E-2</v>
      </c>
      <c r="F391" s="19">
        <v>0.01</v>
      </c>
      <c r="G391" s="19">
        <v>0.52900000000000003</v>
      </c>
      <c r="H391" s="19">
        <v>9.9000000000000005E-2</v>
      </c>
      <c r="I391" s="20">
        <f t="shared" si="61"/>
        <v>0.999</v>
      </c>
      <c r="J391" s="21">
        <f t="shared" si="62"/>
        <v>0.31900000000000001</v>
      </c>
      <c r="K391" s="12">
        <f t="shared" si="63"/>
        <v>0.11040339702760085</v>
      </c>
      <c r="L391" s="8">
        <f t="shared" si="64"/>
        <v>0.53290870488322717</v>
      </c>
      <c r="M391" s="8">
        <f t="shared" si="65"/>
        <v>0.12314225053078558</v>
      </c>
      <c r="N391" s="8">
        <f t="shared" si="66"/>
        <v>2.1231422505307858E-2</v>
      </c>
      <c r="O391" s="8">
        <f t="shared" si="67"/>
        <v>0.21019108280254778</v>
      </c>
      <c r="P391" s="41">
        <f t="shared" si="68"/>
        <v>0.67728237791932067</v>
      </c>
      <c r="Q391" s="29">
        <v>283</v>
      </c>
      <c r="R391" s="30">
        <v>1E-4</v>
      </c>
      <c r="S391" s="31">
        <f t="shared" si="69"/>
        <v>600.84925690021237</v>
      </c>
      <c r="T391" s="3" t="s">
        <v>1556</v>
      </c>
      <c r="V391" s="47"/>
    </row>
    <row r="392" spans="1:22" x14ac:dyDescent="0.25">
      <c r="A392" t="str">
        <f t="shared" si="60"/>
        <v>G</v>
      </c>
      <c r="B392" t="s">
        <v>389</v>
      </c>
      <c r="C392" s="18">
        <v>0</v>
      </c>
      <c r="D392" s="19">
        <v>0</v>
      </c>
      <c r="E392" s="19">
        <v>0</v>
      </c>
      <c r="F392" s="19">
        <v>0</v>
      </c>
      <c r="G392" s="19">
        <v>0.52900000000000003</v>
      </c>
      <c r="H392" s="19">
        <v>0.47099999999999997</v>
      </c>
      <c r="I392" s="20">
        <f t="shared" si="61"/>
        <v>1</v>
      </c>
      <c r="J392" s="21">
        <f t="shared" si="62"/>
        <v>0</v>
      </c>
      <c r="K392" s="12">
        <f t="shared" si="63"/>
        <v>0</v>
      </c>
      <c r="L392" s="8">
        <f t="shared" si="64"/>
        <v>0</v>
      </c>
      <c r="M392" s="8">
        <f t="shared" si="65"/>
        <v>0</v>
      </c>
      <c r="N392" s="8">
        <f t="shared" si="66"/>
        <v>0</v>
      </c>
      <c r="O392" s="8">
        <f t="shared" si="67"/>
        <v>1</v>
      </c>
      <c r="P392" s="41">
        <f t="shared" si="68"/>
        <v>0</v>
      </c>
      <c r="Q392" s="29">
        <v>0</v>
      </c>
      <c r="R392" s="30">
        <v>0</v>
      </c>
      <c r="S392" s="31">
        <f t="shared" si="69"/>
        <v>0</v>
      </c>
      <c r="T392" s="3" t="s">
        <v>1557</v>
      </c>
      <c r="V392" s="47"/>
    </row>
    <row r="393" spans="1:22" x14ac:dyDescent="0.25">
      <c r="A393" t="str">
        <f t="shared" si="60"/>
        <v>G</v>
      </c>
      <c r="B393" t="s">
        <v>390</v>
      </c>
      <c r="C393" s="18"/>
      <c r="D393" s="19"/>
      <c r="E393" s="19"/>
      <c r="F393" s="19"/>
      <c r="G393" s="19"/>
      <c r="H393" s="19"/>
      <c r="I393" s="20">
        <f t="shared" si="61"/>
        <v>0</v>
      </c>
      <c r="J393" s="21">
        <f t="shared" si="62"/>
        <v>0</v>
      </c>
      <c r="K393" s="12">
        <f t="shared" si="63"/>
        <v>0</v>
      </c>
      <c r="L393" s="8">
        <f t="shared" si="64"/>
        <v>0</v>
      </c>
      <c r="M393" s="8">
        <f t="shared" si="65"/>
        <v>0</v>
      </c>
      <c r="N393" s="8">
        <f t="shared" si="66"/>
        <v>0</v>
      </c>
      <c r="O393" s="8">
        <f t="shared" si="67"/>
        <v>0</v>
      </c>
      <c r="P393" s="41">
        <f t="shared" si="68"/>
        <v>0</v>
      </c>
      <c r="Q393" s="29"/>
      <c r="R393" s="30"/>
      <c r="S393" s="31">
        <f t="shared" si="69"/>
        <v>0</v>
      </c>
      <c r="T393" s="3" t="s">
        <v>2330</v>
      </c>
      <c r="U393" t="s">
        <v>1238</v>
      </c>
      <c r="V393" s="47"/>
    </row>
    <row r="394" spans="1:22" x14ac:dyDescent="0.25">
      <c r="A394" t="str">
        <f t="shared" si="60"/>
        <v>G</v>
      </c>
      <c r="B394" t="s">
        <v>391</v>
      </c>
      <c r="C394" s="18">
        <v>0</v>
      </c>
      <c r="D394" s="19">
        <v>0</v>
      </c>
      <c r="E394" s="19">
        <v>0</v>
      </c>
      <c r="F394" s="19">
        <v>0</v>
      </c>
      <c r="G394" s="19">
        <v>0.52900000000000003</v>
      </c>
      <c r="H394" s="19">
        <v>0.47099999999999997</v>
      </c>
      <c r="I394" s="20">
        <f t="shared" si="61"/>
        <v>1</v>
      </c>
      <c r="J394" s="21">
        <f t="shared" si="62"/>
        <v>0</v>
      </c>
      <c r="K394" s="12">
        <f t="shared" si="63"/>
        <v>0</v>
      </c>
      <c r="L394" s="8">
        <f t="shared" si="64"/>
        <v>0</v>
      </c>
      <c r="M394" s="8">
        <f t="shared" si="65"/>
        <v>0</v>
      </c>
      <c r="N394" s="8">
        <f t="shared" si="66"/>
        <v>0</v>
      </c>
      <c r="O394" s="8">
        <f t="shared" si="67"/>
        <v>1</v>
      </c>
      <c r="P394" s="41">
        <f t="shared" si="68"/>
        <v>0</v>
      </c>
      <c r="Q394" s="29">
        <v>0</v>
      </c>
      <c r="R394" s="30">
        <v>0</v>
      </c>
      <c r="S394" s="31">
        <f t="shared" si="69"/>
        <v>0</v>
      </c>
      <c r="T394" s="3" t="s">
        <v>1558</v>
      </c>
      <c r="V394" s="47"/>
    </row>
    <row r="395" spans="1:22" x14ac:dyDescent="0.25">
      <c r="A395" t="str">
        <f t="shared" si="60"/>
        <v>G</v>
      </c>
      <c r="B395" t="s">
        <v>392</v>
      </c>
      <c r="C395" s="18">
        <v>5.6399999999999999E-2</v>
      </c>
      <c r="D395" s="19">
        <v>0.1736</v>
      </c>
      <c r="E395" s="19">
        <v>6.5000000000000002E-2</v>
      </c>
      <c r="F395" s="19">
        <v>1.04E-2</v>
      </c>
      <c r="G395" s="19">
        <v>0.52939999999999998</v>
      </c>
      <c r="H395" s="19">
        <v>0.16520000000000001</v>
      </c>
      <c r="I395" s="20">
        <f t="shared" si="61"/>
        <v>1</v>
      </c>
      <c r="J395" s="21">
        <f t="shared" si="62"/>
        <v>0.249</v>
      </c>
      <c r="K395" s="12">
        <f t="shared" si="63"/>
        <v>0.11984700382490437</v>
      </c>
      <c r="L395" s="8">
        <f t="shared" si="64"/>
        <v>0.36889077773055673</v>
      </c>
      <c r="M395" s="8">
        <f t="shared" si="65"/>
        <v>0.13812154696132597</v>
      </c>
      <c r="N395" s="8">
        <f t="shared" si="66"/>
        <v>2.2099447513812154E-2</v>
      </c>
      <c r="O395" s="8">
        <f t="shared" si="67"/>
        <v>0.3510412239694008</v>
      </c>
      <c r="P395" s="41">
        <f t="shared" si="68"/>
        <v>0.52911177220569483</v>
      </c>
      <c r="Q395" s="29">
        <v>203</v>
      </c>
      <c r="R395" s="30">
        <v>2.0000000000000001E-4</v>
      </c>
      <c r="S395" s="31">
        <f t="shared" si="69"/>
        <v>431.36421589460264</v>
      </c>
      <c r="T395" s="3" t="s">
        <v>1559</v>
      </c>
      <c r="V395" s="47"/>
    </row>
    <row r="396" spans="1:22" x14ac:dyDescent="0.25">
      <c r="A396" t="str">
        <f t="shared" si="60"/>
        <v>G</v>
      </c>
      <c r="B396" t="s">
        <v>393</v>
      </c>
      <c r="C396" s="18">
        <v>0</v>
      </c>
      <c r="D396" s="19">
        <v>0</v>
      </c>
      <c r="E396" s="19">
        <v>0</v>
      </c>
      <c r="F396" s="19">
        <v>0</v>
      </c>
      <c r="G396" s="19">
        <v>0.54700000000000004</v>
      </c>
      <c r="H396" s="19">
        <v>0.45300000000000001</v>
      </c>
      <c r="I396" s="20">
        <f t="shared" si="61"/>
        <v>1</v>
      </c>
      <c r="J396" s="21">
        <f t="shared" si="62"/>
        <v>0</v>
      </c>
      <c r="K396" s="12">
        <f t="shared" si="63"/>
        <v>0</v>
      </c>
      <c r="L396" s="8">
        <f t="shared" si="64"/>
        <v>0</v>
      </c>
      <c r="M396" s="8">
        <f t="shared" si="65"/>
        <v>0</v>
      </c>
      <c r="N396" s="8">
        <f t="shared" si="66"/>
        <v>0</v>
      </c>
      <c r="O396" s="8">
        <f t="shared" si="67"/>
        <v>1.0000000000000002</v>
      </c>
      <c r="P396" s="41">
        <f t="shared" si="68"/>
        <v>0</v>
      </c>
      <c r="Q396" s="29">
        <v>0</v>
      </c>
      <c r="R396" s="30">
        <v>0</v>
      </c>
      <c r="S396" s="31">
        <f t="shared" si="69"/>
        <v>0</v>
      </c>
      <c r="T396" s="38" t="s">
        <v>1560</v>
      </c>
      <c r="U396" t="s">
        <v>2280</v>
      </c>
      <c r="V396" s="47"/>
    </row>
    <row r="397" spans="1:22" x14ac:dyDescent="0.25">
      <c r="A397" t="str">
        <f t="shared" si="60"/>
        <v>G</v>
      </c>
      <c r="B397" t="s">
        <v>394</v>
      </c>
      <c r="C397" s="18">
        <v>0</v>
      </c>
      <c r="D397" s="19">
        <v>0</v>
      </c>
      <c r="E397" s="19">
        <v>0</v>
      </c>
      <c r="F397" s="19">
        <v>0</v>
      </c>
      <c r="G397" s="19">
        <v>0.52800000000000002</v>
      </c>
      <c r="H397" s="19">
        <v>0.47199999999999998</v>
      </c>
      <c r="I397" s="20">
        <f t="shared" si="61"/>
        <v>1</v>
      </c>
      <c r="J397" s="21">
        <f t="shared" si="62"/>
        <v>0</v>
      </c>
      <c r="K397" s="12">
        <f t="shared" si="63"/>
        <v>0</v>
      </c>
      <c r="L397" s="8">
        <f t="shared" si="64"/>
        <v>0</v>
      </c>
      <c r="M397" s="8">
        <f t="shared" si="65"/>
        <v>0</v>
      </c>
      <c r="N397" s="8">
        <f t="shared" si="66"/>
        <v>0</v>
      </c>
      <c r="O397" s="8">
        <f t="shared" si="67"/>
        <v>1</v>
      </c>
      <c r="P397" s="41">
        <f t="shared" si="68"/>
        <v>0</v>
      </c>
      <c r="Q397" s="29">
        <v>0</v>
      </c>
      <c r="R397" s="30">
        <v>0</v>
      </c>
      <c r="S397" s="31">
        <f t="shared" si="69"/>
        <v>0</v>
      </c>
      <c r="T397" s="38" t="s">
        <v>1561</v>
      </c>
      <c r="V397" s="47"/>
    </row>
    <row r="398" spans="1:22" x14ac:dyDescent="0.25">
      <c r="A398" t="str">
        <f t="shared" si="60"/>
        <v>G</v>
      </c>
      <c r="B398" t="s">
        <v>395</v>
      </c>
      <c r="C398" s="18"/>
      <c r="D398" s="19"/>
      <c r="E398" s="19"/>
      <c r="F398" s="19"/>
      <c r="G398" s="19"/>
      <c r="H398" s="19"/>
      <c r="I398" s="20">
        <f t="shared" si="61"/>
        <v>0</v>
      </c>
      <c r="J398" s="21">
        <f t="shared" si="62"/>
        <v>0</v>
      </c>
      <c r="K398" s="12">
        <f t="shared" si="63"/>
        <v>0</v>
      </c>
      <c r="L398" s="8">
        <f t="shared" si="64"/>
        <v>0</v>
      </c>
      <c r="M398" s="8">
        <f t="shared" si="65"/>
        <v>0</v>
      </c>
      <c r="N398" s="8">
        <f t="shared" si="66"/>
        <v>0</v>
      </c>
      <c r="O398" s="8">
        <f t="shared" si="67"/>
        <v>0</v>
      </c>
      <c r="P398" s="41">
        <f t="shared" si="68"/>
        <v>0</v>
      </c>
      <c r="Q398" s="29"/>
      <c r="R398" s="30"/>
      <c r="S398" s="31">
        <f t="shared" si="69"/>
        <v>0</v>
      </c>
      <c r="T398" s="38" t="s">
        <v>1562</v>
      </c>
      <c r="U398" t="s">
        <v>1227</v>
      </c>
      <c r="V398" s="47"/>
    </row>
    <row r="399" spans="1:22" x14ac:dyDescent="0.25">
      <c r="A399" t="str">
        <f t="shared" si="60"/>
        <v>G</v>
      </c>
      <c r="B399" t="s">
        <v>396</v>
      </c>
      <c r="C399" s="18"/>
      <c r="D399" s="19"/>
      <c r="E399" s="19"/>
      <c r="F399" s="19"/>
      <c r="G399" s="19"/>
      <c r="H399" s="19"/>
      <c r="I399" s="20">
        <f t="shared" si="61"/>
        <v>0</v>
      </c>
      <c r="J399" s="21">
        <f t="shared" si="62"/>
        <v>0</v>
      </c>
      <c r="K399" s="12">
        <f t="shared" si="63"/>
        <v>0</v>
      </c>
      <c r="L399" s="8">
        <f t="shared" si="64"/>
        <v>0</v>
      </c>
      <c r="M399" s="8">
        <f t="shared" si="65"/>
        <v>0</v>
      </c>
      <c r="N399" s="8">
        <f t="shared" si="66"/>
        <v>0</v>
      </c>
      <c r="O399" s="8">
        <f t="shared" si="67"/>
        <v>0</v>
      </c>
      <c r="P399" s="41">
        <f t="shared" si="68"/>
        <v>0</v>
      </c>
      <c r="Q399" s="29"/>
      <c r="R399" s="30"/>
      <c r="S399" s="31">
        <f t="shared" si="69"/>
        <v>0</v>
      </c>
      <c r="T399" s="38" t="s">
        <v>1562</v>
      </c>
      <c r="U399" t="s">
        <v>1227</v>
      </c>
      <c r="V399" s="47"/>
    </row>
    <row r="400" spans="1:22" x14ac:dyDescent="0.25">
      <c r="A400" t="str">
        <f t="shared" si="60"/>
        <v>G</v>
      </c>
      <c r="B400" t="s">
        <v>397</v>
      </c>
      <c r="C400" s="18">
        <v>8.7999999999999995E-2</v>
      </c>
      <c r="D400" s="19">
        <v>0.23499999999999999</v>
      </c>
      <c r="E400" s="19">
        <v>0.11</v>
      </c>
      <c r="F400" s="19">
        <v>1.4999999999999999E-2</v>
      </c>
      <c r="G400" s="19">
        <v>0.52900000000000003</v>
      </c>
      <c r="H400" s="19">
        <v>2.1999999999999999E-2</v>
      </c>
      <c r="I400" s="20">
        <f t="shared" si="61"/>
        <v>0.999</v>
      </c>
      <c r="J400" s="21">
        <f t="shared" si="62"/>
        <v>0.36</v>
      </c>
      <c r="K400" s="12">
        <f t="shared" si="63"/>
        <v>0.18683651804670912</v>
      </c>
      <c r="L400" s="8">
        <f t="shared" si="64"/>
        <v>0.49893842887473461</v>
      </c>
      <c r="M400" s="8">
        <f t="shared" si="65"/>
        <v>0.23354564755838642</v>
      </c>
      <c r="N400" s="8">
        <f t="shared" si="66"/>
        <v>3.1847133757961783E-2</v>
      </c>
      <c r="O400" s="8">
        <f t="shared" si="67"/>
        <v>4.6709129511677279E-2</v>
      </c>
      <c r="P400" s="41">
        <f t="shared" si="68"/>
        <v>0.76433121019108285</v>
      </c>
      <c r="Q400" s="29">
        <v>280</v>
      </c>
      <c r="R400" s="30">
        <v>2.0000000000000001E-4</v>
      </c>
      <c r="S400" s="31">
        <f t="shared" si="69"/>
        <v>594.47983014861995</v>
      </c>
      <c r="T400" s="38" t="s">
        <v>1563</v>
      </c>
      <c r="V400" s="47"/>
    </row>
    <row r="401" spans="1:22" x14ac:dyDescent="0.25">
      <c r="A401" t="str">
        <f t="shared" si="60"/>
        <v>G</v>
      </c>
      <c r="B401" t="s">
        <v>398</v>
      </c>
      <c r="C401" s="18">
        <v>7.0999999999999994E-2</v>
      </c>
      <c r="D401" s="19">
        <v>0.3</v>
      </c>
      <c r="E401" s="19">
        <v>3.2000000000000001E-2</v>
      </c>
      <c r="F401" s="19">
        <v>4.0000000000000001E-3</v>
      </c>
      <c r="G401" s="19">
        <v>0.52800000000000002</v>
      </c>
      <c r="H401" s="19">
        <v>6.5000000000000002E-2</v>
      </c>
      <c r="I401" s="20">
        <f t="shared" si="61"/>
        <v>1</v>
      </c>
      <c r="J401" s="21">
        <f t="shared" si="62"/>
        <v>0.33599999999999997</v>
      </c>
      <c r="K401" s="12">
        <f t="shared" si="63"/>
        <v>0.15042372881355931</v>
      </c>
      <c r="L401" s="8">
        <f t="shared" si="64"/>
        <v>0.63559322033898302</v>
      </c>
      <c r="M401" s="8">
        <f t="shared" si="65"/>
        <v>6.7796610169491525E-2</v>
      </c>
      <c r="N401" s="8">
        <f t="shared" si="66"/>
        <v>8.4745762711864406E-3</v>
      </c>
      <c r="O401" s="8">
        <f t="shared" si="67"/>
        <v>0.13771186440677968</v>
      </c>
      <c r="P401" s="41">
        <f t="shared" si="68"/>
        <v>0.71186440677966101</v>
      </c>
      <c r="Q401" s="29">
        <v>319</v>
      </c>
      <c r="R401" s="30">
        <v>2.0000000000000001E-4</v>
      </c>
      <c r="S401" s="31">
        <f t="shared" si="69"/>
        <v>675.84745762711873</v>
      </c>
      <c r="T401" s="3" t="s">
        <v>1459</v>
      </c>
      <c r="V401" s="47"/>
    </row>
    <row r="402" spans="1:22" x14ac:dyDescent="0.25">
      <c r="A402" t="str">
        <f t="shared" si="60"/>
        <v>G</v>
      </c>
      <c r="B402" t="s">
        <v>399</v>
      </c>
      <c r="C402" s="18">
        <v>5.1999999999999998E-2</v>
      </c>
      <c r="D402" s="19">
        <v>0.248</v>
      </c>
      <c r="E402" s="19">
        <v>5.8000000000000003E-2</v>
      </c>
      <c r="F402" s="19">
        <v>0.01</v>
      </c>
      <c r="G402" s="19">
        <v>0.52900000000000003</v>
      </c>
      <c r="H402" s="19">
        <v>0.10299999999999999</v>
      </c>
      <c r="I402" s="20">
        <f t="shared" si="61"/>
        <v>1</v>
      </c>
      <c r="J402" s="21">
        <f t="shared" si="62"/>
        <v>0.316</v>
      </c>
      <c r="K402" s="12">
        <f t="shared" si="63"/>
        <v>0.11040339702760085</v>
      </c>
      <c r="L402" s="8">
        <f t="shared" si="64"/>
        <v>0.52653927813163481</v>
      </c>
      <c r="M402" s="8">
        <f t="shared" si="65"/>
        <v>0.12314225053078558</v>
      </c>
      <c r="N402" s="8">
        <f t="shared" si="66"/>
        <v>2.1231422505307858E-2</v>
      </c>
      <c r="O402" s="8">
        <f t="shared" si="67"/>
        <v>0.21868365180467092</v>
      </c>
      <c r="P402" s="41">
        <f t="shared" si="68"/>
        <v>0.67091295116772831</v>
      </c>
      <c r="Q402" s="29">
        <v>280</v>
      </c>
      <c r="R402" s="30">
        <v>1E-4</v>
      </c>
      <c r="S402" s="31">
        <f t="shared" si="69"/>
        <v>594.47983014861995</v>
      </c>
      <c r="T402" s="3" t="s">
        <v>1564</v>
      </c>
      <c r="V402" s="47"/>
    </row>
    <row r="403" spans="1:22" x14ac:dyDescent="0.25">
      <c r="A403" t="str">
        <f t="shared" si="60"/>
        <v>H</v>
      </c>
      <c r="B403" t="s">
        <v>400</v>
      </c>
      <c r="C403" s="18">
        <v>8.1000000000000003E-2</v>
      </c>
      <c r="D403" s="19">
        <v>0.22700000000000001</v>
      </c>
      <c r="E403" s="19">
        <v>8.8999999999999996E-2</v>
      </c>
      <c r="F403" s="19">
        <v>1.2E-2</v>
      </c>
      <c r="G403" s="19">
        <v>0.50600000000000001</v>
      </c>
      <c r="H403" s="19">
        <v>8.5999999999999993E-2</v>
      </c>
      <c r="I403" s="20">
        <f t="shared" si="61"/>
        <v>1.0010000000000001</v>
      </c>
      <c r="J403" s="21">
        <f t="shared" si="62"/>
        <v>0.32800000000000001</v>
      </c>
      <c r="K403" s="12">
        <f t="shared" si="63"/>
        <v>0.16396761133603241</v>
      </c>
      <c r="L403" s="8">
        <f t="shared" si="64"/>
        <v>0.45951417004048584</v>
      </c>
      <c r="M403" s="8">
        <f t="shared" si="65"/>
        <v>0.18016194331983806</v>
      </c>
      <c r="N403" s="8">
        <f t="shared" si="66"/>
        <v>2.4291497975708502E-2</v>
      </c>
      <c r="O403" s="8">
        <f t="shared" si="67"/>
        <v>0.17408906882591091</v>
      </c>
      <c r="P403" s="41">
        <f t="shared" si="68"/>
        <v>0.66396761133603244</v>
      </c>
      <c r="Q403" s="29">
        <v>265</v>
      </c>
      <c r="R403" s="30">
        <v>2.0000000000000001E-4</v>
      </c>
      <c r="S403" s="31">
        <f t="shared" si="69"/>
        <v>536.43724696356276</v>
      </c>
      <c r="T403" s="3" t="s">
        <v>1565</v>
      </c>
      <c r="V403" s="47"/>
    </row>
    <row r="404" spans="1:22" x14ac:dyDescent="0.25">
      <c r="A404" t="str">
        <f t="shared" si="60"/>
        <v>H</v>
      </c>
      <c r="B404" t="s">
        <v>401</v>
      </c>
      <c r="C404" s="18">
        <v>0</v>
      </c>
      <c r="D404" s="19">
        <v>0</v>
      </c>
      <c r="E404" s="19">
        <v>0</v>
      </c>
      <c r="F404" s="19">
        <v>0</v>
      </c>
      <c r="G404" s="19">
        <v>0.52900000000000003</v>
      </c>
      <c r="H404" s="19">
        <v>0.47099999999999997</v>
      </c>
      <c r="I404" s="20">
        <f t="shared" si="61"/>
        <v>1</v>
      </c>
      <c r="J404" s="21">
        <f t="shared" si="62"/>
        <v>0</v>
      </c>
      <c r="K404" s="12">
        <f t="shared" si="63"/>
        <v>0</v>
      </c>
      <c r="L404" s="8">
        <f t="shared" si="64"/>
        <v>0</v>
      </c>
      <c r="M404" s="8">
        <f t="shared" si="65"/>
        <v>0</v>
      </c>
      <c r="N404" s="8">
        <f t="shared" si="66"/>
        <v>0</v>
      </c>
      <c r="O404" s="8">
        <f t="shared" si="67"/>
        <v>1</v>
      </c>
      <c r="P404" s="41">
        <f t="shared" si="68"/>
        <v>0</v>
      </c>
      <c r="Q404" s="29">
        <v>0</v>
      </c>
      <c r="R404" s="30">
        <v>0</v>
      </c>
      <c r="S404" s="31">
        <f t="shared" si="69"/>
        <v>0</v>
      </c>
      <c r="T404" s="38" t="s">
        <v>1566</v>
      </c>
      <c r="V404" s="47"/>
    </row>
    <row r="405" spans="1:22" x14ac:dyDescent="0.25">
      <c r="A405" t="str">
        <f t="shared" si="60"/>
        <v>H</v>
      </c>
      <c r="B405" t="s">
        <v>402</v>
      </c>
      <c r="C405" s="18"/>
      <c r="D405" s="19"/>
      <c r="E405" s="19"/>
      <c r="F405" s="19"/>
      <c r="G405" s="19"/>
      <c r="H405" s="19"/>
      <c r="I405" s="20">
        <f t="shared" si="61"/>
        <v>0</v>
      </c>
      <c r="J405" s="21">
        <f t="shared" si="62"/>
        <v>0</v>
      </c>
      <c r="K405" s="12">
        <f t="shared" si="63"/>
        <v>0</v>
      </c>
      <c r="L405" s="8">
        <f t="shared" si="64"/>
        <v>0</v>
      </c>
      <c r="M405" s="8">
        <f t="shared" si="65"/>
        <v>0</v>
      </c>
      <c r="N405" s="8">
        <f t="shared" si="66"/>
        <v>0</v>
      </c>
      <c r="O405" s="8">
        <f t="shared" si="67"/>
        <v>0</v>
      </c>
      <c r="P405" s="41">
        <f t="shared" si="68"/>
        <v>0</v>
      </c>
      <c r="Q405" s="29"/>
      <c r="R405" s="30"/>
      <c r="S405" s="31">
        <f t="shared" si="69"/>
        <v>0</v>
      </c>
      <c r="T405" s="38" t="s">
        <v>1567</v>
      </c>
      <c r="U405" t="s">
        <v>1227</v>
      </c>
      <c r="V405" s="47"/>
    </row>
    <row r="406" spans="1:22" x14ac:dyDescent="0.25">
      <c r="A406" t="str">
        <f t="shared" si="60"/>
        <v>H</v>
      </c>
      <c r="B406" t="s">
        <v>403</v>
      </c>
      <c r="C406" s="18">
        <v>0.17399999999999999</v>
      </c>
      <c r="D406" s="19">
        <v>0.21199999999999999</v>
      </c>
      <c r="E406" s="19">
        <v>7.3999999999999996E-2</v>
      </c>
      <c r="F406" s="19">
        <v>8.9999999999999993E-3</v>
      </c>
      <c r="G406" s="19">
        <v>0.53</v>
      </c>
      <c r="H406" s="19">
        <v>1E-3</v>
      </c>
      <c r="I406" s="20">
        <f t="shared" si="61"/>
        <v>1</v>
      </c>
      <c r="J406" s="21">
        <f t="shared" si="62"/>
        <v>0.29499999999999998</v>
      </c>
      <c r="K406" s="12">
        <f t="shared" si="63"/>
        <v>0.37021276595744679</v>
      </c>
      <c r="L406" s="8">
        <f t="shared" si="64"/>
        <v>0.45106382978723408</v>
      </c>
      <c r="M406" s="8">
        <f t="shared" si="65"/>
        <v>0.1574468085106383</v>
      </c>
      <c r="N406" s="8">
        <f t="shared" si="66"/>
        <v>1.9148936170212766E-2</v>
      </c>
      <c r="O406" s="8">
        <f t="shared" si="67"/>
        <v>2.1276595744680851E-3</v>
      </c>
      <c r="P406" s="41">
        <f t="shared" si="68"/>
        <v>0.62765957446808507</v>
      </c>
      <c r="Q406" s="29">
        <v>184</v>
      </c>
      <c r="R406" s="30">
        <v>5.0000000000000001E-4</v>
      </c>
      <c r="S406" s="31">
        <f t="shared" si="69"/>
        <v>391.48936170212767</v>
      </c>
      <c r="T406" s="38" t="s">
        <v>1568</v>
      </c>
      <c r="V406" s="47"/>
    </row>
    <row r="407" spans="1:22" x14ac:dyDescent="0.25">
      <c r="A407" t="str">
        <f t="shared" si="60"/>
        <v>H</v>
      </c>
      <c r="B407" t="s">
        <v>404</v>
      </c>
      <c r="C407" s="18"/>
      <c r="D407" s="19"/>
      <c r="E407" s="19"/>
      <c r="F407" s="19"/>
      <c r="G407" s="19"/>
      <c r="H407" s="19"/>
      <c r="I407" s="20">
        <f t="shared" si="61"/>
        <v>0</v>
      </c>
      <c r="J407" s="21">
        <f t="shared" si="62"/>
        <v>0</v>
      </c>
      <c r="K407" s="12">
        <f t="shared" si="63"/>
        <v>0</v>
      </c>
      <c r="L407" s="8">
        <f t="shared" si="64"/>
        <v>0</v>
      </c>
      <c r="M407" s="8">
        <f t="shared" si="65"/>
        <v>0</v>
      </c>
      <c r="N407" s="8">
        <f t="shared" si="66"/>
        <v>0</v>
      </c>
      <c r="O407" s="8">
        <f t="shared" si="67"/>
        <v>0</v>
      </c>
      <c r="P407" s="41">
        <f t="shared" si="68"/>
        <v>0</v>
      </c>
      <c r="Q407" s="29"/>
      <c r="R407" s="30"/>
      <c r="S407" s="31">
        <f t="shared" si="69"/>
        <v>0</v>
      </c>
      <c r="T407" s="38" t="s">
        <v>1569</v>
      </c>
      <c r="U407" t="s">
        <v>1227</v>
      </c>
      <c r="V407" s="47"/>
    </row>
    <row r="408" spans="1:22" x14ac:dyDescent="0.25">
      <c r="A408" t="str">
        <f t="shared" si="60"/>
        <v>H</v>
      </c>
      <c r="B408" t="s">
        <v>405</v>
      </c>
      <c r="C408" s="18">
        <v>0.108</v>
      </c>
      <c r="D408" s="19">
        <v>0.313</v>
      </c>
      <c r="E408" s="19">
        <v>4.2999999999999997E-2</v>
      </c>
      <c r="F408" s="19">
        <v>6.0000000000000001E-3</v>
      </c>
      <c r="G408" s="19">
        <v>0.52900000000000003</v>
      </c>
      <c r="H408" s="19">
        <v>1E-3</v>
      </c>
      <c r="I408" s="20">
        <f t="shared" si="61"/>
        <v>1</v>
      </c>
      <c r="J408" s="21">
        <f t="shared" si="62"/>
        <v>0.36199999999999999</v>
      </c>
      <c r="K408" s="12">
        <f t="shared" si="63"/>
        <v>0.22929936305732485</v>
      </c>
      <c r="L408" s="8">
        <f t="shared" si="64"/>
        <v>0.66454352441613596</v>
      </c>
      <c r="M408" s="8">
        <f t="shared" si="65"/>
        <v>9.1295116772823773E-2</v>
      </c>
      <c r="N408" s="8">
        <f t="shared" si="66"/>
        <v>1.2738853503184714E-2</v>
      </c>
      <c r="O408" s="8">
        <f t="shared" si="67"/>
        <v>2.1231422505307855E-3</v>
      </c>
      <c r="P408" s="41">
        <f t="shared" si="68"/>
        <v>0.76857749469214443</v>
      </c>
      <c r="Q408" s="29">
        <v>331</v>
      </c>
      <c r="R408" s="30">
        <v>2.9999999999999997E-4</v>
      </c>
      <c r="S408" s="31">
        <f t="shared" si="69"/>
        <v>702.76008492569008</v>
      </c>
      <c r="T408" s="3" t="s">
        <v>1570</v>
      </c>
      <c r="V408" s="47"/>
    </row>
    <row r="409" spans="1:22" x14ac:dyDescent="0.25">
      <c r="A409" t="str">
        <f t="shared" si="60"/>
        <v>H</v>
      </c>
      <c r="B409" t="s">
        <v>406</v>
      </c>
      <c r="C409" s="18"/>
      <c r="D409" s="19"/>
      <c r="E409" s="19"/>
      <c r="F409" s="19"/>
      <c r="G409" s="19"/>
      <c r="H409" s="19"/>
      <c r="I409" s="20">
        <f t="shared" si="61"/>
        <v>0</v>
      </c>
      <c r="J409" s="21">
        <f t="shared" si="62"/>
        <v>0</v>
      </c>
      <c r="K409" s="12">
        <f t="shared" si="63"/>
        <v>0</v>
      </c>
      <c r="L409" s="8">
        <f t="shared" si="64"/>
        <v>0</v>
      </c>
      <c r="M409" s="8">
        <f t="shared" si="65"/>
        <v>0</v>
      </c>
      <c r="N409" s="8">
        <f t="shared" si="66"/>
        <v>0</v>
      </c>
      <c r="O409" s="8">
        <f t="shared" si="67"/>
        <v>0</v>
      </c>
      <c r="P409" s="41">
        <f t="shared" si="68"/>
        <v>0</v>
      </c>
      <c r="Q409" s="29"/>
      <c r="R409" s="30"/>
      <c r="S409" s="31">
        <f t="shared" si="69"/>
        <v>0</v>
      </c>
      <c r="T409" s="38" t="s">
        <v>1571</v>
      </c>
      <c r="U409" t="s">
        <v>1227</v>
      </c>
      <c r="V409" s="47"/>
    </row>
    <row r="410" spans="1:22" x14ac:dyDescent="0.25">
      <c r="A410" t="str">
        <f t="shared" si="60"/>
        <v>H</v>
      </c>
      <c r="B410" t="s">
        <v>407</v>
      </c>
      <c r="C410" s="18">
        <v>0</v>
      </c>
      <c r="D410" s="19">
        <v>0</v>
      </c>
      <c r="E410" s="19">
        <v>2E-3</v>
      </c>
      <c r="F410" s="19">
        <v>0.13200000000000001</v>
      </c>
      <c r="G410" s="19">
        <v>0.51500000000000001</v>
      </c>
      <c r="H410" s="19">
        <v>0.35099999999999998</v>
      </c>
      <c r="I410" s="20">
        <f t="shared" si="61"/>
        <v>1</v>
      </c>
      <c r="J410" s="21">
        <f t="shared" si="62"/>
        <v>0.13400000000000001</v>
      </c>
      <c r="K410" s="12">
        <f t="shared" si="63"/>
        <v>0</v>
      </c>
      <c r="L410" s="8">
        <f t="shared" si="64"/>
        <v>0</v>
      </c>
      <c r="M410" s="8">
        <f t="shared" si="65"/>
        <v>4.1237113402061857E-3</v>
      </c>
      <c r="N410" s="8">
        <f t="shared" si="66"/>
        <v>0.27216494845360828</v>
      </c>
      <c r="O410" s="8">
        <f t="shared" si="67"/>
        <v>0.72371134020618555</v>
      </c>
      <c r="P410" s="41">
        <f t="shared" si="68"/>
        <v>0.27628865979381445</v>
      </c>
      <c r="Q410" s="29">
        <v>1</v>
      </c>
      <c r="R410" s="30">
        <v>0</v>
      </c>
      <c r="S410" s="31">
        <f t="shared" si="69"/>
        <v>2.061855670103093</v>
      </c>
      <c r="T410" s="3" t="s">
        <v>1572</v>
      </c>
      <c r="V410" s="47"/>
    </row>
    <row r="411" spans="1:22" x14ac:dyDescent="0.25">
      <c r="A411" t="str">
        <f t="shared" si="60"/>
        <v>H</v>
      </c>
      <c r="B411" t="s">
        <v>408</v>
      </c>
      <c r="C411" s="18">
        <v>0</v>
      </c>
      <c r="D411" s="19">
        <v>0</v>
      </c>
      <c r="E411" s="19">
        <v>0</v>
      </c>
      <c r="F411" s="19">
        <v>0</v>
      </c>
      <c r="G411" s="19">
        <v>0.52900000000000003</v>
      </c>
      <c r="H411" s="19">
        <v>0.47099999999999997</v>
      </c>
      <c r="I411" s="20">
        <f t="shared" si="61"/>
        <v>1</v>
      </c>
      <c r="J411" s="21">
        <f t="shared" si="62"/>
        <v>0</v>
      </c>
      <c r="K411" s="12">
        <f t="shared" si="63"/>
        <v>0</v>
      </c>
      <c r="L411" s="8">
        <f t="shared" si="64"/>
        <v>0</v>
      </c>
      <c r="M411" s="8">
        <f t="shared" si="65"/>
        <v>0</v>
      </c>
      <c r="N411" s="8">
        <f t="shared" si="66"/>
        <v>0</v>
      </c>
      <c r="O411" s="8">
        <f t="shared" si="67"/>
        <v>1</v>
      </c>
      <c r="P411" s="41">
        <f t="shared" si="68"/>
        <v>0</v>
      </c>
      <c r="Q411" s="29">
        <v>0</v>
      </c>
      <c r="R411" s="30">
        <v>0</v>
      </c>
      <c r="S411" s="31">
        <f t="shared" si="69"/>
        <v>0</v>
      </c>
      <c r="T411" s="3" t="s">
        <v>1573</v>
      </c>
      <c r="V411" s="47"/>
    </row>
    <row r="412" spans="1:22" x14ac:dyDescent="0.25">
      <c r="A412" t="str">
        <f t="shared" si="60"/>
        <v>H</v>
      </c>
      <c r="B412" t="s">
        <v>409</v>
      </c>
      <c r="C412" s="18">
        <v>0.184</v>
      </c>
      <c r="D412" s="19">
        <v>0.223</v>
      </c>
      <c r="E412" s="19">
        <v>2.5999999999999999E-2</v>
      </c>
      <c r="F412" s="19">
        <v>0.02</v>
      </c>
      <c r="G412" s="19">
        <v>0.52900000000000003</v>
      </c>
      <c r="H412" s="19">
        <v>1.7999999999999999E-2</v>
      </c>
      <c r="I412" s="20">
        <f t="shared" si="61"/>
        <v>1</v>
      </c>
      <c r="J412" s="21">
        <f t="shared" si="62"/>
        <v>0.26900000000000002</v>
      </c>
      <c r="K412" s="12">
        <f t="shared" si="63"/>
        <v>0.39065817409766457</v>
      </c>
      <c r="L412" s="8">
        <f t="shared" si="64"/>
        <v>0.47346072186836524</v>
      </c>
      <c r="M412" s="8">
        <f t="shared" si="65"/>
        <v>5.5201698513800426E-2</v>
      </c>
      <c r="N412" s="8">
        <f t="shared" si="66"/>
        <v>4.2462845010615716E-2</v>
      </c>
      <c r="O412" s="8">
        <f t="shared" si="67"/>
        <v>3.8216560509554139E-2</v>
      </c>
      <c r="P412" s="41">
        <f t="shared" si="68"/>
        <v>0.57112526539278141</v>
      </c>
      <c r="Q412" s="29">
        <v>216</v>
      </c>
      <c r="R412" s="30">
        <v>5.0000000000000001E-4</v>
      </c>
      <c r="S412" s="31">
        <f t="shared" si="69"/>
        <v>458.59872611464971</v>
      </c>
      <c r="T412" s="3" t="s">
        <v>1574</v>
      </c>
      <c r="V412" s="47"/>
    </row>
    <row r="413" spans="1:22" x14ac:dyDescent="0.25">
      <c r="A413" t="str">
        <f t="shared" si="60"/>
        <v>H</v>
      </c>
      <c r="B413" t="s">
        <v>410</v>
      </c>
      <c r="C413" s="18">
        <v>9.9000000000000005E-2</v>
      </c>
      <c r="D413" s="19">
        <v>0.13800000000000001</v>
      </c>
      <c r="E413" s="19">
        <v>6.5000000000000002E-2</v>
      </c>
      <c r="F413" s="19">
        <v>7.0000000000000001E-3</v>
      </c>
      <c r="G413" s="19">
        <v>0.443</v>
      </c>
      <c r="H413" s="19">
        <v>0.249</v>
      </c>
      <c r="I413" s="20">
        <f t="shared" si="61"/>
        <v>1.0009999999999999</v>
      </c>
      <c r="J413" s="21">
        <f t="shared" si="62"/>
        <v>0.21000000000000002</v>
      </c>
      <c r="K413" s="12">
        <f t="shared" si="63"/>
        <v>0.17773788150807901</v>
      </c>
      <c r="L413" s="8">
        <f t="shared" si="64"/>
        <v>0.24775583482944349</v>
      </c>
      <c r="M413" s="8">
        <f t="shared" si="65"/>
        <v>0.11669658886894077</v>
      </c>
      <c r="N413" s="8">
        <f t="shared" si="66"/>
        <v>1.2567324955116699E-2</v>
      </c>
      <c r="O413" s="8">
        <f t="shared" si="67"/>
        <v>0.44703770197486542</v>
      </c>
      <c r="P413" s="41">
        <f t="shared" si="68"/>
        <v>0.37701974865350096</v>
      </c>
      <c r="Q413" s="29">
        <v>159</v>
      </c>
      <c r="R413" s="30">
        <v>2.9999999999999997E-4</v>
      </c>
      <c r="S413" s="31">
        <f t="shared" si="69"/>
        <v>285.45780969479358</v>
      </c>
      <c r="T413" s="3" t="s">
        <v>1575</v>
      </c>
      <c r="V413" s="47"/>
    </row>
    <row r="414" spans="1:22" x14ac:dyDescent="0.25">
      <c r="A414" t="str">
        <f t="shared" si="60"/>
        <v>H</v>
      </c>
      <c r="B414" t="s">
        <v>411</v>
      </c>
      <c r="C414" s="18">
        <v>7.8E-2</v>
      </c>
      <c r="D414" s="19">
        <v>0.23</v>
      </c>
      <c r="E414" s="19">
        <v>9.6000000000000002E-2</v>
      </c>
      <c r="F414" s="19">
        <v>1.4E-2</v>
      </c>
      <c r="G414" s="19">
        <v>0.52900000000000003</v>
      </c>
      <c r="H414" s="19">
        <v>5.2999999999999999E-2</v>
      </c>
      <c r="I414" s="20">
        <f t="shared" si="61"/>
        <v>1</v>
      </c>
      <c r="J414" s="21">
        <f t="shared" si="62"/>
        <v>0.34</v>
      </c>
      <c r="K414" s="12">
        <f t="shared" si="63"/>
        <v>0.16560509554140129</v>
      </c>
      <c r="L414" s="8">
        <f t="shared" si="64"/>
        <v>0.48832271762208074</v>
      </c>
      <c r="M414" s="8">
        <f t="shared" si="65"/>
        <v>0.20382165605095542</v>
      </c>
      <c r="N414" s="8">
        <f t="shared" si="66"/>
        <v>2.9723991507431002E-2</v>
      </c>
      <c r="O414" s="8">
        <f t="shared" si="67"/>
        <v>0.11252653927813164</v>
      </c>
      <c r="P414" s="41">
        <f t="shared" si="68"/>
        <v>0.72186836518046715</v>
      </c>
      <c r="Q414" s="29">
        <v>278</v>
      </c>
      <c r="R414" s="30">
        <v>2.0000000000000001E-4</v>
      </c>
      <c r="S414" s="31">
        <f t="shared" si="69"/>
        <v>590.23354564755846</v>
      </c>
      <c r="T414" s="3" t="s">
        <v>1576</v>
      </c>
      <c r="V414" s="47"/>
    </row>
    <row r="415" spans="1:22" x14ac:dyDescent="0.25">
      <c r="A415" t="str">
        <f t="shared" si="60"/>
        <v>H</v>
      </c>
      <c r="B415" t="s">
        <v>412</v>
      </c>
      <c r="C415" s="18">
        <v>0.106</v>
      </c>
      <c r="D415" s="19">
        <v>0.309</v>
      </c>
      <c r="E415" s="19">
        <v>4.2999999999999997E-2</v>
      </c>
      <c r="F415" s="19">
        <v>6.0000000000000001E-3</v>
      </c>
      <c r="G415" s="19">
        <v>0.52900000000000003</v>
      </c>
      <c r="H415" s="19">
        <v>7.0000000000000001E-3</v>
      </c>
      <c r="I415" s="20">
        <f t="shared" si="61"/>
        <v>1</v>
      </c>
      <c r="J415" s="21">
        <f t="shared" si="62"/>
        <v>0.35799999999999998</v>
      </c>
      <c r="K415" s="12">
        <f t="shared" si="63"/>
        <v>0.22505307855626328</v>
      </c>
      <c r="L415" s="8">
        <f t="shared" si="64"/>
        <v>0.65605095541401282</v>
      </c>
      <c r="M415" s="8">
        <f t="shared" si="65"/>
        <v>9.1295116772823773E-2</v>
      </c>
      <c r="N415" s="8">
        <f t="shared" si="66"/>
        <v>1.2738853503184714E-2</v>
      </c>
      <c r="O415" s="8">
        <f t="shared" si="67"/>
        <v>1.4861995753715501E-2</v>
      </c>
      <c r="P415" s="41">
        <f t="shared" si="68"/>
        <v>0.76008492569002128</v>
      </c>
      <c r="Q415" s="29">
        <v>336</v>
      </c>
      <c r="R415" s="30">
        <v>4.0000000000000002E-4</v>
      </c>
      <c r="S415" s="31">
        <f t="shared" si="69"/>
        <v>713.37579617834399</v>
      </c>
      <c r="T415" s="3" t="s">
        <v>1577</v>
      </c>
      <c r="V415" s="47"/>
    </row>
    <row r="416" spans="1:22" x14ac:dyDescent="0.25">
      <c r="A416" t="str">
        <f t="shared" si="60"/>
        <v>H</v>
      </c>
      <c r="B416" t="s">
        <v>413</v>
      </c>
      <c r="C416" s="18">
        <v>0.115</v>
      </c>
      <c r="D416" s="19">
        <v>0.34399999999999997</v>
      </c>
      <c r="E416" s="19">
        <v>9.1999999999999998E-2</v>
      </c>
      <c r="F416" s="19">
        <v>2.1999999999999999E-2</v>
      </c>
      <c r="G416" s="19">
        <v>0.377</v>
      </c>
      <c r="H416" s="19">
        <v>5.0999999999999997E-2</v>
      </c>
      <c r="I416" s="20">
        <f t="shared" si="61"/>
        <v>1.0009999999999999</v>
      </c>
      <c r="J416" s="21">
        <f t="shared" si="62"/>
        <v>0.45799999999999996</v>
      </c>
      <c r="K416" s="12">
        <f t="shared" si="63"/>
        <v>0.18459069020866775</v>
      </c>
      <c r="L416" s="8">
        <f t="shared" si="64"/>
        <v>0.5521669341894061</v>
      </c>
      <c r="M416" s="8">
        <f t="shared" si="65"/>
        <v>0.1476725521669342</v>
      </c>
      <c r="N416" s="8">
        <f t="shared" si="66"/>
        <v>3.5313001605136438E-2</v>
      </c>
      <c r="O416" s="8">
        <f t="shared" si="67"/>
        <v>8.186195826645265E-2</v>
      </c>
      <c r="P416" s="41">
        <f t="shared" si="68"/>
        <v>0.7351524879614767</v>
      </c>
      <c r="Q416" s="29">
        <v>431</v>
      </c>
      <c r="R416" s="30">
        <v>2.0000000000000001E-4</v>
      </c>
      <c r="S416" s="31">
        <f t="shared" si="69"/>
        <v>691.8138041733547</v>
      </c>
      <c r="T416" s="50" t="s">
        <v>1578</v>
      </c>
      <c r="V416" s="47"/>
    </row>
    <row r="417" spans="1:22" x14ac:dyDescent="0.25">
      <c r="A417" t="str">
        <f t="shared" si="60"/>
        <v>I</v>
      </c>
      <c r="B417" t="s">
        <v>414</v>
      </c>
      <c r="C417" s="18"/>
      <c r="D417" s="19"/>
      <c r="E417" s="19"/>
      <c r="F417" s="19"/>
      <c r="G417" s="19"/>
      <c r="H417" s="19"/>
      <c r="I417" s="20">
        <f t="shared" si="61"/>
        <v>0</v>
      </c>
      <c r="J417" s="21">
        <f t="shared" si="62"/>
        <v>0</v>
      </c>
      <c r="K417" s="12">
        <f t="shared" si="63"/>
        <v>0</v>
      </c>
      <c r="L417" s="8">
        <f t="shared" si="64"/>
        <v>0</v>
      </c>
      <c r="M417" s="8">
        <f t="shared" si="65"/>
        <v>0</v>
      </c>
      <c r="N417" s="8">
        <f t="shared" si="66"/>
        <v>0</v>
      </c>
      <c r="O417" s="8">
        <f t="shared" si="67"/>
        <v>0</v>
      </c>
      <c r="P417" s="41">
        <f t="shared" si="68"/>
        <v>0</v>
      </c>
      <c r="Q417" s="29"/>
      <c r="R417" s="30"/>
      <c r="S417" s="31">
        <f t="shared" si="69"/>
        <v>0</v>
      </c>
      <c r="T417" s="38" t="s">
        <v>1579</v>
      </c>
      <c r="U417" t="s">
        <v>1227</v>
      </c>
      <c r="V417" s="47"/>
    </row>
    <row r="418" spans="1:22" x14ac:dyDescent="0.25">
      <c r="A418" t="str">
        <f t="shared" si="60"/>
        <v>I</v>
      </c>
      <c r="B418" t="s">
        <v>415</v>
      </c>
      <c r="C418" s="18"/>
      <c r="D418" s="19"/>
      <c r="E418" s="19"/>
      <c r="F418" s="19"/>
      <c r="G418" s="19"/>
      <c r="H418" s="19"/>
      <c r="I418" s="20">
        <f t="shared" si="61"/>
        <v>0</v>
      </c>
      <c r="J418" s="21">
        <f t="shared" si="62"/>
        <v>0</v>
      </c>
      <c r="K418" s="12">
        <f t="shared" si="63"/>
        <v>0</v>
      </c>
      <c r="L418" s="8">
        <f t="shared" si="64"/>
        <v>0</v>
      </c>
      <c r="M418" s="8">
        <f t="shared" si="65"/>
        <v>0</v>
      </c>
      <c r="N418" s="8">
        <f t="shared" si="66"/>
        <v>0</v>
      </c>
      <c r="O418" s="8">
        <f t="shared" si="67"/>
        <v>0</v>
      </c>
      <c r="P418" s="41">
        <f t="shared" si="68"/>
        <v>0</v>
      </c>
      <c r="Q418" s="29"/>
      <c r="R418" s="30"/>
      <c r="S418" s="31">
        <f t="shared" si="69"/>
        <v>0</v>
      </c>
      <c r="T418" s="3" t="s">
        <v>2331</v>
      </c>
      <c r="U418" t="s">
        <v>1238</v>
      </c>
      <c r="V418" s="47"/>
    </row>
    <row r="419" spans="1:22" x14ac:dyDescent="0.25">
      <c r="A419" t="str">
        <f t="shared" si="60"/>
        <v>I</v>
      </c>
      <c r="B419" t="s">
        <v>416</v>
      </c>
      <c r="C419" s="18"/>
      <c r="D419" s="19"/>
      <c r="E419" s="19"/>
      <c r="F419" s="19"/>
      <c r="G419" s="19"/>
      <c r="H419" s="19"/>
      <c r="I419" s="20">
        <f t="shared" si="61"/>
        <v>0</v>
      </c>
      <c r="J419" s="21">
        <f t="shared" si="62"/>
        <v>0</v>
      </c>
      <c r="K419" s="12">
        <f t="shared" si="63"/>
        <v>0</v>
      </c>
      <c r="L419" s="8">
        <f t="shared" si="64"/>
        <v>0</v>
      </c>
      <c r="M419" s="8">
        <f t="shared" si="65"/>
        <v>0</v>
      </c>
      <c r="N419" s="8">
        <f t="shared" si="66"/>
        <v>0</v>
      </c>
      <c r="O419" s="8">
        <f t="shared" si="67"/>
        <v>0</v>
      </c>
      <c r="P419" s="41">
        <f t="shared" si="68"/>
        <v>0</v>
      </c>
      <c r="Q419" s="29"/>
      <c r="R419" s="30"/>
      <c r="S419" s="31">
        <f t="shared" si="69"/>
        <v>0</v>
      </c>
      <c r="T419" s="38" t="s">
        <v>1580</v>
      </c>
      <c r="U419" t="s">
        <v>1227</v>
      </c>
      <c r="V419" s="47"/>
    </row>
    <row r="420" spans="1:22" x14ac:dyDescent="0.25">
      <c r="A420" t="str">
        <f t="shared" si="60"/>
        <v>I</v>
      </c>
      <c r="B420" t="s">
        <v>417</v>
      </c>
      <c r="C420" s="18"/>
      <c r="D420" s="19"/>
      <c r="E420" s="19"/>
      <c r="F420" s="19"/>
      <c r="G420" s="19"/>
      <c r="H420" s="19"/>
      <c r="I420" s="20">
        <f t="shared" si="61"/>
        <v>0</v>
      </c>
      <c r="J420" s="21">
        <f t="shared" si="62"/>
        <v>0</v>
      </c>
      <c r="K420" s="12">
        <f t="shared" si="63"/>
        <v>0</v>
      </c>
      <c r="L420" s="8">
        <f t="shared" si="64"/>
        <v>0</v>
      </c>
      <c r="M420" s="8">
        <f t="shared" si="65"/>
        <v>0</v>
      </c>
      <c r="N420" s="8">
        <f t="shared" si="66"/>
        <v>0</v>
      </c>
      <c r="O420" s="8">
        <f t="shared" si="67"/>
        <v>0</v>
      </c>
      <c r="P420" s="41">
        <f t="shared" si="68"/>
        <v>0</v>
      </c>
      <c r="Q420" s="29"/>
      <c r="R420" s="30"/>
      <c r="S420" s="31">
        <f t="shared" si="69"/>
        <v>0</v>
      </c>
      <c r="T420" s="38" t="s">
        <v>1581</v>
      </c>
      <c r="U420" t="s">
        <v>1227</v>
      </c>
      <c r="V420" s="47"/>
    </row>
    <row r="421" spans="1:22" x14ac:dyDescent="0.25">
      <c r="A421" t="str">
        <f t="shared" si="60"/>
        <v>I</v>
      </c>
      <c r="B421" t="s">
        <v>418</v>
      </c>
      <c r="C421" s="18"/>
      <c r="D421" s="19"/>
      <c r="E421" s="19"/>
      <c r="F421" s="19"/>
      <c r="G421" s="19"/>
      <c r="H421" s="19"/>
      <c r="I421" s="20">
        <f t="shared" si="61"/>
        <v>0</v>
      </c>
      <c r="J421" s="21">
        <f t="shared" si="62"/>
        <v>0</v>
      </c>
      <c r="K421" s="12">
        <f t="shared" si="63"/>
        <v>0</v>
      </c>
      <c r="L421" s="8">
        <f t="shared" si="64"/>
        <v>0</v>
      </c>
      <c r="M421" s="8">
        <f t="shared" si="65"/>
        <v>0</v>
      </c>
      <c r="N421" s="8">
        <f t="shared" si="66"/>
        <v>0</v>
      </c>
      <c r="O421" s="8">
        <f t="shared" si="67"/>
        <v>0</v>
      </c>
      <c r="P421" s="41">
        <f t="shared" si="68"/>
        <v>0</v>
      </c>
      <c r="Q421" s="29"/>
      <c r="R421" s="30"/>
      <c r="S421" s="31">
        <f t="shared" si="69"/>
        <v>0</v>
      </c>
      <c r="T421" s="38" t="s">
        <v>1582</v>
      </c>
      <c r="U421" t="s">
        <v>1227</v>
      </c>
      <c r="V421" s="47"/>
    </row>
    <row r="422" spans="1:22" x14ac:dyDescent="0.25">
      <c r="A422" t="str">
        <f t="shared" si="60"/>
        <v>I</v>
      </c>
      <c r="B422" t="s">
        <v>419</v>
      </c>
      <c r="C422" s="18">
        <v>8.9999999999999993E-3</v>
      </c>
      <c r="D422" s="19">
        <v>2.5000000000000001E-2</v>
      </c>
      <c r="E422" s="19">
        <v>5.0000000000000001E-3</v>
      </c>
      <c r="F422" s="19">
        <v>1E-3</v>
      </c>
      <c r="G422" s="19">
        <v>0.52</v>
      </c>
      <c r="H422" s="19">
        <v>0.44</v>
      </c>
      <c r="I422" s="20">
        <f t="shared" si="61"/>
        <v>1</v>
      </c>
      <c r="J422" s="21">
        <f t="shared" si="62"/>
        <v>3.1000000000000003E-2</v>
      </c>
      <c r="K422" s="12">
        <f t="shared" si="63"/>
        <v>1.8749999999999999E-2</v>
      </c>
      <c r="L422" s="8">
        <f t="shared" si="64"/>
        <v>5.2083333333333336E-2</v>
      </c>
      <c r="M422" s="8">
        <f t="shared" si="65"/>
        <v>1.0416666666666668E-2</v>
      </c>
      <c r="N422" s="8">
        <f t="shared" si="66"/>
        <v>2.0833333333333333E-3</v>
      </c>
      <c r="O422" s="8">
        <f t="shared" si="67"/>
        <v>0.91666666666666674</v>
      </c>
      <c r="P422" s="41">
        <f t="shared" si="68"/>
        <v>6.458333333333334E-2</v>
      </c>
      <c r="Q422" s="29">
        <v>27</v>
      </c>
      <c r="R422" s="30">
        <v>1.9999999999999999E-6</v>
      </c>
      <c r="S422" s="31">
        <f t="shared" si="69"/>
        <v>56.25</v>
      </c>
      <c r="T422" s="3" t="s">
        <v>1583</v>
      </c>
      <c r="V422" s="47"/>
    </row>
    <row r="423" spans="1:22" x14ac:dyDescent="0.25">
      <c r="A423" t="str">
        <f t="shared" si="60"/>
        <v>I</v>
      </c>
      <c r="B423" t="s">
        <v>420</v>
      </c>
      <c r="C423" s="18"/>
      <c r="D423" s="19"/>
      <c r="E423" s="19"/>
      <c r="F423" s="19"/>
      <c r="G423" s="19"/>
      <c r="H423" s="19"/>
      <c r="I423" s="20">
        <f t="shared" si="61"/>
        <v>0</v>
      </c>
      <c r="J423" s="21">
        <f t="shared" si="62"/>
        <v>0</v>
      </c>
      <c r="K423" s="12">
        <f t="shared" si="63"/>
        <v>0</v>
      </c>
      <c r="L423" s="8">
        <f t="shared" si="64"/>
        <v>0</v>
      </c>
      <c r="M423" s="8">
        <f t="shared" si="65"/>
        <v>0</v>
      </c>
      <c r="N423" s="8">
        <f t="shared" si="66"/>
        <v>0</v>
      </c>
      <c r="O423" s="8">
        <f t="shared" si="67"/>
        <v>0</v>
      </c>
      <c r="P423" s="41">
        <f t="shared" si="68"/>
        <v>0</v>
      </c>
      <c r="Q423" s="29"/>
      <c r="R423" s="30"/>
      <c r="S423" s="31">
        <f t="shared" si="69"/>
        <v>0</v>
      </c>
      <c r="T423" s="3" t="s">
        <v>2332</v>
      </c>
      <c r="U423" t="s">
        <v>1238</v>
      </c>
      <c r="V423" s="47"/>
    </row>
    <row r="424" spans="1:22" x14ac:dyDescent="0.25">
      <c r="A424" t="str">
        <f t="shared" si="60"/>
        <v>I</v>
      </c>
      <c r="B424" t="s">
        <v>421</v>
      </c>
      <c r="C424" s="18"/>
      <c r="D424" s="19"/>
      <c r="E424" s="19"/>
      <c r="F424" s="19"/>
      <c r="G424" s="19"/>
      <c r="H424" s="19"/>
      <c r="I424" s="20">
        <f t="shared" si="61"/>
        <v>0</v>
      </c>
      <c r="J424" s="21">
        <f t="shared" si="62"/>
        <v>0</v>
      </c>
      <c r="K424" s="12">
        <f t="shared" si="63"/>
        <v>0</v>
      </c>
      <c r="L424" s="8">
        <f t="shared" si="64"/>
        <v>0</v>
      </c>
      <c r="M424" s="8">
        <f t="shared" si="65"/>
        <v>0</v>
      </c>
      <c r="N424" s="8">
        <f t="shared" si="66"/>
        <v>0</v>
      </c>
      <c r="O424" s="8">
        <f t="shared" si="67"/>
        <v>0</v>
      </c>
      <c r="P424" s="41">
        <f t="shared" si="68"/>
        <v>0</v>
      </c>
      <c r="Q424" s="29"/>
      <c r="R424" s="30"/>
      <c r="S424" s="31">
        <f t="shared" si="69"/>
        <v>0</v>
      </c>
      <c r="T424" s="38" t="s">
        <v>1584</v>
      </c>
      <c r="U424" t="s">
        <v>1227</v>
      </c>
      <c r="V424" s="47"/>
    </row>
    <row r="425" spans="1:22" x14ac:dyDescent="0.25">
      <c r="A425" t="str">
        <f t="shared" si="60"/>
        <v>I</v>
      </c>
      <c r="B425" t="s">
        <v>422</v>
      </c>
      <c r="C425" s="18">
        <v>0.11</v>
      </c>
      <c r="D425" s="19">
        <v>0.39100000000000001</v>
      </c>
      <c r="E425" s="19">
        <v>0.03</v>
      </c>
      <c r="F425" s="19">
        <v>3.0000000000000001E-3</v>
      </c>
      <c r="G425" s="19">
        <v>0.45</v>
      </c>
      <c r="H425" s="19">
        <v>1.6E-2</v>
      </c>
      <c r="I425" s="20">
        <f t="shared" si="61"/>
        <v>1</v>
      </c>
      <c r="J425" s="21">
        <f t="shared" si="62"/>
        <v>0.42400000000000004</v>
      </c>
      <c r="K425" s="12">
        <f t="shared" si="63"/>
        <v>0.19999999999999998</v>
      </c>
      <c r="L425" s="8">
        <f t="shared" si="64"/>
        <v>0.71090909090909082</v>
      </c>
      <c r="M425" s="8">
        <f t="shared" si="65"/>
        <v>5.4545454545454536E-2</v>
      </c>
      <c r="N425" s="8">
        <f t="shared" si="66"/>
        <v>5.4545454545454541E-3</v>
      </c>
      <c r="O425" s="8">
        <f t="shared" si="67"/>
        <v>2.9090909090909091E-2</v>
      </c>
      <c r="P425" s="41">
        <f t="shared" si="68"/>
        <v>0.77090909090909088</v>
      </c>
      <c r="Q425" s="29">
        <v>418</v>
      </c>
      <c r="R425" s="30">
        <v>2.9999999999999997E-4</v>
      </c>
      <c r="S425" s="31">
        <f t="shared" si="69"/>
        <v>759.99999999999989</v>
      </c>
      <c r="T425" s="3" t="s">
        <v>1186</v>
      </c>
      <c r="V425" s="47"/>
    </row>
    <row r="426" spans="1:22" x14ac:dyDescent="0.25">
      <c r="A426" t="str">
        <f t="shared" si="60"/>
        <v>J</v>
      </c>
      <c r="B426" t="s">
        <v>423</v>
      </c>
      <c r="C426" s="18"/>
      <c r="D426" s="19"/>
      <c r="E426" s="19"/>
      <c r="F426" s="19"/>
      <c r="G426" s="19"/>
      <c r="H426" s="19"/>
      <c r="I426" s="20">
        <f t="shared" si="61"/>
        <v>0</v>
      </c>
      <c r="J426" s="21">
        <f t="shared" si="62"/>
        <v>0</v>
      </c>
      <c r="K426" s="12">
        <f t="shared" si="63"/>
        <v>0</v>
      </c>
      <c r="L426" s="8">
        <f t="shared" si="64"/>
        <v>0</v>
      </c>
      <c r="M426" s="8">
        <f t="shared" si="65"/>
        <v>0</v>
      </c>
      <c r="N426" s="8">
        <f t="shared" si="66"/>
        <v>0</v>
      </c>
      <c r="O426" s="8">
        <f t="shared" si="67"/>
        <v>0</v>
      </c>
      <c r="P426" s="41">
        <f t="shared" si="68"/>
        <v>0</v>
      </c>
      <c r="Q426" s="29"/>
      <c r="R426" s="30"/>
      <c r="S426" s="31">
        <f t="shared" si="69"/>
        <v>0</v>
      </c>
      <c r="T426" s="38" t="s">
        <v>1585</v>
      </c>
      <c r="U426" t="s">
        <v>1227</v>
      </c>
      <c r="V426" s="47"/>
    </row>
    <row r="427" spans="1:22" x14ac:dyDescent="0.25">
      <c r="A427" t="str">
        <f t="shared" si="60"/>
        <v>J</v>
      </c>
      <c r="B427" t="s">
        <v>424</v>
      </c>
      <c r="C427" s="18"/>
      <c r="D427" s="19"/>
      <c r="E427" s="19"/>
      <c r="F427" s="19"/>
      <c r="G427" s="19"/>
      <c r="H427" s="19"/>
      <c r="I427" s="20">
        <f t="shared" si="61"/>
        <v>0</v>
      </c>
      <c r="J427" s="21">
        <f t="shared" si="62"/>
        <v>0</v>
      </c>
      <c r="K427" s="12">
        <f t="shared" si="63"/>
        <v>0</v>
      </c>
      <c r="L427" s="8">
        <f t="shared" si="64"/>
        <v>0</v>
      </c>
      <c r="M427" s="8">
        <f t="shared" si="65"/>
        <v>0</v>
      </c>
      <c r="N427" s="8">
        <f t="shared" si="66"/>
        <v>0</v>
      </c>
      <c r="O427" s="8">
        <f t="shared" si="67"/>
        <v>0</v>
      </c>
      <c r="P427" s="41">
        <f t="shared" si="68"/>
        <v>0</v>
      </c>
      <c r="Q427" s="29"/>
      <c r="R427" s="30"/>
      <c r="S427" s="31">
        <f t="shared" si="69"/>
        <v>0</v>
      </c>
      <c r="T427" s="38" t="s">
        <v>1586</v>
      </c>
      <c r="U427" t="s">
        <v>2281</v>
      </c>
      <c r="V427" s="47"/>
    </row>
    <row r="428" spans="1:22" x14ac:dyDescent="0.25">
      <c r="A428" t="str">
        <f t="shared" si="60"/>
        <v>K</v>
      </c>
      <c r="B428" t="s">
        <v>425</v>
      </c>
      <c r="C428" s="18">
        <v>7.2999999999999995E-2</v>
      </c>
      <c r="D428" s="19">
        <v>0.224</v>
      </c>
      <c r="E428" s="19">
        <v>7.3999999999999996E-2</v>
      </c>
      <c r="F428" s="19">
        <v>1.0999999999999999E-2</v>
      </c>
      <c r="G428" s="19">
        <v>0.52900000000000003</v>
      </c>
      <c r="H428" s="19">
        <v>8.7999999999999995E-2</v>
      </c>
      <c r="I428" s="20">
        <f t="shared" si="61"/>
        <v>0.999</v>
      </c>
      <c r="J428" s="21">
        <f t="shared" si="62"/>
        <v>0.309</v>
      </c>
      <c r="K428" s="12">
        <f t="shared" si="63"/>
        <v>0.15498938428874734</v>
      </c>
      <c r="L428" s="8">
        <f t="shared" si="64"/>
        <v>0.47558386411889603</v>
      </c>
      <c r="M428" s="8">
        <f t="shared" si="65"/>
        <v>0.15711252653927812</v>
      </c>
      <c r="N428" s="8">
        <f t="shared" si="66"/>
        <v>2.3354564755838639E-2</v>
      </c>
      <c r="O428" s="8">
        <f t="shared" si="67"/>
        <v>0.18683651804670912</v>
      </c>
      <c r="P428" s="41">
        <f t="shared" si="68"/>
        <v>0.65605095541401282</v>
      </c>
      <c r="Q428" s="29">
        <v>262</v>
      </c>
      <c r="R428" s="30">
        <v>2.0000000000000001E-4</v>
      </c>
      <c r="S428" s="31">
        <f t="shared" si="69"/>
        <v>556.26326963906581</v>
      </c>
      <c r="T428" s="38" t="s">
        <v>1587</v>
      </c>
      <c r="V428" s="47"/>
    </row>
    <row r="429" spans="1:22" x14ac:dyDescent="0.25">
      <c r="A429" t="str">
        <f t="shared" si="60"/>
        <v>K</v>
      </c>
      <c r="B429" t="s">
        <v>426</v>
      </c>
      <c r="C429" s="18">
        <v>0</v>
      </c>
      <c r="D429" s="19">
        <v>0</v>
      </c>
      <c r="E429" s="19">
        <v>0</v>
      </c>
      <c r="F429" s="19">
        <v>0</v>
      </c>
      <c r="G429" s="19">
        <v>0.52900000000000003</v>
      </c>
      <c r="H429" s="19">
        <v>0.47099999999999997</v>
      </c>
      <c r="I429" s="20">
        <f t="shared" si="61"/>
        <v>1</v>
      </c>
      <c r="J429" s="21">
        <f t="shared" si="62"/>
        <v>0</v>
      </c>
      <c r="K429" s="12">
        <f t="shared" si="63"/>
        <v>0</v>
      </c>
      <c r="L429" s="8">
        <f t="shared" si="64"/>
        <v>0</v>
      </c>
      <c r="M429" s="8">
        <f t="shared" si="65"/>
        <v>0</v>
      </c>
      <c r="N429" s="8">
        <f t="shared" si="66"/>
        <v>0</v>
      </c>
      <c r="O429" s="8">
        <f t="shared" si="67"/>
        <v>1</v>
      </c>
      <c r="P429" s="41">
        <f t="shared" si="68"/>
        <v>0</v>
      </c>
      <c r="Q429" s="29">
        <v>0</v>
      </c>
      <c r="R429" s="30">
        <v>0</v>
      </c>
      <c r="S429" s="31">
        <f t="shared" si="69"/>
        <v>0</v>
      </c>
      <c r="T429" s="3" t="s">
        <v>1588</v>
      </c>
      <c r="V429" s="47"/>
    </row>
    <row r="430" spans="1:22" x14ac:dyDescent="0.25">
      <c r="A430" t="str">
        <f t="shared" si="60"/>
        <v>K</v>
      </c>
      <c r="B430" t="s">
        <v>427</v>
      </c>
      <c r="C430" s="18"/>
      <c r="D430" s="19"/>
      <c r="E430" s="19"/>
      <c r="F430" s="19"/>
      <c r="G430" s="19"/>
      <c r="H430" s="19"/>
      <c r="I430" s="20">
        <f t="shared" si="61"/>
        <v>0</v>
      </c>
      <c r="J430" s="21">
        <f t="shared" si="62"/>
        <v>0</v>
      </c>
      <c r="K430" s="12">
        <f t="shared" si="63"/>
        <v>0</v>
      </c>
      <c r="L430" s="8">
        <f t="shared" si="64"/>
        <v>0</v>
      </c>
      <c r="M430" s="8">
        <f t="shared" si="65"/>
        <v>0</v>
      </c>
      <c r="N430" s="8">
        <f t="shared" si="66"/>
        <v>0</v>
      </c>
      <c r="O430" s="8">
        <f t="shared" si="67"/>
        <v>0</v>
      </c>
      <c r="P430" s="41">
        <f t="shared" si="68"/>
        <v>0</v>
      </c>
      <c r="Q430" s="29"/>
      <c r="R430" s="30"/>
      <c r="S430" s="31">
        <f t="shared" si="69"/>
        <v>0</v>
      </c>
      <c r="T430" s="38" t="s">
        <v>1550</v>
      </c>
      <c r="U430" t="s">
        <v>1227</v>
      </c>
      <c r="V430" s="47"/>
    </row>
    <row r="431" spans="1:22" x14ac:dyDescent="0.25">
      <c r="A431" t="str">
        <f t="shared" si="60"/>
        <v>K</v>
      </c>
      <c r="B431" t="s">
        <v>428</v>
      </c>
      <c r="C431" s="18">
        <v>0.08</v>
      </c>
      <c r="D431" s="19">
        <v>0.27100000000000002</v>
      </c>
      <c r="E431" s="19">
        <v>4.4999999999999998E-2</v>
      </c>
      <c r="F431" s="19">
        <v>6.0000000000000001E-3</v>
      </c>
      <c r="G431" s="19">
        <v>0.52900000000000003</v>
      </c>
      <c r="H431" s="19">
        <v>6.8000000000000005E-2</v>
      </c>
      <c r="I431" s="20">
        <f t="shared" si="61"/>
        <v>0.99900000000000011</v>
      </c>
      <c r="J431" s="21">
        <f t="shared" si="62"/>
        <v>0.32200000000000001</v>
      </c>
      <c r="K431" s="12">
        <f t="shared" si="63"/>
        <v>0.16985138004246286</v>
      </c>
      <c r="L431" s="8">
        <f t="shared" si="64"/>
        <v>0.57537154989384298</v>
      </c>
      <c r="M431" s="8">
        <f t="shared" si="65"/>
        <v>9.5541401273885357E-2</v>
      </c>
      <c r="N431" s="8">
        <f t="shared" si="66"/>
        <v>1.2738853503184714E-2</v>
      </c>
      <c r="O431" s="8">
        <f t="shared" si="67"/>
        <v>0.14437367303609344</v>
      </c>
      <c r="P431" s="41">
        <f t="shared" si="68"/>
        <v>0.68365180467091302</v>
      </c>
      <c r="Q431" s="29">
        <v>298</v>
      </c>
      <c r="R431" s="30">
        <v>2.0000000000000001E-4</v>
      </c>
      <c r="S431" s="31">
        <f t="shared" si="69"/>
        <v>632.6963906581741</v>
      </c>
      <c r="T431" s="3" t="s">
        <v>1589</v>
      </c>
      <c r="V431" s="47"/>
    </row>
    <row r="432" spans="1:22" x14ac:dyDescent="0.25">
      <c r="A432" t="str">
        <f t="shared" si="60"/>
        <v>K</v>
      </c>
      <c r="B432" t="s">
        <v>429</v>
      </c>
      <c r="C432" s="18">
        <v>0.107</v>
      </c>
      <c r="D432" s="19">
        <v>0.27200000000000002</v>
      </c>
      <c r="E432" s="19">
        <v>7.8E-2</v>
      </c>
      <c r="F432" s="19">
        <v>1.2E-2</v>
      </c>
      <c r="G432" s="19">
        <v>0.52900000000000003</v>
      </c>
      <c r="H432" s="19">
        <v>2E-3</v>
      </c>
      <c r="I432" s="20">
        <f t="shared" si="61"/>
        <v>1</v>
      </c>
      <c r="J432" s="21">
        <f t="shared" si="62"/>
        <v>0.36200000000000004</v>
      </c>
      <c r="K432" s="12">
        <f t="shared" si="63"/>
        <v>0.22717622080679406</v>
      </c>
      <c r="L432" s="8">
        <f t="shared" si="64"/>
        <v>0.57749469214437377</v>
      </c>
      <c r="M432" s="8">
        <f t="shared" si="65"/>
        <v>0.16560509554140129</v>
      </c>
      <c r="N432" s="8">
        <f t="shared" si="66"/>
        <v>2.5477707006369428E-2</v>
      </c>
      <c r="O432" s="8">
        <f t="shared" si="67"/>
        <v>4.246284501061571E-3</v>
      </c>
      <c r="P432" s="41">
        <f t="shared" si="68"/>
        <v>0.76857749469214454</v>
      </c>
      <c r="Q432" s="29">
        <v>303</v>
      </c>
      <c r="R432" s="30">
        <v>2.9999999999999997E-4</v>
      </c>
      <c r="S432" s="31">
        <f t="shared" si="69"/>
        <v>643.31210191082801</v>
      </c>
      <c r="T432" s="38" t="s">
        <v>1590</v>
      </c>
      <c r="V432" s="47"/>
    </row>
    <row r="433" spans="1:22" x14ac:dyDescent="0.25">
      <c r="A433" t="str">
        <f t="shared" si="60"/>
        <v>K</v>
      </c>
      <c r="B433" t="s">
        <v>430</v>
      </c>
      <c r="C433" s="18">
        <v>0.14399999999999999</v>
      </c>
      <c r="D433" s="19">
        <v>0.48699999999999999</v>
      </c>
      <c r="E433" s="19">
        <v>5.2999999999999999E-2</v>
      </c>
      <c r="F433" s="19">
        <v>8.0000000000000002E-3</v>
      </c>
      <c r="G433" s="19">
        <v>0.29299999999999998</v>
      </c>
      <c r="H433" s="19">
        <v>1.4999999999999999E-2</v>
      </c>
      <c r="I433" s="20">
        <f t="shared" si="61"/>
        <v>1</v>
      </c>
      <c r="J433" s="21">
        <f t="shared" si="62"/>
        <v>0.54800000000000004</v>
      </c>
      <c r="K433" s="12">
        <f t="shared" si="63"/>
        <v>0.20367751060820363</v>
      </c>
      <c r="L433" s="8">
        <f t="shared" si="64"/>
        <v>0.68882602545968874</v>
      </c>
      <c r="M433" s="8">
        <f t="shared" si="65"/>
        <v>7.4964639321074958E-2</v>
      </c>
      <c r="N433" s="8">
        <f t="shared" si="66"/>
        <v>1.1315417256011314E-2</v>
      </c>
      <c r="O433" s="8">
        <f t="shared" si="67"/>
        <v>2.1216407355021213E-2</v>
      </c>
      <c r="P433" s="41">
        <f t="shared" si="68"/>
        <v>0.77510608203677511</v>
      </c>
      <c r="Q433" s="29">
        <v>536</v>
      </c>
      <c r="R433" s="30">
        <v>4.0000000000000002E-4</v>
      </c>
      <c r="S433" s="31">
        <f t="shared" si="69"/>
        <v>758.13295615275808</v>
      </c>
      <c r="T433" s="3" t="s">
        <v>1591</v>
      </c>
      <c r="V433" s="47"/>
    </row>
    <row r="434" spans="1:22" x14ac:dyDescent="0.25">
      <c r="A434" t="str">
        <f t="shared" ref="A434:A497" si="70">UPPER(LEFT(B434,1))</f>
        <v>K</v>
      </c>
      <c r="B434" t="s">
        <v>431</v>
      </c>
      <c r="C434" s="18"/>
      <c r="D434" s="19"/>
      <c r="E434" s="19"/>
      <c r="F434" s="19"/>
      <c r="G434" s="19"/>
      <c r="H434" s="19"/>
      <c r="I434" s="20">
        <f t="shared" si="61"/>
        <v>0</v>
      </c>
      <c r="J434" s="21">
        <f t="shared" si="62"/>
        <v>0</v>
      </c>
      <c r="K434" s="12">
        <f t="shared" si="63"/>
        <v>0</v>
      </c>
      <c r="L434" s="8">
        <f t="shared" si="64"/>
        <v>0</v>
      </c>
      <c r="M434" s="8">
        <f t="shared" si="65"/>
        <v>0</v>
      </c>
      <c r="N434" s="8">
        <f t="shared" si="66"/>
        <v>0</v>
      </c>
      <c r="O434" s="8">
        <f t="shared" si="67"/>
        <v>0</v>
      </c>
      <c r="P434" s="41">
        <f t="shared" si="68"/>
        <v>0</v>
      </c>
      <c r="Q434" s="29"/>
      <c r="R434" s="30"/>
      <c r="S434" s="31">
        <f t="shared" si="69"/>
        <v>0</v>
      </c>
      <c r="T434" s="38" t="s">
        <v>1592</v>
      </c>
      <c r="U434" t="s">
        <v>1227</v>
      </c>
      <c r="V434" s="47"/>
    </row>
    <row r="435" spans="1:22" x14ac:dyDescent="0.25">
      <c r="A435" t="str">
        <f t="shared" si="70"/>
        <v>K</v>
      </c>
      <c r="B435" t="s">
        <v>432</v>
      </c>
      <c r="C435" s="18">
        <v>0.08</v>
      </c>
      <c r="D435" s="19">
        <v>0.34</v>
      </c>
      <c r="E435" s="19">
        <v>3.5999999999999997E-2</v>
      </c>
      <c r="F435" s="19">
        <v>5.0000000000000001E-3</v>
      </c>
      <c r="G435" s="19">
        <v>0.52900000000000003</v>
      </c>
      <c r="H435" s="19">
        <v>8.9999999999999993E-3</v>
      </c>
      <c r="I435" s="20">
        <f t="shared" si="61"/>
        <v>0.999</v>
      </c>
      <c r="J435" s="21">
        <f t="shared" si="62"/>
        <v>0.38100000000000001</v>
      </c>
      <c r="K435" s="12">
        <f t="shared" si="63"/>
        <v>0.16985138004246286</v>
      </c>
      <c r="L435" s="8">
        <f t="shared" si="64"/>
        <v>0.72186836518046715</v>
      </c>
      <c r="M435" s="8">
        <f t="shared" si="65"/>
        <v>7.6433121019108277E-2</v>
      </c>
      <c r="N435" s="8">
        <f t="shared" si="66"/>
        <v>1.0615711252653929E-2</v>
      </c>
      <c r="O435" s="8">
        <f t="shared" si="67"/>
        <v>1.9108280254777069E-2</v>
      </c>
      <c r="P435" s="41">
        <f t="shared" si="68"/>
        <v>0.80891719745222934</v>
      </c>
      <c r="Q435" s="29">
        <v>362</v>
      </c>
      <c r="R435" s="30">
        <v>2.0000000000000001E-4</v>
      </c>
      <c r="S435" s="31">
        <f t="shared" si="69"/>
        <v>768.57749469214446</v>
      </c>
      <c r="T435" s="3" t="s">
        <v>1593</v>
      </c>
      <c r="V435" s="47"/>
    </row>
    <row r="436" spans="1:22" x14ac:dyDescent="0.25">
      <c r="A436" t="str">
        <f t="shared" si="70"/>
        <v>K</v>
      </c>
      <c r="B436" t="s">
        <v>433</v>
      </c>
      <c r="C436" s="18">
        <v>0</v>
      </c>
      <c r="D436" s="19">
        <v>0</v>
      </c>
      <c r="E436" s="19">
        <v>0</v>
      </c>
      <c r="F436" s="19">
        <v>0</v>
      </c>
      <c r="G436" s="19">
        <v>0.45500000000000002</v>
      </c>
      <c r="H436" s="19">
        <v>0.54500000000000004</v>
      </c>
      <c r="I436" s="20">
        <f t="shared" si="61"/>
        <v>1</v>
      </c>
      <c r="J436" s="21">
        <f t="shared" si="62"/>
        <v>0</v>
      </c>
      <c r="K436" s="12">
        <f t="shared" si="63"/>
        <v>0</v>
      </c>
      <c r="L436" s="8">
        <f t="shared" si="64"/>
        <v>0</v>
      </c>
      <c r="M436" s="8">
        <f t="shared" si="65"/>
        <v>0</v>
      </c>
      <c r="N436" s="8">
        <f t="shared" si="66"/>
        <v>0</v>
      </c>
      <c r="O436" s="8">
        <f t="shared" si="67"/>
        <v>1.0000000000000002</v>
      </c>
      <c r="P436" s="41">
        <f t="shared" si="68"/>
        <v>0</v>
      </c>
      <c r="Q436" s="29">
        <v>0</v>
      </c>
      <c r="R436" s="30">
        <v>0</v>
      </c>
      <c r="S436" s="31">
        <f t="shared" si="69"/>
        <v>0</v>
      </c>
      <c r="T436" s="3" t="s">
        <v>1594</v>
      </c>
      <c r="V436" s="47"/>
    </row>
    <row r="437" spans="1:22" x14ac:dyDescent="0.25">
      <c r="A437" t="str">
        <f t="shared" si="70"/>
        <v>K</v>
      </c>
      <c r="B437" t="s">
        <v>434</v>
      </c>
      <c r="C437" s="18">
        <v>0</v>
      </c>
      <c r="D437" s="19">
        <v>0</v>
      </c>
      <c r="E437" s="19">
        <v>0</v>
      </c>
      <c r="F437" s="19">
        <v>0</v>
      </c>
      <c r="G437" s="19">
        <v>0.52900000000000003</v>
      </c>
      <c r="H437" s="19">
        <v>0.47099999999999997</v>
      </c>
      <c r="I437" s="20">
        <f t="shared" si="61"/>
        <v>1</v>
      </c>
      <c r="J437" s="21">
        <f t="shared" si="62"/>
        <v>0</v>
      </c>
      <c r="K437" s="12">
        <f t="shared" si="63"/>
        <v>0</v>
      </c>
      <c r="L437" s="8">
        <f t="shared" si="64"/>
        <v>0</v>
      </c>
      <c r="M437" s="8">
        <f t="shared" si="65"/>
        <v>0</v>
      </c>
      <c r="N437" s="8">
        <f t="shared" si="66"/>
        <v>0</v>
      </c>
      <c r="O437" s="8">
        <f t="shared" si="67"/>
        <v>1</v>
      </c>
      <c r="P437" s="41">
        <f t="shared" si="68"/>
        <v>0</v>
      </c>
      <c r="Q437" s="29">
        <v>0</v>
      </c>
      <c r="R437" s="30">
        <v>0</v>
      </c>
      <c r="S437" s="31">
        <f t="shared" si="69"/>
        <v>0</v>
      </c>
      <c r="T437" s="3" t="s">
        <v>1595</v>
      </c>
      <c r="V437" s="47"/>
    </row>
    <row r="438" spans="1:22" x14ac:dyDescent="0.25">
      <c r="A438" t="str">
        <f t="shared" si="70"/>
        <v>K</v>
      </c>
      <c r="B438" t="s">
        <v>435</v>
      </c>
      <c r="C438" s="18">
        <v>7.3999999999999996E-2</v>
      </c>
      <c r="D438" s="19">
        <v>0.23</v>
      </c>
      <c r="E438" s="19">
        <v>8.5999999999999993E-2</v>
      </c>
      <c r="F438" s="19">
        <v>6.8000000000000005E-2</v>
      </c>
      <c r="G438" s="19">
        <v>0.52900000000000003</v>
      </c>
      <c r="H438" s="19">
        <v>1.2999999999999999E-2</v>
      </c>
      <c r="I438" s="20">
        <f t="shared" si="61"/>
        <v>1</v>
      </c>
      <c r="J438" s="21">
        <f t="shared" si="62"/>
        <v>0.38400000000000001</v>
      </c>
      <c r="K438" s="12">
        <f t="shared" si="63"/>
        <v>0.15711252653927812</v>
      </c>
      <c r="L438" s="8">
        <f t="shared" si="64"/>
        <v>0.48832271762208074</v>
      </c>
      <c r="M438" s="8">
        <f t="shared" si="65"/>
        <v>0.18259023354564755</v>
      </c>
      <c r="N438" s="8">
        <f t="shared" si="66"/>
        <v>0.14437367303609344</v>
      </c>
      <c r="O438" s="8">
        <f t="shared" si="67"/>
        <v>2.7600849256900213E-2</v>
      </c>
      <c r="P438" s="41">
        <f t="shared" si="68"/>
        <v>0.8152866242038217</v>
      </c>
      <c r="Q438" s="29">
        <v>291</v>
      </c>
      <c r="R438" s="30">
        <v>2.0000000000000001E-4</v>
      </c>
      <c r="S438" s="31">
        <f t="shared" si="69"/>
        <v>617.83439490445858</v>
      </c>
      <c r="T438" s="3" t="s">
        <v>1596</v>
      </c>
      <c r="V438" s="47"/>
    </row>
    <row r="439" spans="1:22" x14ac:dyDescent="0.25">
      <c r="A439" t="str">
        <f t="shared" si="70"/>
        <v>K</v>
      </c>
      <c r="B439" t="s">
        <v>436</v>
      </c>
      <c r="C439" s="18">
        <v>5.8999999999999997E-2</v>
      </c>
      <c r="D439" s="19">
        <v>0.28100000000000003</v>
      </c>
      <c r="E439" s="19">
        <v>6.5000000000000002E-2</v>
      </c>
      <c r="F439" s="19">
        <v>1.0999999999999999E-2</v>
      </c>
      <c r="G439" s="19">
        <v>0.52900000000000003</v>
      </c>
      <c r="H439" s="19">
        <v>5.5E-2</v>
      </c>
      <c r="I439" s="20">
        <f t="shared" si="61"/>
        <v>1</v>
      </c>
      <c r="J439" s="21">
        <f t="shared" si="62"/>
        <v>0.35700000000000004</v>
      </c>
      <c r="K439" s="12">
        <f t="shared" si="63"/>
        <v>0.12526539278131635</v>
      </c>
      <c r="L439" s="8">
        <f t="shared" si="64"/>
        <v>0.59660297239915083</v>
      </c>
      <c r="M439" s="8">
        <f t="shared" si="65"/>
        <v>0.13800424628450109</v>
      </c>
      <c r="N439" s="8">
        <f t="shared" si="66"/>
        <v>2.3354564755838639E-2</v>
      </c>
      <c r="O439" s="8">
        <f t="shared" si="67"/>
        <v>0.11677282377919321</v>
      </c>
      <c r="P439" s="41">
        <f t="shared" si="68"/>
        <v>0.75796178343949061</v>
      </c>
      <c r="Q439" s="29">
        <v>316</v>
      </c>
      <c r="R439" s="30">
        <v>2.0000000000000001E-4</v>
      </c>
      <c r="S439" s="31">
        <f t="shared" si="69"/>
        <v>670.91295116772824</v>
      </c>
      <c r="T439" s="3" t="s">
        <v>1597</v>
      </c>
      <c r="V439" s="47"/>
    </row>
    <row r="440" spans="1:22" x14ac:dyDescent="0.25">
      <c r="A440" t="str">
        <f t="shared" si="70"/>
        <v>K</v>
      </c>
      <c r="B440" t="s">
        <v>437</v>
      </c>
      <c r="C440" s="18">
        <v>0</v>
      </c>
      <c r="D440" s="19">
        <v>0</v>
      </c>
      <c r="E440" s="19">
        <v>0</v>
      </c>
      <c r="F440" s="19">
        <v>0</v>
      </c>
      <c r="G440" s="19">
        <v>0.52900000000000003</v>
      </c>
      <c r="H440" s="19">
        <v>0.47099999999999997</v>
      </c>
      <c r="I440" s="20">
        <f t="shared" si="61"/>
        <v>1</v>
      </c>
      <c r="J440" s="21">
        <f t="shared" si="62"/>
        <v>0</v>
      </c>
      <c r="K440" s="12">
        <f t="shared" si="63"/>
        <v>0</v>
      </c>
      <c r="L440" s="8">
        <f t="shared" si="64"/>
        <v>0</v>
      </c>
      <c r="M440" s="8">
        <f t="shared" si="65"/>
        <v>0</v>
      </c>
      <c r="N440" s="8">
        <f t="shared" si="66"/>
        <v>0</v>
      </c>
      <c r="O440" s="8">
        <f t="shared" si="67"/>
        <v>1</v>
      </c>
      <c r="P440" s="41">
        <f t="shared" si="68"/>
        <v>0</v>
      </c>
      <c r="Q440" s="29">
        <v>0</v>
      </c>
      <c r="R440" s="30">
        <v>0</v>
      </c>
      <c r="S440" s="31">
        <f t="shared" si="69"/>
        <v>0</v>
      </c>
      <c r="T440" s="3" t="s">
        <v>1598</v>
      </c>
      <c r="V440" s="47"/>
    </row>
    <row r="441" spans="1:22" x14ac:dyDescent="0.25">
      <c r="A441" t="str">
        <f t="shared" si="70"/>
        <v>K</v>
      </c>
      <c r="B441" t="s">
        <v>438</v>
      </c>
      <c r="C441" s="18">
        <v>0.151</v>
      </c>
      <c r="D441" s="19">
        <v>0.253</v>
      </c>
      <c r="E441" s="19">
        <v>5.7000000000000002E-2</v>
      </c>
      <c r="F441" s="19">
        <v>8.0000000000000002E-3</v>
      </c>
      <c r="G441" s="19">
        <v>0.52900000000000003</v>
      </c>
      <c r="H441" s="19">
        <v>2E-3</v>
      </c>
      <c r="I441" s="20">
        <f t="shared" si="61"/>
        <v>1</v>
      </c>
      <c r="J441" s="21">
        <f t="shared" si="62"/>
        <v>0.318</v>
      </c>
      <c r="K441" s="12">
        <f t="shared" si="63"/>
        <v>0.3205944798301486</v>
      </c>
      <c r="L441" s="8">
        <f t="shared" si="64"/>
        <v>0.53715498938428874</v>
      </c>
      <c r="M441" s="8">
        <f t="shared" si="65"/>
        <v>0.12101910828025479</v>
      </c>
      <c r="N441" s="8">
        <f t="shared" si="66"/>
        <v>1.6985138004246284E-2</v>
      </c>
      <c r="O441" s="8">
        <f t="shared" si="67"/>
        <v>4.246284501061571E-3</v>
      </c>
      <c r="P441" s="41">
        <f t="shared" si="68"/>
        <v>0.67515923566878988</v>
      </c>
      <c r="Q441" s="29">
        <v>277</v>
      </c>
      <c r="R441" s="30">
        <v>4.0000000000000002E-4</v>
      </c>
      <c r="S441" s="31">
        <f t="shared" si="69"/>
        <v>588.11040339702765</v>
      </c>
      <c r="T441" s="3" t="s">
        <v>1599</v>
      </c>
      <c r="V441" s="47"/>
    </row>
    <row r="442" spans="1:22" x14ac:dyDescent="0.25">
      <c r="A442" t="str">
        <f t="shared" si="70"/>
        <v>K</v>
      </c>
      <c r="B442" t="s">
        <v>439</v>
      </c>
      <c r="C442" s="18">
        <v>7.9000000000000001E-2</v>
      </c>
      <c r="D442" s="19">
        <v>0.23</v>
      </c>
      <c r="E442" s="19">
        <v>7.9000000000000001E-2</v>
      </c>
      <c r="F442" s="19">
        <v>1.2E-2</v>
      </c>
      <c r="G442" s="19">
        <v>0.51400000000000001</v>
      </c>
      <c r="H442" s="19">
        <v>8.5999999999999993E-2</v>
      </c>
      <c r="I442" s="20">
        <f t="shared" si="61"/>
        <v>1</v>
      </c>
      <c r="J442" s="21">
        <f t="shared" si="62"/>
        <v>0.32100000000000001</v>
      </c>
      <c r="K442" s="12">
        <f t="shared" si="63"/>
        <v>0.16255144032921812</v>
      </c>
      <c r="L442" s="8">
        <f t="shared" si="64"/>
        <v>0.47325102880658437</v>
      </c>
      <c r="M442" s="8">
        <f t="shared" si="65"/>
        <v>0.16255144032921812</v>
      </c>
      <c r="N442" s="8">
        <f t="shared" si="66"/>
        <v>2.469135802469136E-2</v>
      </c>
      <c r="O442" s="8">
        <f t="shared" si="67"/>
        <v>0.17695473251028807</v>
      </c>
      <c r="P442" s="41">
        <f t="shared" si="68"/>
        <v>0.66049382716049387</v>
      </c>
      <c r="Q442" s="29">
        <v>242</v>
      </c>
      <c r="R442" s="30">
        <v>2.0000000000000001E-4</v>
      </c>
      <c r="S442" s="31">
        <f t="shared" si="69"/>
        <v>497.94238683127571</v>
      </c>
      <c r="T442" s="3" t="s">
        <v>1600</v>
      </c>
      <c r="V442" s="47"/>
    </row>
    <row r="443" spans="1:22" x14ac:dyDescent="0.25">
      <c r="A443" t="str">
        <f t="shared" si="70"/>
        <v>K</v>
      </c>
      <c r="B443" t="s">
        <v>440</v>
      </c>
      <c r="C443" s="18"/>
      <c r="D443" s="19"/>
      <c r="E443" s="19"/>
      <c r="F443" s="19"/>
      <c r="G443" s="19"/>
      <c r="H443" s="19"/>
      <c r="I443" s="20">
        <f t="shared" si="61"/>
        <v>0</v>
      </c>
      <c r="J443" s="21">
        <f t="shared" si="62"/>
        <v>0</v>
      </c>
      <c r="K443" s="12">
        <f t="shared" si="63"/>
        <v>0</v>
      </c>
      <c r="L443" s="8">
        <f t="shared" si="64"/>
        <v>0</v>
      </c>
      <c r="M443" s="8">
        <f t="shared" si="65"/>
        <v>0</v>
      </c>
      <c r="N443" s="8">
        <f t="shared" si="66"/>
        <v>0</v>
      </c>
      <c r="O443" s="8">
        <f t="shared" si="67"/>
        <v>0</v>
      </c>
      <c r="P443" s="41">
        <f t="shared" si="68"/>
        <v>0</v>
      </c>
      <c r="Q443" s="29"/>
      <c r="R443" s="30"/>
      <c r="S443" s="31">
        <f t="shared" si="69"/>
        <v>0</v>
      </c>
      <c r="T443" s="38" t="s">
        <v>1601</v>
      </c>
      <c r="U443" t="s">
        <v>1227</v>
      </c>
      <c r="V443" s="47"/>
    </row>
    <row r="444" spans="1:22" x14ac:dyDescent="0.25">
      <c r="A444" t="str">
        <f t="shared" si="70"/>
        <v>L</v>
      </c>
      <c r="B444" t="s">
        <v>441</v>
      </c>
      <c r="C444" s="18">
        <v>0.13300000000000001</v>
      </c>
      <c r="D444" s="19">
        <v>0.48</v>
      </c>
      <c r="E444" s="19">
        <v>8.4000000000000005E-2</v>
      </c>
      <c r="F444" s="19">
        <v>8.0000000000000002E-3</v>
      </c>
      <c r="G444" s="19">
        <v>0.27900000000000003</v>
      </c>
      <c r="H444" s="19">
        <v>1.6E-2</v>
      </c>
      <c r="I444" s="20">
        <f t="shared" si="61"/>
        <v>1</v>
      </c>
      <c r="J444" s="21">
        <f t="shared" si="62"/>
        <v>0.57199999999999995</v>
      </c>
      <c r="K444" s="12">
        <f t="shared" si="63"/>
        <v>0.18446601941747576</v>
      </c>
      <c r="L444" s="8">
        <f t="shared" si="64"/>
        <v>0.66574202496532597</v>
      </c>
      <c r="M444" s="8">
        <f t="shared" si="65"/>
        <v>0.11650485436893206</v>
      </c>
      <c r="N444" s="8">
        <f t="shared" si="66"/>
        <v>1.1095700416088766E-2</v>
      </c>
      <c r="O444" s="8">
        <f t="shared" si="67"/>
        <v>2.2191400832177532E-2</v>
      </c>
      <c r="P444" s="41">
        <f t="shared" si="68"/>
        <v>0.79334257975034672</v>
      </c>
      <c r="Q444" s="29">
        <v>528</v>
      </c>
      <c r="R444" s="30">
        <v>4.0000000000000002E-4</v>
      </c>
      <c r="S444" s="31">
        <f t="shared" si="69"/>
        <v>732.3162274618586</v>
      </c>
      <c r="T444" s="3" t="s">
        <v>1602</v>
      </c>
      <c r="V444" s="47"/>
    </row>
    <row r="445" spans="1:22" x14ac:dyDescent="0.25">
      <c r="A445" t="str">
        <f t="shared" si="70"/>
        <v>L</v>
      </c>
      <c r="B445" t="s">
        <v>442</v>
      </c>
      <c r="C445" s="18">
        <v>2.1999999999999999E-2</v>
      </c>
      <c r="D445" s="19">
        <v>7.9000000000000001E-2</v>
      </c>
      <c r="E445" s="19">
        <v>1.2999999999999999E-2</v>
      </c>
      <c r="F445" s="19">
        <v>2E-3</v>
      </c>
      <c r="G445" s="19">
        <v>0.52500000000000002</v>
      </c>
      <c r="H445" s="19">
        <v>0.35899999999999999</v>
      </c>
      <c r="I445" s="20">
        <f t="shared" si="61"/>
        <v>1</v>
      </c>
      <c r="J445" s="21">
        <f t="shared" si="62"/>
        <v>9.4E-2</v>
      </c>
      <c r="K445" s="12">
        <f t="shared" si="63"/>
        <v>4.6315789473684213E-2</v>
      </c>
      <c r="L445" s="8">
        <f t="shared" si="64"/>
        <v>0.16631578947368422</v>
      </c>
      <c r="M445" s="8">
        <f t="shared" si="65"/>
        <v>2.736842105263158E-2</v>
      </c>
      <c r="N445" s="8">
        <f t="shared" si="66"/>
        <v>4.2105263157894736E-3</v>
      </c>
      <c r="O445" s="8">
        <f t="shared" si="67"/>
        <v>0.75578947368421057</v>
      </c>
      <c r="P445" s="41">
        <f t="shared" si="68"/>
        <v>0.19789473684210526</v>
      </c>
      <c r="Q445" s="29">
        <v>87</v>
      </c>
      <c r="R445" s="30">
        <v>1E-4</v>
      </c>
      <c r="S445" s="31">
        <f t="shared" si="69"/>
        <v>183.15789473684211</v>
      </c>
      <c r="T445" s="3" t="s">
        <v>1603</v>
      </c>
      <c r="V445" s="47"/>
    </row>
    <row r="446" spans="1:22" x14ac:dyDescent="0.25">
      <c r="A446" t="str">
        <f t="shared" si="70"/>
        <v>L</v>
      </c>
      <c r="B446" t="s">
        <v>443</v>
      </c>
      <c r="C446" s="18"/>
      <c r="D446" s="19"/>
      <c r="E446" s="19"/>
      <c r="F446" s="19"/>
      <c r="G446" s="19"/>
      <c r="H446" s="19"/>
      <c r="I446" s="20">
        <f t="shared" si="61"/>
        <v>0</v>
      </c>
      <c r="J446" s="21">
        <f t="shared" si="62"/>
        <v>0</v>
      </c>
      <c r="K446" s="12">
        <f t="shared" si="63"/>
        <v>0</v>
      </c>
      <c r="L446" s="8">
        <f t="shared" si="64"/>
        <v>0</v>
      </c>
      <c r="M446" s="8">
        <f t="shared" si="65"/>
        <v>0</v>
      </c>
      <c r="N446" s="8">
        <f t="shared" si="66"/>
        <v>0</v>
      </c>
      <c r="O446" s="8">
        <f t="shared" si="67"/>
        <v>0</v>
      </c>
      <c r="P446" s="41">
        <f t="shared" si="68"/>
        <v>0</v>
      </c>
      <c r="Q446" s="29"/>
      <c r="R446" s="30"/>
      <c r="S446" s="31">
        <f t="shared" si="69"/>
        <v>0</v>
      </c>
      <c r="T446" s="3" t="s">
        <v>2333</v>
      </c>
      <c r="U446" t="s">
        <v>1238</v>
      </c>
      <c r="V446" s="47"/>
    </row>
    <row r="447" spans="1:22" x14ac:dyDescent="0.25">
      <c r="A447" t="str">
        <f t="shared" si="70"/>
        <v>L</v>
      </c>
      <c r="B447" t="s">
        <v>444</v>
      </c>
      <c r="C447" s="18"/>
      <c r="D447" s="19"/>
      <c r="E447" s="19"/>
      <c r="F447" s="19"/>
      <c r="G447" s="19"/>
      <c r="H447" s="19"/>
      <c r="I447" s="20">
        <f t="shared" si="61"/>
        <v>0</v>
      </c>
      <c r="J447" s="21">
        <f t="shared" si="62"/>
        <v>0</v>
      </c>
      <c r="K447" s="12">
        <f t="shared" si="63"/>
        <v>0</v>
      </c>
      <c r="L447" s="8">
        <f t="shared" si="64"/>
        <v>0</v>
      </c>
      <c r="M447" s="8">
        <f t="shared" si="65"/>
        <v>0</v>
      </c>
      <c r="N447" s="8">
        <f t="shared" si="66"/>
        <v>0</v>
      </c>
      <c r="O447" s="8">
        <f t="shared" si="67"/>
        <v>0</v>
      </c>
      <c r="P447" s="41">
        <f t="shared" si="68"/>
        <v>0</v>
      </c>
      <c r="Q447" s="29"/>
      <c r="R447" s="30"/>
      <c r="S447" s="31">
        <f t="shared" si="69"/>
        <v>0</v>
      </c>
      <c r="T447" s="38" t="s">
        <v>1604</v>
      </c>
      <c r="U447" t="s">
        <v>1227</v>
      </c>
      <c r="V447" s="47"/>
    </row>
    <row r="448" spans="1:22" x14ac:dyDescent="0.25">
      <c r="A448" t="str">
        <f t="shared" si="70"/>
        <v>L</v>
      </c>
      <c r="B448" t="s">
        <v>445</v>
      </c>
      <c r="C448" s="18"/>
      <c r="D448" s="19"/>
      <c r="E448" s="19"/>
      <c r="F448" s="19"/>
      <c r="G448" s="19"/>
      <c r="H448" s="19"/>
      <c r="I448" s="20">
        <f t="shared" si="61"/>
        <v>0</v>
      </c>
      <c r="J448" s="21">
        <f t="shared" si="62"/>
        <v>0</v>
      </c>
      <c r="K448" s="12">
        <f t="shared" si="63"/>
        <v>0</v>
      </c>
      <c r="L448" s="8">
        <f t="shared" si="64"/>
        <v>0</v>
      </c>
      <c r="M448" s="8">
        <f t="shared" si="65"/>
        <v>0</v>
      </c>
      <c r="N448" s="8">
        <f t="shared" si="66"/>
        <v>0</v>
      </c>
      <c r="O448" s="8">
        <f t="shared" si="67"/>
        <v>0</v>
      </c>
      <c r="P448" s="41">
        <f t="shared" si="68"/>
        <v>0</v>
      </c>
      <c r="Q448" s="29"/>
      <c r="R448" s="30"/>
      <c r="S448" s="31">
        <f t="shared" si="69"/>
        <v>0</v>
      </c>
      <c r="T448" s="38" t="s">
        <v>1605</v>
      </c>
      <c r="U448" t="s">
        <v>1227</v>
      </c>
      <c r="V448" s="47"/>
    </row>
    <row r="449" spans="1:22" x14ac:dyDescent="0.25">
      <c r="A449" t="str">
        <f t="shared" si="70"/>
        <v>L</v>
      </c>
      <c r="B449" t="s">
        <v>446</v>
      </c>
      <c r="C449" s="18">
        <v>3.2000000000000001E-2</v>
      </c>
      <c r="D449" s="19">
        <v>0.104</v>
      </c>
      <c r="E449" s="19">
        <v>0.03</v>
      </c>
      <c r="F449" s="19">
        <v>1.2999999999999999E-2</v>
      </c>
      <c r="G449" s="19">
        <v>0.52900000000000003</v>
      </c>
      <c r="H449" s="19">
        <v>0.29099999999999998</v>
      </c>
      <c r="I449" s="20">
        <f t="shared" si="61"/>
        <v>0.99900000000000011</v>
      </c>
      <c r="J449" s="21">
        <f t="shared" si="62"/>
        <v>0.14700000000000002</v>
      </c>
      <c r="K449" s="12">
        <f t="shared" si="63"/>
        <v>6.7940552016985137E-2</v>
      </c>
      <c r="L449" s="8">
        <f t="shared" si="64"/>
        <v>0.2208067940552017</v>
      </c>
      <c r="M449" s="8">
        <f t="shared" si="65"/>
        <v>6.3694267515923567E-2</v>
      </c>
      <c r="N449" s="8">
        <f t="shared" si="66"/>
        <v>2.7600849256900213E-2</v>
      </c>
      <c r="O449" s="8">
        <f t="shared" si="67"/>
        <v>0.61783439490445857</v>
      </c>
      <c r="P449" s="41">
        <f t="shared" si="68"/>
        <v>0.31210191082802552</v>
      </c>
      <c r="Q449" s="29">
        <v>119</v>
      </c>
      <c r="R449" s="30">
        <v>1E-4</v>
      </c>
      <c r="S449" s="31">
        <f t="shared" si="69"/>
        <v>252.65392781316351</v>
      </c>
      <c r="T449" s="38" t="s">
        <v>1606</v>
      </c>
      <c r="V449" s="47"/>
    </row>
    <row r="450" spans="1:22" x14ac:dyDescent="0.25">
      <c r="A450" t="str">
        <f t="shared" si="70"/>
        <v>L</v>
      </c>
      <c r="B450" t="s">
        <v>447</v>
      </c>
      <c r="C450" s="19">
        <v>0</v>
      </c>
      <c r="D450" s="19">
        <v>0</v>
      </c>
      <c r="E450" s="19">
        <v>0</v>
      </c>
      <c r="F450" s="19">
        <v>0</v>
      </c>
      <c r="G450" s="19">
        <v>0.53</v>
      </c>
      <c r="H450" s="19">
        <v>0.47</v>
      </c>
      <c r="I450" s="20">
        <f t="shared" si="61"/>
        <v>1</v>
      </c>
      <c r="J450" s="21">
        <f t="shared" si="62"/>
        <v>0</v>
      </c>
      <c r="K450" s="12">
        <f t="shared" si="63"/>
        <v>0</v>
      </c>
      <c r="L450" s="8">
        <f t="shared" si="64"/>
        <v>0</v>
      </c>
      <c r="M450" s="8">
        <f t="shared" si="65"/>
        <v>0</v>
      </c>
      <c r="N450" s="8">
        <f t="shared" si="66"/>
        <v>0</v>
      </c>
      <c r="O450" s="8">
        <f t="shared" si="67"/>
        <v>1</v>
      </c>
      <c r="P450" s="41">
        <f t="shared" si="68"/>
        <v>0</v>
      </c>
      <c r="Q450" s="29">
        <v>0</v>
      </c>
      <c r="R450" s="30">
        <v>0</v>
      </c>
      <c r="S450" s="31">
        <f t="shared" si="69"/>
        <v>0</v>
      </c>
      <c r="T450" s="3" t="s">
        <v>1225</v>
      </c>
      <c r="V450" s="47"/>
    </row>
    <row r="451" spans="1:22" x14ac:dyDescent="0.25">
      <c r="A451" t="str">
        <f t="shared" si="70"/>
        <v>L</v>
      </c>
      <c r="B451" t="s">
        <v>448</v>
      </c>
      <c r="C451" s="18">
        <v>0.154</v>
      </c>
      <c r="D451" s="19">
        <v>0.222</v>
      </c>
      <c r="E451" s="19">
        <v>5.8000000000000003E-2</v>
      </c>
      <c r="F451" s="19">
        <v>0.01</v>
      </c>
      <c r="G451" s="19">
        <v>0.51500000000000001</v>
      </c>
      <c r="H451" s="19">
        <v>4.1000000000000002E-2</v>
      </c>
      <c r="I451" s="20">
        <f t="shared" ref="I451:I514" si="71">SUM(C451,D451,E451,F451,G451,H451)</f>
        <v>1</v>
      </c>
      <c r="J451" s="21">
        <f t="shared" ref="J451:J514" si="72">D451+E451+F451</f>
        <v>0.29000000000000004</v>
      </c>
      <c r="K451" s="12">
        <f t="shared" ref="K451:K514" si="73">C451/(1-$G451)</f>
        <v>0.31752577319587627</v>
      </c>
      <c r="L451" s="8">
        <f t="shared" ref="L451:L514" si="74">D451/(1-$G451)</f>
        <v>0.45773195876288664</v>
      </c>
      <c r="M451" s="8">
        <f t="shared" ref="M451:M514" si="75">E451/(1-$G451)</f>
        <v>0.11958762886597939</v>
      </c>
      <c r="N451" s="8">
        <f t="shared" ref="N451:N514" si="76">F451/(1-$G451)</f>
        <v>2.0618556701030927E-2</v>
      </c>
      <c r="O451" s="8">
        <f t="shared" ref="O451:O514" si="77">H451/(1-$G451)</f>
        <v>8.4536082474226809E-2</v>
      </c>
      <c r="P451" s="41">
        <f t="shared" ref="P451:P514" si="78">J451/(1-$G451)</f>
        <v>0.597938144329897</v>
      </c>
      <c r="Q451" s="29">
        <v>248</v>
      </c>
      <c r="R451" s="30">
        <v>4.0000000000000002E-4</v>
      </c>
      <c r="S451" s="31">
        <f t="shared" ref="S451:S514" si="79">Q451/(1-$G451)</f>
        <v>511.34020618556701</v>
      </c>
      <c r="T451" s="38" t="s">
        <v>1607</v>
      </c>
      <c r="U451" t="s">
        <v>2281</v>
      </c>
      <c r="V451" s="47"/>
    </row>
    <row r="452" spans="1:22" x14ac:dyDescent="0.25">
      <c r="A452" t="str">
        <f t="shared" si="70"/>
        <v>L</v>
      </c>
      <c r="B452" t="s">
        <v>449</v>
      </c>
      <c r="C452" s="18">
        <v>0</v>
      </c>
      <c r="D452" s="19">
        <v>0</v>
      </c>
      <c r="E452" s="19">
        <v>0</v>
      </c>
      <c r="F452" s="19">
        <v>0</v>
      </c>
      <c r="G452" s="19">
        <v>0.52900000000000003</v>
      </c>
      <c r="H452" s="19">
        <v>0.47099999999999997</v>
      </c>
      <c r="I452" s="20">
        <f t="shared" si="71"/>
        <v>1</v>
      </c>
      <c r="J452" s="21">
        <f t="shared" si="72"/>
        <v>0</v>
      </c>
      <c r="K452" s="12">
        <f t="shared" si="73"/>
        <v>0</v>
      </c>
      <c r="L452" s="8">
        <f t="shared" si="74"/>
        <v>0</v>
      </c>
      <c r="M452" s="8">
        <f t="shared" si="75"/>
        <v>0</v>
      </c>
      <c r="N452" s="8">
        <f t="shared" si="76"/>
        <v>0</v>
      </c>
      <c r="O452" s="8">
        <f t="shared" si="77"/>
        <v>1</v>
      </c>
      <c r="P452" s="41">
        <f t="shared" si="78"/>
        <v>0</v>
      </c>
      <c r="Q452" s="29">
        <v>0</v>
      </c>
      <c r="R452" s="30">
        <v>0</v>
      </c>
      <c r="S452" s="31">
        <f t="shared" si="79"/>
        <v>0</v>
      </c>
      <c r="T452" s="3" t="s">
        <v>1608</v>
      </c>
      <c r="V452" s="47"/>
    </row>
    <row r="453" spans="1:22" x14ac:dyDescent="0.25">
      <c r="A453" t="str">
        <f t="shared" si="70"/>
        <v>L</v>
      </c>
      <c r="B453" t="s">
        <v>450</v>
      </c>
      <c r="C453" s="18">
        <v>8.6999999999999994E-2</v>
      </c>
      <c r="D453" s="19">
        <v>0.27100000000000002</v>
      </c>
      <c r="E453" s="19">
        <v>3.5999999999999997E-2</v>
      </c>
      <c r="F453" s="19">
        <v>6.0000000000000001E-3</v>
      </c>
      <c r="G453" s="19">
        <v>0.52900000000000003</v>
      </c>
      <c r="H453" s="19">
        <v>7.0999999999999994E-2</v>
      </c>
      <c r="I453" s="20">
        <f t="shared" si="71"/>
        <v>1</v>
      </c>
      <c r="J453" s="21">
        <f t="shared" si="72"/>
        <v>0.313</v>
      </c>
      <c r="K453" s="12">
        <f t="shared" si="73"/>
        <v>0.18471337579617833</v>
      </c>
      <c r="L453" s="8">
        <f t="shared" si="74"/>
        <v>0.57537154989384298</v>
      </c>
      <c r="M453" s="8">
        <f t="shared" si="75"/>
        <v>7.6433121019108277E-2</v>
      </c>
      <c r="N453" s="8">
        <f t="shared" si="76"/>
        <v>1.2738853503184714E-2</v>
      </c>
      <c r="O453" s="8">
        <f t="shared" si="77"/>
        <v>0.15074309978768577</v>
      </c>
      <c r="P453" s="41">
        <f t="shared" si="78"/>
        <v>0.66454352441613596</v>
      </c>
      <c r="Q453" s="29">
        <v>294</v>
      </c>
      <c r="R453" s="30">
        <v>2.0000000000000001E-4</v>
      </c>
      <c r="S453" s="31">
        <f t="shared" si="79"/>
        <v>624.20382165605099</v>
      </c>
      <c r="T453" s="3" t="s">
        <v>1609</v>
      </c>
      <c r="V453" s="47"/>
    </row>
    <row r="454" spans="1:22" x14ac:dyDescent="0.25">
      <c r="A454" t="str">
        <f t="shared" si="70"/>
        <v>L</v>
      </c>
      <c r="B454" t="s">
        <v>451</v>
      </c>
      <c r="C454" s="18">
        <v>0.09</v>
      </c>
      <c r="D454" s="19">
        <v>0.27200000000000002</v>
      </c>
      <c r="E454" s="19">
        <v>8.7999999999999995E-2</v>
      </c>
      <c r="F454" s="19">
        <v>0.02</v>
      </c>
      <c r="G454" s="19">
        <v>0.52900000000000003</v>
      </c>
      <c r="H454" s="19">
        <v>1E-3</v>
      </c>
      <c r="I454" s="20">
        <f t="shared" si="71"/>
        <v>1</v>
      </c>
      <c r="J454" s="21">
        <f t="shared" si="72"/>
        <v>0.38</v>
      </c>
      <c r="K454" s="12">
        <f t="shared" si="73"/>
        <v>0.19108280254777071</v>
      </c>
      <c r="L454" s="8">
        <f t="shared" si="74"/>
        <v>0.57749469214437377</v>
      </c>
      <c r="M454" s="8">
        <f t="shared" si="75"/>
        <v>0.18683651804670912</v>
      </c>
      <c r="N454" s="8">
        <f t="shared" si="76"/>
        <v>4.2462845010615716E-2</v>
      </c>
      <c r="O454" s="8">
        <f t="shared" si="77"/>
        <v>2.1231422505307855E-3</v>
      </c>
      <c r="P454" s="41">
        <f t="shared" si="78"/>
        <v>0.80679405520169856</v>
      </c>
      <c r="Q454" s="29">
        <v>227</v>
      </c>
      <c r="R454" s="30">
        <v>2.0000000000000001E-4</v>
      </c>
      <c r="S454" s="31">
        <f t="shared" si="79"/>
        <v>481.95329087048833</v>
      </c>
      <c r="T454" s="3" t="s">
        <v>1610</v>
      </c>
      <c r="V454" s="47"/>
    </row>
    <row r="455" spans="1:22" x14ac:dyDescent="0.25">
      <c r="A455" t="str">
        <f t="shared" si="70"/>
        <v>L</v>
      </c>
      <c r="B455" t="s">
        <v>452</v>
      </c>
      <c r="C455" s="18"/>
      <c r="D455" s="19"/>
      <c r="E455" s="19"/>
      <c r="F455" s="19"/>
      <c r="G455" s="19"/>
      <c r="H455" s="19"/>
      <c r="I455" s="20">
        <f t="shared" si="71"/>
        <v>0</v>
      </c>
      <c r="J455" s="21">
        <f t="shared" si="72"/>
        <v>0</v>
      </c>
      <c r="K455" s="12">
        <f t="shared" si="73"/>
        <v>0</v>
      </c>
      <c r="L455" s="8">
        <f t="shared" si="74"/>
        <v>0</v>
      </c>
      <c r="M455" s="8">
        <f t="shared" si="75"/>
        <v>0</v>
      </c>
      <c r="N455" s="8">
        <f t="shared" si="76"/>
        <v>0</v>
      </c>
      <c r="O455" s="8">
        <f t="shared" si="77"/>
        <v>0</v>
      </c>
      <c r="P455" s="41">
        <f t="shared" si="78"/>
        <v>0</v>
      </c>
      <c r="Q455" s="29"/>
      <c r="R455" s="30"/>
      <c r="S455" s="31">
        <f t="shared" si="79"/>
        <v>0</v>
      </c>
      <c r="T455" s="38" t="s">
        <v>1611</v>
      </c>
      <c r="U455" t="s">
        <v>2281</v>
      </c>
      <c r="V455" s="47"/>
    </row>
    <row r="456" spans="1:22" x14ac:dyDescent="0.25">
      <c r="A456" t="str">
        <f t="shared" si="70"/>
        <v>M</v>
      </c>
      <c r="B456" t="s">
        <v>453</v>
      </c>
      <c r="C456" s="18">
        <v>0</v>
      </c>
      <c r="D456" s="19">
        <v>0</v>
      </c>
      <c r="E456" s="19">
        <v>0</v>
      </c>
      <c r="F456" s="19">
        <v>0</v>
      </c>
      <c r="G456" s="19">
        <v>0.52939999999999998</v>
      </c>
      <c r="H456" s="19">
        <v>0.47060000000000002</v>
      </c>
      <c r="I456" s="20">
        <f t="shared" si="71"/>
        <v>1</v>
      </c>
      <c r="J456" s="21">
        <f t="shared" si="72"/>
        <v>0</v>
      </c>
      <c r="K456" s="12">
        <f t="shared" si="73"/>
        <v>0</v>
      </c>
      <c r="L456" s="8">
        <f t="shared" si="74"/>
        <v>0</v>
      </c>
      <c r="M456" s="8">
        <f t="shared" si="75"/>
        <v>0</v>
      </c>
      <c r="N456" s="8">
        <f t="shared" si="76"/>
        <v>0</v>
      </c>
      <c r="O456" s="8">
        <f t="shared" si="77"/>
        <v>1</v>
      </c>
      <c r="P456" s="41">
        <f t="shared" si="78"/>
        <v>0</v>
      </c>
      <c r="Q456" s="29">
        <v>0</v>
      </c>
      <c r="R456" s="30">
        <v>0</v>
      </c>
      <c r="S456" s="31">
        <f t="shared" si="79"/>
        <v>0</v>
      </c>
      <c r="T456" s="3" t="s">
        <v>1612</v>
      </c>
      <c r="V456" s="47"/>
    </row>
    <row r="457" spans="1:22" x14ac:dyDescent="0.25">
      <c r="A457" t="str">
        <f t="shared" si="70"/>
        <v>M</v>
      </c>
      <c r="B457" t="s">
        <v>454</v>
      </c>
      <c r="C457" s="18">
        <v>4.2999999999999997E-2</v>
      </c>
      <c r="D457" s="19">
        <v>0.17599999999999999</v>
      </c>
      <c r="E457" s="19">
        <v>6.3E-2</v>
      </c>
      <c r="F457" s="19">
        <v>1.2E-2</v>
      </c>
      <c r="G457" s="19">
        <v>0.51700000000000002</v>
      </c>
      <c r="H457" s="19">
        <v>0.189</v>
      </c>
      <c r="I457" s="20">
        <f t="shared" si="71"/>
        <v>1</v>
      </c>
      <c r="J457" s="21">
        <f t="shared" si="72"/>
        <v>0.251</v>
      </c>
      <c r="K457" s="12">
        <f t="shared" si="73"/>
        <v>8.9026915113871632E-2</v>
      </c>
      <c r="L457" s="8">
        <f t="shared" si="74"/>
        <v>0.36438923395445133</v>
      </c>
      <c r="M457" s="8">
        <f t="shared" si="75"/>
        <v>0.13043478260869565</v>
      </c>
      <c r="N457" s="8">
        <f t="shared" si="76"/>
        <v>2.4844720496894412E-2</v>
      </c>
      <c r="O457" s="8">
        <f t="shared" si="77"/>
        <v>0.39130434782608697</v>
      </c>
      <c r="P457" s="41">
        <f t="shared" si="78"/>
        <v>0.51966873706004146</v>
      </c>
      <c r="Q457" s="29">
        <v>204</v>
      </c>
      <c r="R457" s="30">
        <v>1E-4</v>
      </c>
      <c r="S457" s="31">
        <f t="shared" si="79"/>
        <v>422.36024844720498</v>
      </c>
      <c r="T457" s="3" t="s">
        <v>1217</v>
      </c>
      <c r="V457" s="47"/>
    </row>
    <row r="458" spans="1:22" x14ac:dyDescent="0.25">
      <c r="A458" t="str">
        <f t="shared" si="70"/>
        <v>M</v>
      </c>
      <c r="B458" t="s">
        <v>455</v>
      </c>
      <c r="C458" s="18">
        <v>7.9000000000000001E-2</v>
      </c>
      <c r="D458" s="19">
        <v>0.22600000000000001</v>
      </c>
      <c r="E458" s="19">
        <v>8.8999999999999996E-2</v>
      </c>
      <c r="F458" s="19">
        <v>1.2999999999999999E-2</v>
      </c>
      <c r="G458" s="19">
        <v>0.52900000000000003</v>
      </c>
      <c r="H458" s="19">
        <v>6.4000000000000001E-2</v>
      </c>
      <c r="I458" s="20">
        <f t="shared" si="71"/>
        <v>1</v>
      </c>
      <c r="J458" s="21">
        <f t="shared" si="72"/>
        <v>0.32800000000000001</v>
      </c>
      <c r="K458" s="12">
        <f t="shared" si="73"/>
        <v>0.16772823779193208</v>
      </c>
      <c r="L458" s="8">
        <f t="shared" si="74"/>
        <v>0.4798301486199576</v>
      </c>
      <c r="M458" s="8">
        <f t="shared" si="75"/>
        <v>0.18895966029723993</v>
      </c>
      <c r="N458" s="8">
        <f t="shared" si="76"/>
        <v>2.7600849256900213E-2</v>
      </c>
      <c r="O458" s="8">
        <f t="shared" si="77"/>
        <v>0.13588110403397027</v>
      </c>
      <c r="P458" s="41">
        <f t="shared" si="78"/>
        <v>0.69639065817409773</v>
      </c>
      <c r="Q458" s="29">
        <v>269</v>
      </c>
      <c r="R458" s="30">
        <v>2.0000000000000001E-4</v>
      </c>
      <c r="S458" s="31">
        <f t="shared" si="79"/>
        <v>571.12526539278133</v>
      </c>
      <c r="T458" s="3" t="s">
        <v>1613</v>
      </c>
      <c r="V458" s="47"/>
    </row>
    <row r="459" spans="1:22" x14ac:dyDescent="0.25">
      <c r="A459" t="str">
        <f t="shared" si="70"/>
        <v>M</v>
      </c>
      <c r="B459" t="s">
        <v>456</v>
      </c>
      <c r="C459" s="18"/>
      <c r="D459" s="19"/>
      <c r="E459" s="19"/>
      <c r="F459" s="19"/>
      <c r="G459" s="19"/>
      <c r="H459" s="19"/>
      <c r="I459" s="20">
        <f t="shared" si="71"/>
        <v>0</v>
      </c>
      <c r="J459" s="21">
        <f t="shared" si="72"/>
        <v>0</v>
      </c>
      <c r="K459" s="12">
        <f t="shared" si="73"/>
        <v>0</v>
      </c>
      <c r="L459" s="8">
        <f t="shared" si="74"/>
        <v>0</v>
      </c>
      <c r="M459" s="8">
        <f t="shared" si="75"/>
        <v>0</v>
      </c>
      <c r="N459" s="8">
        <f t="shared" si="76"/>
        <v>0</v>
      </c>
      <c r="O459" s="8">
        <f t="shared" si="77"/>
        <v>0</v>
      </c>
      <c r="P459" s="41">
        <f t="shared" si="78"/>
        <v>0</v>
      </c>
      <c r="Q459" s="29"/>
      <c r="R459" s="30"/>
      <c r="S459" s="31">
        <f t="shared" si="79"/>
        <v>0</v>
      </c>
      <c r="T459" s="38" t="s">
        <v>1614</v>
      </c>
      <c r="U459" t="s">
        <v>1227</v>
      </c>
      <c r="V459" s="47"/>
    </row>
    <row r="460" spans="1:22" x14ac:dyDescent="0.25">
      <c r="A460" t="str">
        <f t="shared" si="70"/>
        <v>M</v>
      </c>
      <c r="B460" t="s">
        <v>457</v>
      </c>
      <c r="C460" s="18"/>
      <c r="D460" s="19"/>
      <c r="E460" s="19"/>
      <c r="F460" s="19"/>
      <c r="G460" s="19"/>
      <c r="H460" s="19"/>
      <c r="I460" s="20">
        <f t="shared" si="71"/>
        <v>0</v>
      </c>
      <c r="J460" s="21">
        <f t="shared" si="72"/>
        <v>0</v>
      </c>
      <c r="K460" s="12">
        <f t="shared" si="73"/>
        <v>0</v>
      </c>
      <c r="L460" s="8">
        <f t="shared" si="74"/>
        <v>0</v>
      </c>
      <c r="M460" s="8">
        <f t="shared" si="75"/>
        <v>0</v>
      </c>
      <c r="N460" s="8">
        <f t="shared" si="76"/>
        <v>0</v>
      </c>
      <c r="O460" s="8">
        <f t="shared" si="77"/>
        <v>0</v>
      </c>
      <c r="P460" s="41">
        <f t="shared" si="78"/>
        <v>0</v>
      </c>
      <c r="Q460" s="29"/>
      <c r="R460" s="30"/>
      <c r="S460" s="31">
        <f t="shared" si="79"/>
        <v>0</v>
      </c>
      <c r="T460" s="38" t="s">
        <v>1550</v>
      </c>
      <c r="U460" t="s">
        <v>1227</v>
      </c>
      <c r="V460" s="47"/>
    </row>
    <row r="461" spans="1:22" x14ac:dyDescent="0.25">
      <c r="A461" t="str">
        <f t="shared" si="70"/>
        <v>M</v>
      </c>
      <c r="B461" t="s">
        <v>458</v>
      </c>
      <c r="C461" s="18"/>
      <c r="D461" s="19"/>
      <c r="E461" s="19"/>
      <c r="F461" s="19"/>
      <c r="G461" s="19"/>
      <c r="H461" s="19"/>
      <c r="I461" s="20">
        <f t="shared" si="71"/>
        <v>0</v>
      </c>
      <c r="J461" s="21">
        <f t="shared" si="72"/>
        <v>0</v>
      </c>
      <c r="K461" s="12">
        <f t="shared" si="73"/>
        <v>0</v>
      </c>
      <c r="L461" s="8">
        <f t="shared" si="74"/>
        <v>0</v>
      </c>
      <c r="M461" s="8">
        <f t="shared" si="75"/>
        <v>0</v>
      </c>
      <c r="N461" s="8">
        <f t="shared" si="76"/>
        <v>0</v>
      </c>
      <c r="O461" s="8">
        <f t="shared" si="77"/>
        <v>0</v>
      </c>
      <c r="P461" s="41">
        <f t="shared" si="78"/>
        <v>0</v>
      </c>
      <c r="Q461" s="29"/>
      <c r="R461" s="30"/>
      <c r="S461" s="31">
        <f t="shared" si="79"/>
        <v>0</v>
      </c>
      <c r="T461" s="38" t="s">
        <v>1615</v>
      </c>
      <c r="U461" t="s">
        <v>1227</v>
      </c>
      <c r="V461" s="47"/>
    </row>
    <row r="462" spans="1:22" x14ac:dyDescent="0.25">
      <c r="A462" t="str">
        <f t="shared" si="70"/>
        <v>M</v>
      </c>
      <c r="B462" t="s">
        <v>459</v>
      </c>
      <c r="C462" s="18">
        <v>6.5000000000000002E-2</v>
      </c>
      <c r="D462" s="19">
        <v>0.221</v>
      </c>
      <c r="E462" s="19">
        <v>0.109</v>
      </c>
      <c r="F462" s="19">
        <v>1.2E-2</v>
      </c>
      <c r="G462" s="19">
        <v>0.47599999999999998</v>
      </c>
      <c r="H462" s="19">
        <v>0.11600000000000001</v>
      </c>
      <c r="I462" s="20">
        <f t="shared" si="71"/>
        <v>0.999</v>
      </c>
      <c r="J462" s="21">
        <f t="shared" si="72"/>
        <v>0.34200000000000003</v>
      </c>
      <c r="K462" s="12">
        <f t="shared" si="73"/>
        <v>0.12404580152671756</v>
      </c>
      <c r="L462" s="8">
        <f t="shared" si="74"/>
        <v>0.4217557251908397</v>
      </c>
      <c r="M462" s="8">
        <f t="shared" si="75"/>
        <v>0.2080152671755725</v>
      </c>
      <c r="N462" s="8">
        <f t="shared" si="76"/>
        <v>2.2900763358778626E-2</v>
      </c>
      <c r="O462" s="8">
        <f t="shared" si="77"/>
        <v>0.22137404580152673</v>
      </c>
      <c r="P462" s="41">
        <f t="shared" si="78"/>
        <v>0.65267175572519087</v>
      </c>
      <c r="Q462" s="29">
        <v>264</v>
      </c>
      <c r="R462" s="30">
        <v>2.0000000000000001E-4</v>
      </c>
      <c r="S462" s="31">
        <f t="shared" si="79"/>
        <v>503.81679389312973</v>
      </c>
      <c r="T462" s="3" t="s">
        <v>1616</v>
      </c>
      <c r="V462" s="47"/>
    </row>
    <row r="463" spans="1:22" x14ac:dyDescent="0.25">
      <c r="A463" t="str">
        <f t="shared" si="70"/>
        <v>M</v>
      </c>
      <c r="B463" t="s">
        <v>460</v>
      </c>
      <c r="C463" s="18">
        <v>5.3999999999999999E-2</v>
      </c>
      <c r="D463" s="19">
        <v>0.14699999999999999</v>
      </c>
      <c r="E463" s="19">
        <v>2.1999999999999999E-2</v>
      </c>
      <c r="F463" s="19">
        <v>2E-3</v>
      </c>
      <c r="G463" s="19">
        <v>0.45900000000000002</v>
      </c>
      <c r="H463" s="19">
        <v>0.316</v>
      </c>
      <c r="I463" s="20">
        <f t="shared" si="71"/>
        <v>1</v>
      </c>
      <c r="J463" s="21">
        <f t="shared" si="72"/>
        <v>0.17099999999999999</v>
      </c>
      <c r="K463" s="12">
        <f t="shared" si="73"/>
        <v>9.9815157116451031E-2</v>
      </c>
      <c r="L463" s="8">
        <f t="shared" si="74"/>
        <v>0.27171903881700554</v>
      </c>
      <c r="M463" s="8">
        <f t="shared" si="75"/>
        <v>4.0665434380776341E-2</v>
      </c>
      <c r="N463" s="8">
        <f t="shared" si="76"/>
        <v>3.6968576709796677E-3</v>
      </c>
      <c r="O463" s="8">
        <f t="shared" si="77"/>
        <v>0.5841035120147875</v>
      </c>
      <c r="P463" s="41">
        <f t="shared" si="78"/>
        <v>0.31608133086876156</v>
      </c>
      <c r="Q463" s="29">
        <v>160</v>
      </c>
      <c r="R463" s="30">
        <v>1E-4</v>
      </c>
      <c r="S463" s="31">
        <f t="shared" si="79"/>
        <v>295.74861367837343</v>
      </c>
      <c r="T463" s="3" t="s">
        <v>1617</v>
      </c>
      <c r="V463" s="47"/>
    </row>
    <row r="464" spans="1:22" x14ac:dyDescent="0.25">
      <c r="A464" t="str">
        <f t="shared" si="70"/>
        <v>M</v>
      </c>
      <c r="B464" t="s">
        <v>461</v>
      </c>
      <c r="C464" s="18">
        <v>4.3999999999999997E-2</v>
      </c>
      <c r="D464" s="19">
        <v>0.17299999999999999</v>
      </c>
      <c r="E464" s="19">
        <v>0.223</v>
      </c>
      <c r="F464" s="19">
        <v>0.01</v>
      </c>
      <c r="G464" s="19">
        <v>0.52900000000000003</v>
      </c>
      <c r="H464" s="19">
        <v>2.1000000000000001E-2</v>
      </c>
      <c r="I464" s="20">
        <f t="shared" si="71"/>
        <v>1</v>
      </c>
      <c r="J464" s="21">
        <f t="shared" si="72"/>
        <v>0.40600000000000003</v>
      </c>
      <c r="K464" s="12">
        <f t="shared" si="73"/>
        <v>9.3418259023354558E-2</v>
      </c>
      <c r="L464" s="8">
        <f t="shared" si="74"/>
        <v>0.36730360934182588</v>
      </c>
      <c r="M464" s="8">
        <f t="shared" si="75"/>
        <v>0.47346072186836524</v>
      </c>
      <c r="N464" s="8">
        <f t="shared" si="76"/>
        <v>2.1231422505307858E-2</v>
      </c>
      <c r="O464" s="8">
        <f t="shared" si="77"/>
        <v>4.4585987261146501E-2</v>
      </c>
      <c r="P464" s="41">
        <f t="shared" si="78"/>
        <v>0.86199575371549908</v>
      </c>
      <c r="Q464" s="29">
        <v>296</v>
      </c>
      <c r="R464" s="30">
        <v>1.6000000000000001E-4</v>
      </c>
      <c r="S464" s="31">
        <f t="shared" si="79"/>
        <v>628.4501061571126</v>
      </c>
      <c r="T464" s="3" t="s">
        <v>1618</v>
      </c>
      <c r="V464" s="47"/>
    </row>
    <row r="465" spans="1:22" x14ac:dyDescent="0.25">
      <c r="A465" t="str">
        <f t="shared" si="70"/>
        <v>M</v>
      </c>
      <c r="B465" t="s">
        <v>462</v>
      </c>
      <c r="C465" s="18">
        <v>0.16500000000000001</v>
      </c>
      <c r="D465" s="19">
        <v>0.2</v>
      </c>
      <c r="E465" s="19">
        <v>2.4E-2</v>
      </c>
      <c r="F465" s="19">
        <v>1.9E-2</v>
      </c>
      <c r="G465" s="19">
        <v>0.52900000000000003</v>
      </c>
      <c r="H465" s="19">
        <v>6.3E-2</v>
      </c>
      <c r="I465" s="20">
        <f t="shared" si="71"/>
        <v>1</v>
      </c>
      <c r="J465" s="21">
        <f t="shared" si="72"/>
        <v>0.24299999999999999</v>
      </c>
      <c r="K465" s="12">
        <f t="shared" si="73"/>
        <v>0.35031847133757965</v>
      </c>
      <c r="L465" s="8">
        <f t="shared" si="74"/>
        <v>0.42462845010615718</v>
      </c>
      <c r="M465" s="8">
        <f t="shared" si="75"/>
        <v>5.0955414012738856E-2</v>
      </c>
      <c r="N465" s="8">
        <f t="shared" si="76"/>
        <v>4.0339702760084924E-2</v>
      </c>
      <c r="O465" s="8">
        <f t="shared" si="77"/>
        <v>0.13375796178343949</v>
      </c>
      <c r="P465" s="41">
        <f t="shared" si="78"/>
        <v>0.51592356687898089</v>
      </c>
      <c r="Q465" s="29">
        <v>194</v>
      </c>
      <c r="R465" s="30">
        <v>4.0000000000000002E-4</v>
      </c>
      <c r="S465" s="31">
        <f t="shared" si="79"/>
        <v>411.8895966029724</v>
      </c>
      <c r="T465" s="3" t="s">
        <v>1619</v>
      </c>
      <c r="V465" s="47"/>
    </row>
    <row r="466" spans="1:22" x14ac:dyDescent="0.25">
      <c r="A466" t="str">
        <f t="shared" si="70"/>
        <v>M</v>
      </c>
      <c r="B466" t="s">
        <v>463</v>
      </c>
      <c r="C466" s="18">
        <v>8.1000000000000003E-2</v>
      </c>
      <c r="D466" s="19">
        <v>0.32300000000000001</v>
      </c>
      <c r="E466" s="19">
        <v>8.2000000000000003E-2</v>
      </c>
      <c r="F466" s="19">
        <v>1.2E-2</v>
      </c>
      <c r="G466" s="19">
        <v>0.496</v>
      </c>
      <c r="H466" s="19">
        <v>5.0000000000000001E-3</v>
      </c>
      <c r="I466" s="20">
        <f t="shared" si="71"/>
        <v>0.999</v>
      </c>
      <c r="J466" s="21">
        <f t="shared" si="72"/>
        <v>0.41700000000000004</v>
      </c>
      <c r="K466" s="12">
        <f t="shared" si="73"/>
        <v>0.16071428571428573</v>
      </c>
      <c r="L466" s="8">
        <f t="shared" si="74"/>
        <v>0.64087301587301593</v>
      </c>
      <c r="M466" s="8">
        <f t="shared" si="75"/>
        <v>0.1626984126984127</v>
      </c>
      <c r="N466" s="8">
        <f t="shared" si="76"/>
        <v>2.3809523809523808E-2</v>
      </c>
      <c r="O466" s="8">
        <f t="shared" si="77"/>
        <v>9.9206349206349201E-3</v>
      </c>
      <c r="P466" s="41">
        <f t="shared" si="78"/>
        <v>0.82738095238095244</v>
      </c>
      <c r="Q466" s="29">
        <v>366</v>
      </c>
      <c r="R466" s="30">
        <v>2.0000000000000001E-4</v>
      </c>
      <c r="S466" s="31">
        <f t="shared" si="79"/>
        <v>726.19047619047615</v>
      </c>
      <c r="T466" s="38" t="s">
        <v>1620</v>
      </c>
      <c r="V466" s="47"/>
    </row>
    <row r="467" spans="1:22" x14ac:dyDescent="0.25">
      <c r="A467" t="str">
        <f t="shared" si="70"/>
        <v>M</v>
      </c>
      <c r="B467" t="s">
        <v>464</v>
      </c>
      <c r="C467" s="18">
        <v>7.5999999999999998E-2</v>
      </c>
      <c r="D467" s="19">
        <v>0.23499999999999999</v>
      </c>
      <c r="E467" s="19">
        <v>0.17299999999999999</v>
      </c>
      <c r="F467" s="19">
        <v>1.0999999999999999E-2</v>
      </c>
      <c r="G467" s="19">
        <v>0.505</v>
      </c>
      <c r="H467" s="19">
        <v>0</v>
      </c>
      <c r="I467" s="20">
        <f t="shared" si="71"/>
        <v>1</v>
      </c>
      <c r="J467" s="21">
        <f t="shared" si="72"/>
        <v>0.41899999999999998</v>
      </c>
      <c r="K467" s="12">
        <f t="shared" si="73"/>
        <v>0.15353535353535352</v>
      </c>
      <c r="L467" s="8">
        <f t="shared" si="74"/>
        <v>0.47474747474747475</v>
      </c>
      <c r="M467" s="8">
        <f t="shared" si="75"/>
        <v>0.34949494949494947</v>
      </c>
      <c r="N467" s="8">
        <f t="shared" si="76"/>
        <v>2.222222222222222E-2</v>
      </c>
      <c r="O467" s="8">
        <f t="shared" si="77"/>
        <v>0</v>
      </c>
      <c r="P467" s="41">
        <f t="shared" si="78"/>
        <v>0.84646464646464648</v>
      </c>
      <c r="Q467" s="29">
        <v>297</v>
      </c>
      <c r="R467" s="30">
        <v>2.0000000000000001E-4</v>
      </c>
      <c r="S467" s="31">
        <f t="shared" si="79"/>
        <v>600</v>
      </c>
      <c r="T467" s="3" t="s">
        <v>1621</v>
      </c>
      <c r="V467" s="47"/>
    </row>
    <row r="468" spans="1:22" x14ac:dyDescent="0.25">
      <c r="A468" t="str">
        <f t="shared" si="70"/>
        <v>M</v>
      </c>
      <c r="B468" t="s">
        <v>465</v>
      </c>
      <c r="C468" s="18">
        <v>6.4000000000000001E-2</v>
      </c>
      <c r="D468" s="19">
        <v>0.307</v>
      </c>
      <c r="E468" s="19">
        <v>7.0999999999999994E-2</v>
      </c>
      <c r="F468" s="19">
        <v>1.2E-2</v>
      </c>
      <c r="G468" s="19">
        <v>0.52900000000000003</v>
      </c>
      <c r="H468" s="19">
        <v>1.7000000000000001E-2</v>
      </c>
      <c r="I468" s="20">
        <f t="shared" si="71"/>
        <v>1</v>
      </c>
      <c r="J468" s="21">
        <f t="shared" si="72"/>
        <v>0.39</v>
      </c>
      <c r="K468" s="12">
        <f t="shared" si="73"/>
        <v>0.13588110403397027</v>
      </c>
      <c r="L468" s="8">
        <f t="shared" si="74"/>
        <v>0.65180467091295125</v>
      </c>
      <c r="M468" s="8">
        <f t="shared" si="75"/>
        <v>0.15074309978768577</v>
      </c>
      <c r="N468" s="8">
        <f t="shared" si="76"/>
        <v>2.5477707006369428E-2</v>
      </c>
      <c r="O468" s="8">
        <f t="shared" si="77"/>
        <v>3.609341825902336E-2</v>
      </c>
      <c r="P468" s="41">
        <f t="shared" si="78"/>
        <v>0.82802547770700641</v>
      </c>
      <c r="Q468" s="29">
        <v>346</v>
      </c>
      <c r="R468" s="30">
        <v>2.0000000000000001E-4</v>
      </c>
      <c r="S468" s="31">
        <f t="shared" si="79"/>
        <v>734.60721868365181</v>
      </c>
      <c r="T468" s="3" t="s">
        <v>1622</v>
      </c>
      <c r="V468" s="47"/>
    </row>
    <row r="469" spans="1:22" x14ac:dyDescent="0.25">
      <c r="A469" t="str">
        <f t="shared" si="70"/>
        <v>M</v>
      </c>
      <c r="B469" t="s">
        <v>466</v>
      </c>
      <c r="C469" s="18">
        <v>1.9E-2</v>
      </c>
      <c r="D469" s="19">
        <v>6.8000000000000005E-2</v>
      </c>
      <c r="E469" s="19">
        <v>0.03</v>
      </c>
      <c r="F469" s="19">
        <v>3.0000000000000001E-3</v>
      </c>
      <c r="G469" s="19">
        <v>0.52900000000000003</v>
      </c>
      <c r="H469" s="19">
        <v>0.35</v>
      </c>
      <c r="I469" s="20">
        <f t="shared" si="71"/>
        <v>0.999</v>
      </c>
      <c r="J469" s="21">
        <f t="shared" si="72"/>
        <v>0.10100000000000001</v>
      </c>
      <c r="K469" s="12">
        <f t="shared" si="73"/>
        <v>4.0339702760084924E-2</v>
      </c>
      <c r="L469" s="8">
        <f t="shared" si="74"/>
        <v>0.14437367303609344</v>
      </c>
      <c r="M469" s="8">
        <f t="shared" si="75"/>
        <v>6.3694267515923567E-2</v>
      </c>
      <c r="N469" s="8">
        <f t="shared" si="76"/>
        <v>6.369426751592357E-3</v>
      </c>
      <c r="O469" s="8">
        <f t="shared" si="77"/>
        <v>0.74309978768577489</v>
      </c>
      <c r="P469" s="41">
        <f t="shared" si="78"/>
        <v>0.21443736730360938</v>
      </c>
      <c r="Q469" s="29">
        <v>80</v>
      </c>
      <c r="R469" s="30">
        <v>1E-4</v>
      </c>
      <c r="S469" s="31">
        <f t="shared" si="79"/>
        <v>169.85138004246286</v>
      </c>
      <c r="T469" s="3" t="s">
        <v>1623</v>
      </c>
      <c r="V469" s="47"/>
    </row>
    <row r="470" spans="1:22" x14ac:dyDescent="0.25">
      <c r="A470" t="str">
        <f t="shared" si="70"/>
        <v>M</v>
      </c>
      <c r="B470" t="s">
        <v>467</v>
      </c>
      <c r="C470" s="18">
        <v>9.5000000000000001E-2</v>
      </c>
      <c r="D470" s="19">
        <v>0.29499999999999998</v>
      </c>
      <c r="E470" s="19">
        <v>0.114</v>
      </c>
      <c r="F470" s="19">
        <v>9.8000000000000004E-2</v>
      </c>
      <c r="G470" s="19">
        <v>0.32200000000000001</v>
      </c>
      <c r="H470" s="19">
        <v>7.5999999999999998E-2</v>
      </c>
      <c r="I470" s="20">
        <f t="shared" si="71"/>
        <v>0.99999999999999989</v>
      </c>
      <c r="J470" s="21">
        <f t="shared" si="72"/>
        <v>0.50700000000000001</v>
      </c>
      <c r="K470" s="12">
        <f t="shared" si="73"/>
        <v>0.14011799410029499</v>
      </c>
      <c r="L470" s="8">
        <f t="shared" si="74"/>
        <v>0.43510324483775814</v>
      </c>
      <c r="M470" s="8">
        <f t="shared" si="75"/>
        <v>0.16814159292035399</v>
      </c>
      <c r="N470" s="8">
        <f t="shared" si="76"/>
        <v>0.14454277286135694</v>
      </c>
      <c r="O470" s="8">
        <f t="shared" si="77"/>
        <v>0.112094395280236</v>
      </c>
      <c r="P470" s="41">
        <f t="shared" si="78"/>
        <v>0.74778761061946908</v>
      </c>
      <c r="Q470" s="29">
        <v>379</v>
      </c>
      <c r="R470" s="30">
        <v>2.9999999999999997E-4</v>
      </c>
      <c r="S470" s="31">
        <f t="shared" si="79"/>
        <v>558.9970501474927</v>
      </c>
      <c r="T470" s="3" t="s">
        <v>1204</v>
      </c>
      <c r="V470" s="47"/>
    </row>
    <row r="471" spans="1:22" x14ac:dyDescent="0.25">
      <c r="A471" t="str">
        <f t="shared" si="70"/>
        <v>M</v>
      </c>
      <c r="B471" t="s">
        <v>468</v>
      </c>
      <c r="C471" s="18">
        <v>8.8999999999999996E-2</v>
      </c>
      <c r="D471" s="19">
        <v>0.32100000000000001</v>
      </c>
      <c r="E471" s="19">
        <v>5.2999999999999999E-2</v>
      </c>
      <c r="F471" s="19">
        <v>7.0000000000000001E-3</v>
      </c>
      <c r="G471" s="19">
        <v>0.52900000000000003</v>
      </c>
      <c r="H471" s="19">
        <v>0</v>
      </c>
      <c r="I471" s="20">
        <f t="shared" si="71"/>
        <v>0.99900000000000011</v>
      </c>
      <c r="J471" s="21">
        <f t="shared" si="72"/>
        <v>0.38100000000000001</v>
      </c>
      <c r="K471" s="12">
        <f t="shared" si="73"/>
        <v>0.18895966029723993</v>
      </c>
      <c r="L471" s="8">
        <f t="shared" si="74"/>
        <v>0.68152866242038224</v>
      </c>
      <c r="M471" s="8">
        <f t="shared" si="75"/>
        <v>0.11252653927813164</v>
      </c>
      <c r="N471" s="8">
        <f t="shared" si="76"/>
        <v>1.4861995753715501E-2</v>
      </c>
      <c r="O471" s="8">
        <f t="shared" si="77"/>
        <v>0</v>
      </c>
      <c r="P471" s="41">
        <f t="shared" si="78"/>
        <v>0.80891719745222934</v>
      </c>
      <c r="Q471" s="29">
        <v>353</v>
      </c>
      <c r="R471" s="30">
        <v>2.0000000000000001E-4</v>
      </c>
      <c r="S471" s="31">
        <f t="shared" si="79"/>
        <v>749.46921443736733</v>
      </c>
      <c r="T471" s="3" t="s">
        <v>1624</v>
      </c>
      <c r="V471" s="47"/>
    </row>
    <row r="472" spans="1:22" x14ac:dyDescent="0.25">
      <c r="A472" t="str">
        <f t="shared" si="70"/>
        <v>N</v>
      </c>
      <c r="B472" t="s">
        <v>469</v>
      </c>
      <c r="C472" s="18">
        <v>0</v>
      </c>
      <c r="D472" s="19">
        <v>0</v>
      </c>
      <c r="E472" s="19">
        <v>0</v>
      </c>
      <c r="F472" s="19">
        <v>0</v>
      </c>
      <c r="G472" s="19">
        <v>0.52900000000000003</v>
      </c>
      <c r="H472" s="19">
        <v>0.47099999999999997</v>
      </c>
      <c r="I472" s="20">
        <f t="shared" si="71"/>
        <v>1</v>
      </c>
      <c r="J472" s="21">
        <f t="shared" si="72"/>
        <v>0</v>
      </c>
      <c r="K472" s="12">
        <f t="shared" si="73"/>
        <v>0</v>
      </c>
      <c r="L472" s="8">
        <f t="shared" si="74"/>
        <v>0</v>
      </c>
      <c r="M472" s="8">
        <f t="shared" si="75"/>
        <v>0</v>
      </c>
      <c r="N472" s="8">
        <f t="shared" si="76"/>
        <v>0</v>
      </c>
      <c r="O472" s="8">
        <f t="shared" si="77"/>
        <v>1</v>
      </c>
      <c r="P472" s="41">
        <f t="shared" si="78"/>
        <v>0</v>
      </c>
      <c r="Q472" s="29">
        <v>0</v>
      </c>
      <c r="R472" s="30">
        <v>0</v>
      </c>
      <c r="S472" s="31">
        <f t="shared" si="79"/>
        <v>0</v>
      </c>
      <c r="T472" s="3" t="s">
        <v>1625</v>
      </c>
      <c r="V472" s="47"/>
    </row>
    <row r="473" spans="1:22" x14ac:dyDescent="0.25">
      <c r="A473" t="str">
        <f t="shared" si="70"/>
        <v>N</v>
      </c>
      <c r="B473" t="s">
        <v>470</v>
      </c>
      <c r="C473" s="18"/>
      <c r="D473" s="19"/>
      <c r="E473" s="19"/>
      <c r="F473" s="19"/>
      <c r="G473" s="19"/>
      <c r="H473" s="19"/>
      <c r="I473" s="20">
        <f t="shared" si="71"/>
        <v>0</v>
      </c>
      <c r="J473" s="21">
        <f t="shared" si="72"/>
        <v>0</v>
      </c>
      <c r="K473" s="12">
        <f t="shared" si="73"/>
        <v>0</v>
      </c>
      <c r="L473" s="8">
        <f t="shared" si="74"/>
        <v>0</v>
      </c>
      <c r="M473" s="8">
        <f t="shared" si="75"/>
        <v>0</v>
      </c>
      <c r="N473" s="8">
        <f t="shared" si="76"/>
        <v>0</v>
      </c>
      <c r="O473" s="8">
        <f t="shared" si="77"/>
        <v>0</v>
      </c>
      <c r="P473" s="41">
        <f t="shared" si="78"/>
        <v>0</v>
      </c>
      <c r="Q473" s="29"/>
      <c r="R473" s="30"/>
      <c r="S473" s="31">
        <f t="shared" si="79"/>
        <v>0</v>
      </c>
      <c r="T473" s="38" t="s">
        <v>1626</v>
      </c>
      <c r="U473" t="s">
        <v>1227</v>
      </c>
      <c r="V473" s="47"/>
    </row>
    <row r="474" spans="1:22" x14ac:dyDescent="0.25">
      <c r="A474" t="str">
        <f t="shared" si="70"/>
        <v>N</v>
      </c>
      <c r="B474" t="s">
        <v>471</v>
      </c>
      <c r="C474" s="18">
        <v>0</v>
      </c>
      <c r="D474" s="19">
        <v>0</v>
      </c>
      <c r="E474" s="19">
        <v>0</v>
      </c>
      <c r="F474" s="19">
        <v>0</v>
      </c>
      <c r="G474" s="19">
        <v>0.52900000000000003</v>
      </c>
      <c r="H474" s="19">
        <v>0.47099999999999997</v>
      </c>
      <c r="I474" s="20">
        <f t="shared" si="71"/>
        <v>1</v>
      </c>
      <c r="J474" s="21">
        <f t="shared" si="72"/>
        <v>0</v>
      </c>
      <c r="K474" s="12">
        <f t="shared" si="73"/>
        <v>0</v>
      </c>
      <c r="L474" s="8">
        <f t="shared" si="74"/>
        <v>0</v>
      </c>
      <c r="M474" s="8">
        <f t="shared" si="75"/>
        <v>0</v>
      </c>
      <c r="N474" s="8">
        <f t="shared" si="76"/>
        <v>0</v>
      </c>
      <c r="O474" s="8">
        <f t="shared" si="77"/>
        <v>1</v>
      </c>
      <c r="P474" s="41">
        <f t="shared" si="78"/>
        <v>0</v>
      </c>
      <c r="Q474" s="29">
        <v>0</v>
      </c>
      <c r="R474" s="30">
        <v>0</v>
      </c>
      <c r="S474" s="31">
        <f t="shared" si="79"/>
        <v>0</v>
      </c>
      <c r="T474" s="3" t="s">
        <v>1627</v>
      </c>
      <c r="V474" s="47"/>
    </row>
    <row r="475" spans="1:22" x14ac:dyDescent="0.25">
      <c r="A475" t="str">
        <f t="shared" si="70"/>
        <v>N</v>
      </c>
      <c r="B475" t="s">
        <v>472</v>
      </c>
      <c r="C475" s="18">
        <v>0</v>
      </c>
      <c r="D475" s="19">
        <v>0</v>
      </c>
      <c r="E475" s="19">
        <v>0</v>
      </c>
      <c r="F475" s="19">
        <v>0</v>
      </c>
      <c r="G475" s="19">
        <v>0.53</v>
      </c>
      <c r="H475" s="19">
        <v>0.47</v>
      </c>
      <c r="I475" s="20">
        <f t="shared" si="71"/>
        <v>1</v>
      </c>
      <c r="J475" s="21">
        <f t="shared" si="72"/>
        <v>0</v>
      </c>
      <c r="K475" s="12">
        <f t="shared" si="73"/>
        <v>0</v>
      </c>
      <c r="L475" s="8">
        <f t="shared" si="74"/>
        <v>0</v>
      </c>
      <c r="M475" s="8">
        <f t="shared" si="75"/>
        <v>0</v>
      </c>
      <c r="N475" s="8">
        <f t="shared" si="76"/>
        <v>0</v>
      </c>
      <c r="O475" s="8">
        <f t="shared" si="77"/>
        <v>1</v>
      </c>
      <c r="P475" s="41">
        <f t="shared" si="78"/>
        <v>0</v>
      </c>
      <c r="Q475" s="29">
        <v>0</v>
      </c>
      <c r="R475" s="30">
        <v>0</v>
      </c>
      <c r="S475" s="31">
        <f t="shared" si="79"/>
        <v>0</v>
      </c>
      <c r="T475" s="38" t="s">
        <v>1628</v>
      </c>
      <c r="U475" t="s">
        <v>2279</v>
      </c>
      <c r="V475" s="47"/>
    </row>
    <row r="476" spans="1:22" x14ac:dyDescent="0.25">
      <c r="A476" t="str">
        <f t="shared" si="70"/>
        <v>N</v>
      </c>
      <c r="B476" t="s">
        <v>473</v>
      </c>
      <c r="C476" s="18">
        <v>0</v>
      </c>
      <c r="D476" s="19">
        <v>0</v>
      </c>
      <c r="E476" s="19">
        <v>0</v>
      </c>
      <c r="F476" s="19">
        <v>0</v>
      </c>
      <c r="G476" s="19">
        <v>0.52900000000000003</v>
      </c>
      <c r="H476" s="19">
        <v>0.47099999999999997</v>
      </c>
      <c r="I476" s="20">
        <f t="shared" si="71"/>
        <v>1</v>
      </c>
      <c r="J476" s="21">
        <f t="shared" si="72"/>
        <v>0</v>
      </c>
      <c r="K476" s="12">
        <f t="shared" si="73"/>
        <v>0</v>
      </c>
      <c r="L476" s="8">
        <f t="shared" si="74"/>
        <v>0</v>
      </c>
      <c r="M476" s="8">
        <f t="shared" si="75"/>
        <v>0</v>
      </c>
      <c r="N476" s="8">
        <f t="shared" si="76"/>
        <v>0</v>
      </c>
      <c r="O476" s="8">
        <f t="shared" si="77"/>
        <v>1</v>
      </c>
      <c r="P476" s="41">
        <f t="shared" si="78"/>
        <v>0</v>
      </c>
      <c r="Q476" s="29">
        <v>0</v>
      </c>
      <c r="R476" s="30">
        <v>0</v>
      </c>
      <c r="S476" s="31">
        <f t="shared" si="79"/>
        <v>0</v>
      </c>
      <c r="T476" s="3" t="s">
        <v>1629</v>
      </c>
      <c r="V476" s="47"/>
    </row>
    <row r="477" spans="1:22" x14ac:dyDescent="0.25">
      <c r="A477" t="str">
        <f t="shared" si="70"/>
        <v>N</v>
      </c>
      <c r="B477" t="s">
        <v>474</v>
      </c>
      <c r="C477" s="18"/>
      <c r="D477" s="19"/>
      <c r="E477" s="19"/>
      <c r="F477" s="19"/>
      <c r="G477" s="19"/>
      <c r="H477" s="19"/>
      <c r="I477" s="20">
        <f t="shared" si="71"/>
        <v>0</v>
      </c>
      <c r="J477" s="21">
        <f t="shared" si="72"/>
        <v>0</v>
      </c>
      <c r="K477" s="12">
        <f t="shared" si="73"/>
        <v>0</v>
      </c>
      <c r="L477" s="8">
        <f t="shared" si="74"/>
        <v>0</v>
      </c>
      <c r="M477" s="8">
        <f t="shared" si="75"/>
        <v>0</v>
      </c>
      <c r="N477" s="8">
        <f t="shared" si="76"/>
        <v>0</v>
      </c>
      <c r="O477" s="8">
        <f t="shared" si="77"/>
        <v>0</v>
      </c>
      <c r="P477" s="41">
        <f t="shared" si="78"/>
        <v>0</v>
      </c>
      <c r="Q477" s="29"/>
      <c r="R477" s="30"/>
      <c r="S477" s="31">
        <f t="shared" si="79"/>
        <v>0</v>
      </c>
      <c r="T477" s="38" t="s">
        <v>1630</v>
      </c>
      <c r="U477" t="s">
        <v>1227</v>
      </c>
      <c r="V477" s="47"/>
    </row>
    <row r="478" spans="1:22" x14ac:dyDescent="0.25">
      <c r="A478" t="str">
        <f t="shared" si="70"/>
        <v>N</v>
      </c>
      <c r="B478" t="s">
        <v>475</v>
      </c>
      <c r="C478" s="18">
        <v>0</v>
      </c>
      <c r="D478" s="19">
        <v>0</v>
      </c>
      <c r="E478" s="19">
        <v>0</v>
      </c>
      <c r="F478" s="19">
        <v>0</v>
      </c>
      <c r="G478" s="19">
        <v>0</v>
      </c>
      <c r="H478" s="19">
        <v>1</v>
      </c>
      <c r="I478" s="20">
        <f t="shared" si="71"/>
        <v>1</v>
      </c>
      <c r="J478" s="21">
        <f t="shared" si="72"/>
        <v>0</v>
      </c>
      <c r="K478" s="12">
        <f t="shared" si="73"/>
        <v>0</v>
      </c>
      <c r="L478" s="8">
        <f t="shared" si="74"/>
        <v>0</v>
      </c>
      <c r="M478" s="8">
        <f t="shared" si="75"/>
        <v>0</v>
      </c>
      <c r="N478" s="8">
        <f t="shared" si="76"/>
        <v>0</v>
      </c>
      <c r="O478" s="8">
        <f t="shared" si="77"/>
        <v>1</v>
      </c>
      <c r="P478" s="41">
        <f t="shared" si="78"/>
        <v>0</v>
      </c>
      <c r="Q478" s="29">
        <v>0</v>
      </c>
      <c r="R478" s="30">
        <v>0</v>
      </c>
      <c r="S478" s="31">
        <f t="shared" si="79"/>
        <v>0</v>
      </c>
      <c r="T478" s="38" t="s">
        <v>1631</v>
      </c>
      <c r="U478" t="s">
        <v>2280</v>
      </c>
      <c r="V478" s="47"/>
    </row>
    <row r="479" spans="1:22" x14ac:dyDescent="0.25">
      <c r="A479" t="str">
        <f t="shared" si="70"/>
        <v>N</v>
      </c>
      <c r="B479" t="s">
        <v>476</v>
      </c>
      <c r="C479" s="18">
        <v>0.1</v>
      </c>
      <c r="D479" s="19">
        <v>0.29499999999999998</v>
      </c>
      <c r="E479" s="19">
        <v>0.112</v>
      </c>
      <c r="F479" s="19">
        <v>1.7000000000000001E-2</v>
      </c>
      <c r="G479" s="19">
        <v>0.437</v>
      </c>
      <c r="H479" s="19">
        <v>3.9E-2</v>
      </c>
      <c r="I479" s="20">
        <f t="shared" si="71"/>
        <v>1</v>
      </c>
      <c r="J479" s="21">
        <f t="shared" si="72"/>
        <v>0.42399999999999999</v>
      </c>
      <c r="K479" s="12">
        <f t="shared" si="73"/>
        <v>0.17761989342806397</v>
      </c>
      <c r="L479" s="8">
        <f t="shared" si="74"/>
        <v>0.52397868561278871</v>
      </c>
      <c r="M479" s="8">
        <f t="shared" si="75"/>
        <v>0.19893428063943164</v>
      </c>
      <c r="N479" s="8">
        <f t="shared" si="76"/>
        <v>3.0195381882770874E-2</v>
      </c>
      <c r="O479" s="8">
        <f t="shared" si="77"/>
        <v>6.9271758436944941E-2</v>
      </c>
      <c r="P479" s="41">
        <f t="shared" si="78"/>
        <v>0.75310834813499117</v>
      </c>
      <c r="Q479" s="29">
        <v>351</v>
      </c>
      <c r="R479" s="30">
        <v>2.9999999999999997E-4</v>
      </c>
      <c r="S479" s="31">
        <f t="shared" si="79"/>
        <v>623.44582593250448</v>
      </c>
      <c r="T479" s="3" t="s">
        <v>1193</v>
      </c>
      <c r="V479" s="47"/>
    </row>
    <row r="480" spans="1:22" x14ac:dyDescent="0.25">
      <c r="A480" t="str">
        <f t="shared" si="70"/>
        <v>N</v>
      </c>
      <c r="B480" t="s">
        <v>477</v>
      </c>
      <c r="C480" s="18">
        <v>5.1999999999999998E-2</v>
      </c>
      <c r="D480" s="19">
        <v>0.246</v>
      </c>
      <c r="E480" s="19">
        <v>0.20499999999999999</v>
      </c>
      <c r="F480" s="19">
        <v>7.0000000000000001E-3</v>
      </c>
      <c r="G480" s="19">
        <v>0.44400000000000001</v>
      </c>
      <c r="H480" s="19">
        <v>4.7E-2</v>
      </c>
      <c r="I480" s="20">
        <f t="shared" si="71"/>
        <v>1.0009999999999999</v>
      </c>
      <c r="J480" s="21">
        <f t="shared" si="72"/>
        <v>0.45799999999999996</v>
      </c>
      <c r="K480" s="12">
        <f t="shared" si="73"/>
        <v>9.3525179856115095E-2</v>
      </c>
      <c r="L480" s="8">
        <f t="shared" si="74"/>
        <v>0.4424460431654676</v>
      </c>
      <c r="M480" s="8">
        <f t="shared" si="75"/>
        <v>0.36870503597122295</v>
      </c>
      <c r="N480" s="8">
        <f t="shared" si="76"/>
        <v>1.2589928057553957E-2</v>
      </c>
      <c r="O480" s="8">
        <f t="shared" si="77"/>
        <v>8.4532374100719412E-2</v>
      </c>
      <c r="P480" s="41">
        <f t="shared" si="78"/>
        <v>0.82374100719424448</v>
      </c>
      <c r="Q480" s="29">
        <v>319</v>
      </c>
      <c r="R480" s="30">
        <v>1E-4</v>
      </c>
      <c r="S480" s="31">
        <f t="shared" si="79"/>
        <v>573.7410071942445</v>
      </c>
      <c r="T480" s="3" t="s">
        <v>1632</v>
      </c>
      <c r="V480" s="47"/>
    </row>
    <row r="481" spans="1:22" x14ac:dyDescent="0.25">
      <c r="A481" t="str">
        <f t="shared" si="70"/>
        <v>N</v>
      </c>
      <c r="B481" t="s">
        <v>478</v>
      </c>
      <c r="C481" s="18">
        <v>7.0999999999999994E-2</v>
      </c>
      <c r="D481" s="19">
        <v>0.3</v>
      </c>
      <c r="E481" s="19">
        <v>3.2000000000000001E-2</v>
      </c>
      <c r="F481" s="19">
        <v>4.0000000000000001E-3</v>
      </c>
      <c r="G481" s="19">
        <v>0.52800000000000002</v>
      </c>
      <c r="H481" s="19">
        <v>6.5000000000000002E-2</v>
      </c>
      <c r="I481" s="20">
        <f t="shared" si="71"/>
        <v>1</v>
      </c>
      <c r="J481" s="21">
        <f t="shared" si="72"/>
        <v>0.33599999999999997</v>
      </c>
      <c r="K481" s="12">
        <f t="shared" si="73"/>
        <v>0.15042372881355931</v>
      </c>
      <c r="L481" s="8">
        <f t="shared" si="74"/>
        <v>0.63559322033898302</v>
      </c>
      <c r="M481" s="8">
        <f t="shared" si="75"/>
        <v>6.7796610169491525E-2</v>
      </c>
      <c r="N481" s="8">
        <f t="shared" si="76"/>
        <v>8.4745762711864406E-3</v>
      </c>
      <c r="O481" s="8">
        <f t="shared" si="77"/>
        <v>0.13771186440677968</v>
      </c>
      <c r="P481" s="41">
        <f t="shared" si="78"/>
        <v>0.71186440677966101</v>
      </c>
      <c r="Q481" s="29">
        <v>319</v>
      </c>
      <c r="R481" s="30">
        <v>2.0000000000000001E-4</v>
      </c>
      <c r="S481" s="31">
        <f t="shared" si="79"/>
        <v>675.84745762711873</v>
      </c>
      <c r="T481" s="3" t="s">
        <v>1459</v>
      </c>
      <c r="V481" s="47"/>
    </row>
    <row r="482" spans="1:22" x14ac:dyDescent="0.25">
      <c r="A482" t="str">
        <f t="shared" si="70"/>
        <v>N</v>
      </c>
      <c r="B482" t="s">
        <v>479</v>
      </c>
      <c r="C482" s="18">
        <v>7.0999999999999994E-2</v>
      </c>
      <c r="D482" s="19">
        <v>0.3</v>
      </c>
      <c r="E482" s="19">
        <v>3.2000000000000001E-2</v>
      </c>
      <c r="F482" s="19">
        <v>4.0000000000000001E-3</v>
      </c>
      <c r="G482" s="19">
        <v>0.52800000000000002</v>
      </c>
      <c r="H482" s="19">
        <v>6.5000000000000002E-2</v>
      </c>
      <c r="I482" s="20">
        <f t="shared" si="71"/>
        <v>1</v>
      </c>
      <c r="J482" s="21">
        <f t="shared" si="72"/>
        <v>0.33599999999999997</v>
      </c>
      <c r="K482" s="12">
        <f t="shared" si="73"/>
        <v>0.15042372881355931</v>
      </c>
      <c r="L482" s="8">
        <f t="shared" si="74"/>
        <v>0.63559322033898302</v>
      </c>
      <c r="M482" s="8">
        <f t="shared" si="75"/>
        <v>6.7796610169491525E-2</v>
      </c>
      <c r="N482" s="8">
        <f t="shared" si="76"/>
        <v>8.4745762711864406E-3</v>
      </c>
      <c r="O482" s="8">
        <f t="shared" si="77"/>
        <v>0.13771186440677968</v>
      </c>
      <c r="P482" s="41">
        <f t="shared" si="78"/>
        <v>0.71186440677966101</v>
      </c>
      <c r="Q482" s="29">
        <v>319</v>
      </c>
      <c r="R482" s="30">
        <v>2.0000000000000001E-4</v>
      </c>
      <c r="S482" s="31">
        <f t="shared" si="79"/>
        <v>675.84745762711873</v>
      </c>
      <c r="T482" s="3" t="s">
        <v>1459</v>
      </c>
      <c r="V482" s="47"/>
    </row>
    <row r="483" spans="1:22" x14ac:dyDescent="0.25">
      <c r="A483" t="str">
        <f t="shared" si="70"/>
        <v>N</v>
      </c>
      <c r="B483" t="s">
        <v>480</v>
      </c>
      <c r="C483" s="18">
        <v>7.0999999999999994E-2</v>
      </c>
      <c r="D483" s="19">
        <v>0.3</v>
      </c>
      <c r="E483" s="19">
        <v>3.2000000000000001E-2</v>
      </c>
      <c r="F483" s="19">
        <v>4.0000000000000001E-3</v>
      </c>
      <c r="G483" s="19">
        <v>0.52800000000000002</v>
      </c>
      <c r="H483" s="19">
        <v>6.5000000000000002E-2</v>
      </c>
      <c r="I483" s="20">
        <f t="shared" si="71"/>
        <v>1</v>
      </c>
      <c r="J483" s="21">
        <f t="shared" si="72"/>
        <v>0.33599999999999997</v>
      </c>
      <c r="K483" s="12">
        <f t="shared" si="73"/>
        <v>0.15042372881355931</v>
      </c>
      <c r="L483" s="8">
        <f t="shared" si="74"/>
        <v>0.63559322033898302</v>
      </c>
      <c r="M483" s="8">
        <f t="shared" si="75"/>
        <v>6.7796610169491525E-2</v>
      </c>
      <c r="N483" s="8">
        <f t="shared" si="76"/>
        <v>8.4745762711864406E-3</v>
      </c>
      <c r="O483" s="8">
        <f t="shared" si="77"/>
        <v>0.13771186440677968</v>
      </c>
      <c r="P483" s="41">
        <f t="shared" si="78"/>
        <v>0.71186440677966101</v>
      </c>
      <c r="Q483" s="29">
        <v>319</v>
      </c>
      <c r="R483" s="30">
        <v>2.0000000000000001E-4</v>
      </c>
      <c r="S483" s="31">
        <f t="shared" si="79"/>
        <v>675.84745762711873</v>
      </c>
      <c r="T483" s="3" t="s">
        <v>1459</v>
      </c>
      <c r="V483" s="47"/>
    </row>
    <row r="484" spans="1:22" x14ac:dyDescent="0.25">
      <c r="A484" t="str">
        <f t="shared" si="70"/>
        <v>N</v>
      </c>
      <c r="B484" t="s">
        <v>481</v>
      </c>
      <c r="C484" s="18">
        <v>7.0999999999999994E-2</v>
      </c>
      <c r="D484" s="19">
        <v>0.3</v>
      </c>
      <c r="E484" s="19">
        <v>3.2000000000000001E-2</v>
      </c>
      <c r="F484" s="19">
        <v>4.0000000000000001E-3</v>
      </c>
      <c r="G484" s="19">
        <v>0.52800000000000002</v>
      </c>
      <c r="H484" s="19">
        <v>6.5000000000000002E-2</v>
      </c>
      <c r="I484" s="20">
        <f t="shared" si="71"/>
        <v>1</v>
      </c>
      <c r="J484" s="21">
        <f t="shared" si="72"/>
        <v>0.33599999999999997</v>
      </c>
      <c r="K484" s="12">
        <f t="shared" si="73"/>
        <v>0.15042372881355931</v>
      </c>
      <c r="L484" s="8">
        <f t="shared" si="74"/>
        <v>0.63559322033898302</v>
      </c>
      <c r="M484" s="8">
        <f t="shared" si="75"/>
        <v>6.7796610169491525E-2</v>
      </c>
      <c r="N484" s="8">
        <f t="shared" si="76"/>
        <v>8.4745762711864406E-3</v>
      </c>
      <c r="O484" s="8">
        <f t="shared" si="77"/>
        <v>0.13771186440677968</v>
      </c>
      <c r="P484" s="41">
        <f t="shared" si="78"/>
        <v>0.71186440677966101</v>
      </c>
      <c r="Q484" s="29">
        <v>319</v>
      </c>
      <c r="R484" s="30">
        <v>2.0000000000000001E-4</v>
      </c>
      <c r="S484" s="31">
        <f t="shared" si="79"/>
        <v>675.84745762711873</v>
      </c>
      <c r="T484" s="3" t="s">
        <v>1459</v>
      </c>
      <c r="V484" s="47"/>
    </row>
    <row r="485" spans="1:22" x14ac:dyDescent="0.25">
      <c r="A485" t="str">
        <f t="shared" si="70"/>
        <v>N</v>
      </c>
      <c r="B485" t="s">
        <v>482</v>
      </c>
      <c r="C485" s="18">
        <v>7.0000000000000001E-3</v>
      </c>
      <c r="D485" s="19">
        <v>2.5000000000000001E-2</v>
      </c>
      <c r="E485" s="19">
        <v>0.01</v>
      </c>
      <c r="F485" s="19">
        <v>1E-3</v>
      </c>
      <c r="G485" s="19">
        <v>0.52900000000000003</v>
      </c>
      <c r="H485" s="19">
        <v>0.42699999999999999</v>
      </c>
      <c r="I485" s="20">
        <f t="shared" si="71"/>
        <v>0.99900000000000011</v>
      </c>
      <c r="J485" s="21">
        <f t="shared" si="72"/>
        <v>3.6000000000000004E-2</v>
      </c>
      <c r="K485" s="12">
        <f t="shared" si="73"/>
        <v>1.4861995753715501E-2</v>
      </c>
      <c r="L485" s="8">
        <f t="shared" si="74"/>
        <v>5.3078556263269648E-2</v>
      </c>
      <c r="M485" s="8">
        <f t="shared" si="75"/>
        <v>2.1231422505307858E-2</v>
      </c>
      <c r="N485" s="8">
        <f t="shared" si="76"/>
        <v>2.1231422505307855E-3</v>
      </c>
      <c r="O485" s="8">
        <f t="shared" si="77"/>
        <v>0.90658174097664546</v>
      </c>
      <c r="P485" s="41">
        <f t="shared" si="78"/>
        <v>7.6433121019108291E-2</v>
      </c>
      <c r="Q485" s="29">
        <v>30</v>
      </c>
      <c r="R485" s="30">
        <v>0</v>
      </c>
      <c r="S485" s="31">
        <f t="shared" si="79"/>
        <v>63.69426751592357</v>
      </c>
      <c r="T485" s="3" t="s">
        <v>1633</v>
      </c>
      <c r="V485" s="47"/>
    </row>
    <row r="486" spans="1:22" x14ac:dyDescent="0.25">
      <c r="A486" t="str">
        <f t="shared" si="70"/>
        <v>N</v>
      </c>
      <c r="B486" t="s">
        <v>483</v>
      </c>
      <c r="C486" s="18">
        <v>0</v>
      </c>
      <c r="D486" s="19">
        <v>0</v>
      </c>
      <c r="E486" s="19">
        <v>0</v>
      </c>
      <c r="F486" s="19">
        <v>0</v>
      </c>
      <c r="G486" s="19">
        <v>0</v>
      </c>
      <c r="H486" s="19">
        <v>1</v>
      </c>
      <c r="I486" s="20">
        <f t="shared" si="71"/>
        <v>1</v>
      </c>
      <c r="J486" s="21">
        <f t="shared" si="72"/>
        <v>0</v>
      </c>
      <c r="K486" s="12">
        <f t="shared" si="73"/>
        <v>0</v>
      </c>
      <c r="L486" s="8">
        <f t="shared" si="74"/>
        <v>0</v>
      </c>
      <c r="M486" s="8">
        <f t="shared" si="75"/>
        <v>0</v>
      </c>
      <c r="N486" s="8">
        <f t="shared" si="76"/>
        <v>0</v>
      </c>
      <c r="O486" s="8">
        <f t="shared" si="77"/>
        <v>1</v>
      </c>
      <c r="P486" s="41">
        <f t="shared" si="78"/>
        <v>0</v>
      </c>
      <c r="Q486" s="29">
        <v>0</v>
      </c>
      <c r="R486" s="30">
        <v>0</v>
      </c>
      <c r="S486" s="31">
        <f t="shared" si="79"/>
        <v>0</v>
      </c>
      <c r="T486" s="38" t="s">
        <v>1634</v>
      </c>
      <c r="U486" t="s">
        <v>2280</v>
      </c>
      <c r="V486" s="47"/>
    </row>
    <row r="487" spans="1:22" x14ac:dyDescent="0.25">
      <c r="A487" t="str">
        <f t="shared" si="70"/>
        <v>N</v>
      </c>
      <c r="B487" t="s">
        <v>484</v>
      </c>
      <c r="C487" s="18">
        <v>8.9999999999999993E-3</v>
      </c>
      <c r="D487" s="19">
        <v>0.111</v>
      </c>
      <c r="E487" s="19">
        <v>0.26400000000000001</v>
      </c>
      <c r="F487" s="19">
        <v>2.8000000000000001E-2</v>
      </c>
      <c r="G487" s="19">
        <v>0.52900000000000003</v>
      </c>
      <c r="H487" s="19">
        <v>5.8999999999999997E-2</v>
      </c>
      <c r="I487" s="20">
        <f t="shared" si="71"/>
        <v>1</v>
      </c>
      <c r="J487" s="21">
        <f t="shared" si="72"/>
        <v>0.40300000000000002</v>
      </c>
      <c r="K487" s="12">
        <f t="shared" si="73"/>
        <v>1.9108280254777069E-2</v>
      </c>
      <c r="L487" s="8">
        <f t="shared" si="74"/>
        <v>0.2356687898089172</v>
      </c>
      <c r="M487" s="8">
        <f t="shared" si="75"/>
        <v>0.56050955414012749</v>
      </c>
      <c r="N487" s="8">
        <f t="shared" si="76"/>
        <v>5.9447983014862003E-2</v>
      </c>
      <c r="O487" s="8">
        <f t="shared" si="77"/>
        <v>0.12526539278131635</v>
      </c>
      <c r="P487" s="41">
        <f t="shared" si="78"/>
        <v>0.85562632696390672</v>
      </c>
      <c r="Q487" s="29">
        <v>295</v>
      </c>
      <c r="R487" s="30">
        <v>0</v>
      </c>
      <c r="S487" s="31">
        <f t="shared" si="79"/>
        <v>626.3269639065818</v>
      </c>
      <c r="T487" s="3" t="s">
        <v>1635</v>
      </c>
      <c r="V487" s="47"/>
    </row>
    <row r="488" spans="1:22" x14ac:dyDescent="0.25">
      <c r="A488" t="str">
        <f t="shared" si="70"/>
        <v>N</v>
      </c>
      <c r="B488" t="s">
        <v>485</v>
      </c>
      <c r="C488" s="18">
        <v>0</v>
      </c>
      <c r="D488" s="19">
        <v>0</v>
      </c>
      <c r="E488" s="19">
        <v>0</v>
      </c>
      <c r="F488" s="19">
        <v>0</v>
      </c>
      <c r="G488" s="19">
        <v>0</v>
      </c>
      <c r="H488" s="19">
        <v>1</v>
      </c>
      <c r="I488" s="20">
        <f t="shared" si="71"/>
        <v>1</v>
      </c>
      <c r="J488" s="21">
        <f t="shared" si="72"/>
        <v>0</v>
      </c>
      <c r="K488" s="12">
        <f t="shared" si="73"/>
        <v>0</v>
      </c>
      <c r="L488" s="8">
        <f t="shared" si="74"/>
        <v>0</v>
      </c>
      <c r="M488" s="8">
        <f t="shared" si="75"/>
        <v>0</v>
      </c>
      <c r="N488" s="8">
        <f t="shared" si="76"/>
        <v>0</v>
      </c>
      <c r="O488" s="8">
        <f t="shared" si="77"/>
        <v>1</v>
      </c>
      <c r="P488" s="41">
        <f t="shared" si="78"/>
        <v>0</v>
      </c>
      <c r="Q488" s="29">
        <v>0</v>
      </c>
      <c r="R488" s="30">
        <v>0</v>
      </c>
      <c r="S488" s="31">
        <f t="shared" si="79"/>
        <v>0</v>
      </c>
      <c r="T488" s="38" t="s">
        <v>1636</v>
      </c>
      <c r="U488" t="s">
        <v>2280</v>
      </c>
      <c r="V488" s="47"/>
    </row>
    <row r="489" spans="1:22" x14ac:dyDescent="0.25">
      <c r="A489" t="str">
        <f t="shared" si="70"/>
        <v>N</v>
      </c>
      <c r="B489" t="s">
        <v>486</v>
      </c>
      <c r="C489" s="18">
        <v>1.4E-2</v>
      </c>
      <c r="D489" s="19">
        <v>0.16300000000000001</v>
      </c>
      <c r="E489" s="19">
        <v>1.4999999999999999E-2</v>
      </c>
      <c r="F489" s="19">
        <v>4.0000000000000001E-3</v>
      </c>
      <c r="G489" s="19">
        <v>0.501</v>
      </c>
      <c r="H489" s="19">
        <v>0.30299999999999999</v>
      </c>
      <c r="I489" s="20">
        <f t="shared" si="71"/>
        <v>1</v>
      </c>
      <c r="J489" s="21">
        <f t="shared" si="72"/>
        <v>0.182</v>
      </c>
      <c r="K489" s="12">
        <f t="shared" si="73"/>
        <v>2.8056112224448898E-2</v>
      </c>
      <c r="L489" s="8">
        <f t="shared" si="74"/>
        <v>0.32665330661322645</v>
      </c>
      <c r="M489" s="8">
        <f t="shared" si="75"/>
        <v>3.0060120240480961E-2</v>
      </c>
      <c r="N489" s="8">
        <f t="shared" si="76"/>
        <v>8.0160320641282558E-3</v>
      </c>
      <c r="O489" s="8">
        <f t="shared" si="77"/>
        <v>0.60721442885771537</v>
      </c>
      <c r="P489" s="41">
        <f t="shared" si="78"/>
        <v>0.36472945891783565</v>
      </c>
      <c r="Q489" s="29">
        <v>177</v>
      </c>
      <c r="R489" s="30">
        <v>0</v>
      </c>
      <c r="S489" s="31">
        <f t="shared" si="79"/>
        <v>354.70941883767534</v>
      </c>
      <c r="T489" s="3" t="s">
        <v>1637</v>
      </c>
      <c r="V489" s="47"/>
    </row>
    <row r="490" spans="1:22" x14ac:dyDescent="0.25">
      <c r="A490" t="str">
        <f t="shared" si="70"/>
        <v>N</v>
      </c>
      <c r="B490" t="s">
        <v>487</v>
      </c>
      <c r="C490" s="18"/>
      <c r="D490" s="19"/>
      <c r="E490" s="19"/>
      <c r="F490" s="19"/>
      <c r="G490" s="19"/>
      <c r="H490" s="19"/>
      <c r="I490" s="20">
        <f t="shared" si="71"/>
        <v>0</v>
      </c>
      <c r="J490" s="21">
        <f t="shared" si="72"/>
        <v>0</v>
      </c>
      <c r="K490" s="12">
        <f t="shared" si="73"/>
        <v>0</v>
      </c>
      <c r="L490" s="8">
        <f t="shared" si="74"/>
        <v>0</v>
      </c>
      <c r="M490" s="8">
        <f t="shared" si="75"/>
        <v>0</v>
      </c>
      <c r="N490" s="8">
        <f t="shared" si="76"/>
        <v>0</v>
      </c>
      <c r="O490" s="8">
        <f t="shared" si="77"/>
        <v>0</v>
      </c>
      <c r="P490" s="41">
        <f t="shared" si="78"/>
        <v>0</v>
      </c>
      <c r="Q490" s="29"/>
      <c r="R490" s="30"/>
      <c r="S490" s="31">
        <f t="shared" si="79"/>
        <v>0</v>
      </c>
      <c r="T490" s="38" t="s">
        <v>1638</v>
      </c>
      <c r="U490" t="s">
        <v>2280</v>
      </c>
      <c r="V490" s="47"/>
    </row>
    <row r="491" spans="1:22" x14ac:dyDescent="0.25">
      <c r="A491" t="str">
        <f t="shared" si="70"/>
        <v>N</v>
      </c>
      <c r="B491" t="s">
        <v>488</v>
      </c>
      <c r="C491" s="18">
        <v>6.3700000000000007E-2</v>
      </c>
      <c r="D491" s="19">
        <v>0.1958</v>
      </c>
      <c r="E491" s="19">
        <v>7.3300000000000004E-2</v>
      </c>
      <c r="F491" s="19">
        <v>1.18E-2</v>
      </c>
      <c r="G491" s="19">
        <v>0.52939999999999998</v>
      </c>
      <c r="H491" s="19">
        <v>0.126</v>
      </c>
      <c r="I491" s="20">
        <f t="shared" si="71"/>
        <v>0.99999999999999989</v>
      </c>
      <c r="J491" s="21">
        <f t="shared" si="72"/>
        <v>0.28089999999999998</v>
      </c>
      <c r="K491" s="12">
        <f t="shared" si="73"/>
        <v>0.13535911602209946</v>
      </c>
      <c r="L491" s="8">
        <f t="shared" si="74"/>
        <v>0.41606459838504034</v>
      </c>
      <c r="M491" s="8">
        <f t="shared" si="75"/>
        <v>0.15575860603484912</v>
      </c>
      <c r="N491" s="8">
        <f t="shared" si="76"/>
        <v>2.5074373140671482E-2</v>
      </c>
      <c r="O491" s="8">
        <f t="shared" si="77"/>
        <v>0.26774330641733957</v>
      </c>
      <c r="P491" s="41">
        <f t="shared" si="78"/>
        <v>0.59689757756056094</v>
      </c>
      <c r="Q491" s="29">
        <v>229</v>
      </c>
      <c r="R491" s="30">
        <v>2.0000000000000001E-4</v>
      </c>
      <c r="S491" s="31">
        <f t="shared" si="79"/>
        <v>486.61283467913302</v>
      </c>
      <c r="T491" s="3" t="s">
        <v>1639</v>
      </c>
      <c r="V491" s="47"/>
    </row>
    <row r="492" spans="1:22" x14ac:dyDescent="0.25">
      <c r="A492" t="str">
        <f t="shared" si="70"/>
        <v>N</v>
      </c>
      <c r="B492" t="s">
        <v>489</v>
      </c>
      <c r="C492" s="18">
        <v>0.04</v>
      </c>
      <c r="D492" s="19">
        <v>0.153</v>
      </c>
      <c r="E492" s="19">
        <v>2.5000000000000001E-2</v>
      </c>
      <c r="F492" s="19">
        <v>2E-3</v>
      </c>
      <c r="G492" s="19">
        <v>0.50900000000000001</v>
      </c>
      <c r="H492" s="19">
        <v>0.27</v>
      </c>
      <c r="I492" s="20">
        <f t="shared" si="71"/>
        <v>0.999</v>
      </c>
      <c r="J492" s="21">
        <f t="shared" si="72"/>
        <v>0.18</v>
      </c>
      <c r="K492" s="12">
        <f t="shared" si="73"/>
        <v>8.1466395112016296E-2</v>
      </c>
      <c r="L492" s="8">
        <f t="shared" si="74"/>
        <v>0.31160896130346233</v>
      </c>
      <c r="M492" s="8">
        <f t="shared" si="75"/>
        <v>5.0916496945010187E-2</v>
      </c>
      <c r="N492" s="8">
        <f t="shared" si="76"/>
        <v>4.0733197556008151E-3</v>
      </c>
      <c r="O492" s="8">
        <f t="shared" si="77"/>
        <v>0.54989816700611005</v>
      </c>
      <c r="P492" s="41">
        <f t="shared" si="78"/>
        <v>0.36659877800407331</v>
      </c>
      <c r="Q492" s="29">
        <v>141</v>
      </c>
      <c r="R492" s="30">
        <v>2.0000000000000001E-4</v>
      </c>
      <c r="S492" s="31">
        <f t="shared" si="79"/>
        <v>287.16904276985741</v>
      </c>
      <c r="T492" s="38" t="s">
        <v>1640</v>
      </c>
      <c r="V492" s="47"/>
    </row>
    <row r="493" spans="1:22" x14ac:dyDescent="0.25">
      <c r="A493" t="str">
        <f t="shared" si="70"/>
        <v>O</v>
      </c>
      <c r="B493" t="s">
        <v>490</v>
      </c>
      <c r="C493" s="18">
        <v>8.6999999999999994E-2</v>
      </c>
      <c r="D493" s="19">
        <v>0.26600000000000001</v>
      </c>
      <c r="E493" s="19">
        <v>0.1</v>
      </c>
      <c r="F493" s="19">
        <v>1.6E-2</v>
      </c>
      <c r="G493" s="19">
        <v>0.52900000000000003</v>
      </c>
      <c r="H493" s="19">
        <v>2E-3</v>
      </c>
      <c r="I493" s="20">
        <f t="shared" si="71"/>
        <v>1</v>
      </c>
      <c r="J493" s="21">
        <f t="shared" si="72"/>
        <v>0.38200000000000001</v>
      </c>
      <c r="K493" s="12">
        <f t="shared" si="73"/>
        <v>0.18471337579617833</v>
      </c>
      <c r="L493" s="8">
        <f t="shared" si="74"/>
        <v>0.56475583864118906</v>
      </c>
      <c r="M493" s="8">
        <f t="shared" si="75"/>
        <v>0.21231422505307859</v>
      </c>
      <c r="N493" s="8">
        <f t="shared" si="76"/>
        <v>3.3970276008492568E-2</v>
      </c>
      <c r="O493" s="8">
        <f t="shared" si="77"/>
        <v>4.246284501061571E-3</v>
      </c>
      <c r="P493" s="41">
        <f t="shared" si="78"/>
        <v>0.81104033970276013</v>
      </c>
      <c r="Q493" s="29">
        <v>312</v>
      </c>
      <c r="R493" s="30">
        <v>2.0000000000000001E-4</v>
      </c>
      <c r="S493" s="31">
        <f t="shared" si="79"/>
        <v>662.42038216560513</v>
      </c>
      <c r="T493" s="3" t="s">
        <v>1641</v>
      </c>
      <c r="V493" s="47"/>
    </row>
    <row r="494" spans="1:22" x14ac:dyDescent="0.25">
      <c r="A494" t="str">
        <f t="shared" si="70"/>
        <v>O</v>
      </c>
      <c r="B494" t="s">
        <v>491</v>
      </c>
      <c r="C494" s="18">
        <v>0.09</v>
      </c>
      <c r="D494" s="19">
        <v>0.31900000000000001</v>
      </c>
      <c r="E494" s="19">
        <v>2.5000000000000001E-2</v>
      </c>
      <c r="F494" s="19">
        <v>3.0000000000000001E-3</v>
      </c>
      <c r="G494" s="19">
        <v>0.52900000000000003</v>
      </c>
      <c r="H494" s="19">
        <v>3.4000000000000002E-2</v>
      </c>
      <c r="I494" s="20">
        <f t="shared" si="71"/>
        <v>1</v>
      </c>
      <c r="J494" s="21">
        <f t="shared" si="72"/>
        <v>0.34700000000000003</v>
      </c>
      <c r="K494" s="12">
        <f t="shared" si="73"/>
        <v>0.19108280254777071</v>
      </c>
      <c r="L494" s="8">
        <f t="shared" si="74"/>
        <v>0.67728237791932067</v>
      </c>
      <c r="M494" s="8">
        <f t="shared" si="75"/>
        <v>5.3078556263269648E-2</v>
      </c>
      <c r="N494" s="8">
        <f t="shared" si="76"/>
        <v>6.369426751592357E-3</v>
      </c>
      <c r="O494" s="8">
        <f t="shared" si="77"/>
        <v>7.2186836518046721E-2</v>
      </c>
      <c r="P494" s="41">
        <f t="shared" si="78"/>
        <v>0.73673036093418265</v>
      </c>
      <c r="Q494" s="29">
        <v>341</v>
      </c>
      <c r="R494" s="30">
        <v>2.0000000000000001E-4</v>
      </c>
      <c r="S494" s="31">
        <f t="shared" si="79"/>
        <v>723.9915074309979</v>
      </c>
      <c r="T494" s="38" t="s">
        <v>1642</v>
      </c>
      <c r="V494" s="47"/>
    </row>
    <row r="495" spans="1:22" x14ac:dyDescent="0.25">
      <c r="A495" t="str">
        <f t="shared" si="70"/>
        <v>O</v>
      </c>
      <c r="B495" t="s">
        <v>492</v>
      </c>
      <c r="C495" s="18">
        <v>2.1999999999999999E-2</v>
      </c>
      <c r="D495" s="19">
        <v>0.06</v>
      </c>
      <c r="E495" s="19">
        <v>7.8E-2</v>
      </c>
      <c r="F495" s="19">
        <v>2E-3</v>
      </c>
      <c r="G495" s="19">
        <v>0.52900000000000003</v>
      </c>
      <c r="H495" s="19">
        <v>0.309</v>
      </c>
      <c r="I495" s="20">
        <f t="shared" si="71"/>
        <v>1</v>
      </c>
      <c r="J495" s="21">
        <f t="shared" si="72"/>
        <v>0.14000000000000001</v>
      </c>
      <c r="K495" s="12">
        <f t="shared" si="73"/>
        <v>4.6709129511677279E-2</v>
      </c>
      <c r="L495" s="8">
        <f t="shared" si="74"/>
        <v>0.12738853503184713</v>
      </c>
      <c r="M495" s="8">
        <f t="shared" si="75"/>
        <v>0.16560509554140129</v>
      </c>
      <c r="N495" s="8">
        <f t="shared" si="76"/>
        <v>4.246284501061571E-3</v>
      </c>
      <c r="O495" s="8">
        <f t="shared" si="77"/>
        <v>0.65605095541401282</v>
      </c>
      <c r="P495" s="41">
        <f t="shared" si="78"/>
        <v>0.29723991507431002</v>
      </c>
      <c r="Q495" s="29">
        <v>81</v>
      </c>
      <c r="R495" s="30">
        <v>1E-4</v>
      </c>
      <c r="S495" s="31">
        <f t="shared" si="79"/>
        <v>171.97452229299364</v>
      </c>
      <c r="T495" s="3" t="s">
        <v>1643</v>
      </c>
      <c r="V495" s="47"/>
    </row>
    <row r="496" spans="1:22" x14ac:dyDescent="0.25">
      <c r="A496" t="str">
        <f t="shared" si="70"/>
        <v>O</v>
      </c>
      <c r="B496" t="s">
        <v>493</v>
      </c>
      <c r="C496" s="18">
        <v>8.5999999999999993E-2</v>
      </c>
      <c r="D496" s="19">
        <v>0.246</v>
      </c>
      <c r="E496" s="19">
        <v>7.1999999999999995E-2</v>
      </c>
      <c r="F496" s="19">
        <v>1.4999999999999999E-2</v>
      </c>
      <c r="G496" s="19">
        <v>0.50800000000000001</v>
      </c>
      <c r="H496" s="19">
        <v>7.2999999999999995E-2</v>
      </c>
      <c r="I496" s="20">
        <f t="shared" si="71"/>
        <v>1</v>
      </c>
      <c r="J496" s="21">
        <f t="shared" si="72"/>
        <v>0.33300000000000002</v>
      </c>
      <c r="K496" s="12">
        <f t="shared" si="73"/>
        <v>0.17479674796747965</v>
      </c>
      <c r="L496" s="8">
        <f t="shared" si="74"/>
        <v>0.5</v>
      </c>
      <c r="M496" s="8">
        <f t="shared" si="75"/>
        <v>0.14634146341463414</v>
      </c>
      <c r="N496" s="8">
        <f t="shared" si="76"/>
        <v>3.048780487804878E-2</v>
      </c>
      <c r="O496" s="8">
        <f t="shared" si="77"/>
        <v>0.1483739837398374</v>
      </c>
      <c r="P496" s="41">
        <f t="shared" si="78"/>
        <v>0.67682926829268297</v>
      </c>
      <c r="Q496" s="29">
        <v>275</v>
      </c>
      <c r="R496" s="30">
        <v>2.0000000000000001E-4</v>
      </c>
      <c r="S496" s="31">
        <f t="shared" si="79"/>
        <v>558.94308943089436</v>
      </c>
      <c r="T496" s="3" t="s">
        <v>1644</v>
      </c>
      <c r="V496" s="47"/>
    </row>
    <row r="497" spans="1:22" x14ac:dyDescent="0.25">
      <c r="A497" t="str">
        <f t="shared" si="70"/>
        <v>O</v>
      </c>
      <c r="B497" t="s">
        <v>494</v>
      </c>
      <c r="C497" s="18">
        <v>6.3E-2</v>
      </c>
      <c r="D497" s="19">
        <v>0.23300000000000001</v>
      </c>
      <c r="E497" s="19">
        <v>1.0999999999999999E-2</v>
      </c>
      <c r="F497" s="19">
        <v>7.8E-2</v>
      </c>
      <c r="G497" s="19">
        <v>0.52900000000000003</v>
      </c>
      <c r="H497" s="19">
        <v>8.5999999999999993E-2</v>
      </c>
      <c r="I497" s="20">
        <f t="shared" si="71"/>
        <v>1.0000000000000002</v>
      </c>
      <c r="J497" s="21">
        <f t="shared" si="72"/>
        <v>0.32200000000000001</v>
      </c>
      <c r="K497" s="12">
        <f t="shared" si="73"/>
        <v>0.13375796178343949</v>
      </c>
      <c r="L497" s="8">
        <f t="shared" si="74"/>
        <v>0.49469214437367309</v>
      </c>
      <c r="M497" s="8">
        <f t="shared" si="75"/>
        <v>2.3354564755838639E-2</v>
      </c>
      <c r="N497" s="8">
        <f t="shared" si="76"/>
        <v>0.16560509554140129</v>
      </c>
      <c r="O497" s="8">
        <f t="shared" si="77"/>
        <v>0.18259023354564755</v>
      </c>
      <c r="P497" s="41">
        <f t="shared" si="78"/>
        <v>0.68365180467091302</v>
      </c>
      <c r="Q497" s="29">
        <v>259</v>
      </c>
      <c r="R497" s="30">
        <v>2.0000000000000001E-4</v>
      </c>
      <c r="S497" s="31">
        <f t="shared" si="79"/>
        <v>549.89384288747351</v>
      </c>
      <c r="T497" s="3" t="s">
        <v>1645</v>
      </c>
      <c r="V497" s="47"/>
    </row>
    <row r="498" spans="1:22" x14ac:dyDescent="0.25">
      <c r="A498" t="str">
        <f t="shared" ref="A498:A561" si="80">UPPER(LEFT(B498,1))</f>
        <v>O</v>
      </c>
      <c r="B498" t="s">
        <v>495</v>
      </c>
      <c r="C498" s="18">
        <v>5.6000000000000001E-2</v>
      </c>
      <c r="D498" s="19">
        <v>0.19500000000000001</v>
      </c>
      <c r="E498" s="19">
        <v>0.21</v>
      </c>
      <c r="F498" s="19">
        <v>3.0000000000000001E-3</v>
      </c>
      <c r="G498" s="19">
        <v>0.52900000000000003</v>
      </c>
      <c r="H498" s="19">
        <v>7.0000000000000001E-3</v>
      </c>
      <c r="I498" s="20">
        <f t="shared" si="71"/>
        <v>1</v>
      </c>
      <c r="J498" s="21">
        <f t="shared" si="72"/>
        <v>0.40800000000000003</v>
      </c>
      <c r="K498" s="12">
        <f t="shared" si="73"/>
        <v>0.11889596602972401</v>
      </c>
      <c r="L498" s="8">
        <f t="shared" si="74"/>
        <v>0.4140127388535032</v>
      </c>
      <c r="M498" s="8">
        <f t="shared" si="75"/>
        <v>0.44585987261146498</v>
      </c>
      <c r="N498" s="8">
        <f t="shared" si="76"/>
        <v>6.369426751592357E-3</v>
      </c>
      <c r="O498" s="8">
        <f t="shared" si="77"/>
        <v>1.4861995753715501E-2</v>
      </c>
      <c r="P498" s="41">
        <f t="shared" si="78"/>
        <v>0.86624203821656065</v>
      </c>
      <c r="Q498" s="29">
        <v>260</v>
      </c>
      <c r="R498" s="30">
        <v>1E-4</v>
      </c>
      <c r="S498" s="31">
        <f t="shared" si="79"/>
        <v>552.01698513800432</v>
      </c>
      <c r="T498" s="3" t="s">
        <v>1646</v>
      </c>
      <c r="V498" s="47"/>
    </row>
    <row r="499" spans="1:22" x14ac:dyDescent="0.25">
      <c r="A499" t="str">
        <f t="shared" si="80"/>
        <v>O</v>
      </c>
      <c r="B499" t="s">
        <v>496</v>
      </c>
      <c r="C499" s="18"/>
      <c r="D499" s="19"/>
      <c r="E499" s="19"/>
      <c r="F499" s="19"/>
      <c r="G499" s="19"/>
      <c r="H499" s="19"/>
      <c r="I499" s="20">
        <f t="shared" si="71"/>
        <v>0</v>
      </c>
      <c r="J499" s="21">
        <f t="shared" si="72"/>
        <v>0</v>
      </c>
      <c r="K499" s="12">
        <f t="shared" si="73"/>
        <v>0</v>
      </c>
      <c r="L499" s="8">
        <f t="shared" si="74"/>
        <v>0</v>
      </c>
      <c r="M499" s="8">
        <f t="shared" si="75"/>
        <v>0</v>
      </c>
      <c r="N499" s="8">
        <f t="shared" si="76"/>
        <v>0</v>
      </c>
      <c r="O499" s="8">
        <f t="shared" si="77"/>
        <v>0</v>
      </c>
      <c r="P499" s="41">
        <f t="shared" si="78"/>
        <v>0</v>
      </c>
      <c r="Q499" s="29"/>
      <c r="R499" s="30"/>
      <c r="S499" s="31">
        <f t="shared" si="79"/>
        <v>0</v>
      </c>
      <c r="T499" s="38" t="s">
        <v>1647</v>
      </c>
      <c r="U499" t="s">
        <v>1227</v>
      </c>
      <c r="V499" s="47"/>
    </row>
    <row r="500" spans="1:22" x14ac:dyDescent="0.25">
      <c r="A500" t="str">
        <f t="shared" si="80"/>
        <v>O</v>
      </c>
      <c r="B500" t="s">
        <v>497</v>
      </c>
      <c r="C500" s="18"/>
      <c r="D500" s="19"/>
      <c r="E500" s="19"/>
      <c r="F500" s="19"/>
      <c r="G500" s="19"/>
      <c r="H500" s="19"/>
      <c r="I500" s="20">
        <f t="shared" si="71"/>
        <v>0</v>
      </c>
      <c r="J500" s="21">
        <f t="shared" si="72"/>
        <v>0</v>
      </c>
      <c r="K500" s="12">
        <f t="shared" si="73"/>
        <v>0</v>
      </c>
      <c r="L500" s="8">
        <f t="shared" si="74"/>
        <v>0</v>
      </c>
      <c r="M500" s="8">
        <f t="shared" si="75"/>
        <v>0</v>
      </c>
      <c r="N500" s="8">
        <f t="shared" si="76"/>
        <v>0</v>
      </c>
      <c r="O500" s="8">
        <f t="shared" si="77"/>
        <v>0</v>
      </c>
      <c r="P500" s="41">
        <f t="shared" si="78"/>
        <v>0</v>
      </c>
      <c r="Q500" s="29"/>
      <c r="R500" s="30"/>
      <c r="S500" s="31">
        <f t="shared" si="79"/>
        <v>0</v>
      </c>
      <c r="T500" s="38" t="s">
        <v>1648</v>
      </c>
      <c r="U500" t="s">
        <v>1238</v>
      </c>
      <c r="V500" s="47"/>
    </row>
    <row r="501" spans="1:22" x14ac:dyDescent="0.25">
      <c r="A501" t="str">
        <f t="shared" si="80"/>
        <v>O</v>
      </c>
      <c r="B501" t="s">
        <v>498</v>
      </c>
      <c r="C501" s="18">
        <v>0.11899999999999999</v>
      </c>
      <c r="D501" s="19">
        <v>0.25700000000000001</v>
      </c>
      <c r="E501" s="19">
        <v>4.2999999999999997E-2</v>
      </c>
      <c r="F501" s="19">
        <v>6.0000000000000001E-3</v>
      </c>
      <c r="G501" s="19">
        <v>0.52700000000000002</v>
      </c>
      <c r="H501" s="19">
        <v>4.8000000000000001E-2</v>
      </c>
      <c r="I501" s="20">
        <f t="shared" si="71"/>
        <v>1</v>
      </c>
      <c r="J501" s="21">
        <f t="shared" si="72"/>
        <v>0.30599999999999999</v>
      </c>
      <c r="K501" s="12">
        <f t="shared" si="73"/>
        <v>0.25158562367864695</v>
      </c>
      <c r="L501" s="8">
        <f t="shared" si="74"/>
        <v>0.54334038054968292</v>
      </c>
      <c r="M501" s="8">
        <f t="shared" si="75"/>
        <v>9.0909090909090912E-2</v>
      </c>
      <c r="N501" s="8">
        <f t="shared" si="76"/>
        <v>1.2684989429175477E-2</v>
      </c>
      <c r="O501" s="8">
        <f t="shared" si="77"/>
        <v>0.10147991543340382</v>
      </c>
      <c r="P501" s="41">
        <f t="shared" si="78"/>
        <v>0.64693446088794926</v>
      </c>
      <c r="Q501" s="29">
        <v>270</v>
      </c>
      <c r="R501" s="30">
        <v>2.9999999999999997E-4</v>
      </c>
      <c r="S501" s="31">
        <f t="shared" si="79"/>
        <v>570.82452431289641</v>
      </c>
      <c r="T501" s="3" t="s">
        <v>1649</v>
      </c>
      <c r="V501" s="47"/>
    </row>
    <row r="502" spans="1:22" x14ac:dyDescent="0.25">
      <c r="A502" t="str">
        <f t="shared" si="80"/>
        <v>P</v>
      </c>
      <c r="B502" t="s">
        <v>499</v>
      </c>
      <c r="C502" s="18"/>
      <c r="D502" s="19"/>
      <c r="E502" s="19"/>
      <c r="F502" s="19"/>
      <c r="G502" s="19"/>
      <c r="H502" s="19"/>
      <c r="I502" s="20">
        <f t="shared" si="71"/>
        <v>0</v>
      </c>
      <c r="J502" s="21">
        <f t="shared" si="72"/>
        <v>0</v>
      </c>
      <c r="K502" s="12">
        <f t="shared" si="73"/>
        <v>0</v>
      </c>
      <c r="L502" s="8">
        <f t="shared" si="74"/>
        <v>0</v>
      </c>
      <c r="M502" s="8">
        <f t="shared" si="75"/>
        <v>0</v>
      </c>
      <c r="N502" s="8">
        <f t="shared" si="76"/>
        <v>0</v>
      </c>
      <c r="O502" s="8">
        <f t="shared" si="77"/>
        <v>0</v>
      </c>
      <c r="P502" s="41">
        <f t="shared" si="78"/>
        <v>0</v>
      </c>
      <c r="Q502" s="29"/>
      <c r="R502" s="30"/>
      <c r="S502" s="31">
        <f t="shared" si="79"/>
        <v>0</v>
      </c>
      <c r="T502" s="3" t="s">
        <v>2334</v>
      </c>
      <c r="U502" t="s">
        <v>1238</v>
      </c>
      <c r="V502" s="47"/>
    </row>
    <row r="503" spans="1:22" x14ac:dyDescent="0.25">
      <c r="A503" t="str">
        <f t="shared" si="80"/>
        <v>P</v>
      </c>
      <c r="B503" t="s">
        <v>500</v>
      </c>
      <c r="C503" s="18">
        <v>8.6999999999999994E-2</v>
      </c>
      <c r="D503" s="19">
        <v>0.27100000000000002</v>
      </c>
      <c r="E503" s="19">
        <v>3.5999999999999997E-2</v>
      </c>
      <c r="F503" s="19">
        <v>6.0000000000000001E-3</v>
      </c>
      <c r="G503" s="19">
        <v>0.52900000000000003</v>
      </c>
      <c r="H503" s="19">
        <v>7.0999999999999994E-2</v>
      </c>
      <c r="I503" s="20">
        <f t="shared" si="71"/>
        <v>1</v>
      </c>
      <c r="J503" s="21">
        <f t="shared" si="72"/>
        <v>0.313</v>
      </c>
      <c r="K503" s="12">
        <f t="shared" si="73"/>
        <v>0.18471337579617833</v>
      </c>
      <c r="L503" s="8">
        <f t="shared" si="74"/>
        <v>0.57537154989384298</v>
      </c>
      <c r="M503" s="8">
        <f t="shared" si="75"/>
        <v>7.6433121019108277E-2</v>
      </c>
      <c r="N503" s="8">
        <f t="shared" si="76"/>
        <v>1.2738853503184714E-2</v>
      </c>
      <c r="O503" s="8">
        <f t="shared" si="77"/>
        <v>0.15074309978768577</v>
      </c>
      <c r="P503" s="41">
        <f t="shared" si="78"/>
        <v>0.66454352441613596</v>
      </c>
      <c r="Q503" s="29">
        <v>294</v>
      </c>
      <c r="R503" s="30">
        <v>2.0000000000000001E-4</v>
      </c>
      <c r="S503" s="31">
        <f t="shared" si="79"/>
        <v>624.20382165605099</v>
      </c>
      <c r="T503" s="3" t="s">
        <v>1650</v>
      </c>
      <c r="V503" s="47"/>
    </row>
    <row r="504" spans="1:22" x14ac:dyDescent="0.25">
      <c r="A504" t="str">
        <f t="shared" si="80"/>
        <v>P</v>
      </c>
      <c r="B504" t="s">
        <v>501</v>
      </c>
      <c r="C504" s="18">
        <v>0.11</v>
      </c>
      <c r="D504" s="19">
        <v>0.37</v>
      </c>
      <c r="E504" s="19">
        <v>0.11</v>
      </c>
      <c r="F504" s="19">
        <v>0.02</v>
      </c>
      <c r="G504" s="19">
        <v>0.34</v>
      </c>
      <c r="H504" s="19">
        <v>0.05</v>
      </c>
      <c r="I504" s="20">
        <f t="shared" si="71"/>
        <v>1</v>
      </c>
      <c r="J504" s="21">
        <f t="shared" si="72"/>
        <v>0.5</v>
      </c>
      <c r="K504" s="12">
        <f t="shared" si="73"/>
        <v>0.16666666666666669</v>
      </c>
      <c r="L504" s="8">
        <f t="shared" si="74"/>
        <v>0.56060606060606066</v>
      </c>
      <c r="M504" s="8">
        <f t="shared" si="75"/>
        <v>0.16666666666666669</v>
      </c>
      <c r="N504" s="8">
        <f t="shared" si="76"/>
        <v>3.0303030303030307E-2</v>
      </c>
      <c r="O504" s="8">
        <f t="shared" si="77"/>
        <v>7.5757575757575774E-2</v>
      </c>
      <c r="P504" s="41">
        <f t="shared" si="78"/>
        <v>0.75757575757575768</v>
      </c>
      <c r="Q504" s="29">
        <v>417</v>
      </c>
      <c r="R504" s="30">
        <v>2.9999999999999997E-4</v>
      </c>
      <c r="S504" s="31">
        <f t="shared" si="79"/>
        <v>631.81818181818187</v>
      </c>
      <c r="T504" s="3" t="s">
        <v>1651</v>
      </c>
      <c r="V504" s="47"/>
    </row>
    <row r="505" spans="1:22" x14ac:dyDescent="0.25">
      <c r="A505" t="str">
        <f t="shared" si="80"/>
        <v>P</v>
      </c>
      <c r="B505" t="s">
        <v>502</v>
      </c>
      <c r="C505" s="18">
        <v>0</v>
      </c>
      <c r="D505" s="19">
        <v>0</v>
      </c>
      <c r="E505" s="19">
        <v>0</v>
      </c>
      <c r="F505" s="19">
        <v>0</v>
      </c>
      <c r="G505" s="19">
        <v>0.52939999999999998</v>
      </c>
      <c r="H505" s="19">
        <v>0.47060000000000002</v>
      </c>
      <c r="I505" s="20">
        <f t="shared" si="71"/>
        <v>1</v>
      </c>
      <c r="J505" s="21">
        <f t="shared" si="72"/>
        <v>0</v>
      </c>
      <c r="K505" s="12">
        <f t="shared" si="73"/>
        <v>0</v>
      </c>
      <c r="L505" s="8">
        <f t="shared" si="74"/>
        <v>0</v>
      </c>
      <c r="M505" s="8">
        <f t="shared" si="75"/>
        <v>0</v>
      </c>
      <c r="N505" s="8">
        <f t="shared" si="76"/>
        <v>0</v>
      </c>
      <c r="O505" s="8">
        <f t="shared" si="77"/>
        <v>1</v>
      </c>
      <c r="P505" s="41">
        <f t="shared" si="78"/>
        <v>0</v>
      </c>
      <c r="Q505" s="29">
        <v>0</v>
      </c>
      <c r="R505" s="30">
        <v>0</v>
      </c>
      <c r="S505" s="31">
        <f t="shared" si="79"/>
        <v>0</v>
      </c>
      <c r="T505" s="3" t="s">
        <v>1652</v>
      </c>
      <c r="V505" s="47"/>
    </row>
    <row r="506" spans="1:22" x14ac:dyDescent="0.25">
      <c r="A506" t="str">
        <f t="shared" si="80"/>
        <v>P</v>
      </c>
      <c r="B506" t="s">
        <v>503</v>
      </c>
      <c r="C506" s="18"/>
      <c r="D506" s="19"/>
      <c r="E506" s="19"/>
      <c r="F506" s="19"/>
      <c r="G506" s="19"/>
      <c r="H506" s="19"/>
      <c r="I506" s="20">
        <f t="shared" si="71"/>
        <v>0</v>
      </c>
      <c r="J506" s="21">
        <f t="shared" si="72"/>
        <v>0</v>
      </c>
      <c r="K506" s="12">
        <f t="shared" si="73"/>
        <v>0</v>
      </c>
      <c r="L506" s="8">
        <f t="shared" si="74"/>
        <v>0</v>
      </c>
      <c r="M506" s="8">
        <f t="shared" si="75"/>
        <v>0</v>
      </c>
      <c r="N506" s="8">
        <f t="shared" si="76"/>
        <v>0</v>
      </c>
      <c r="O506" s="8">
        <f t="shared" si="77"/>
        <v>0</v>
      </c>
      <c r="P506" s="41">
        <f t="shared" si="78"/>
        <v>0</v>
      </c>
      <c r="Q506" s="29"/>
      <c r="R506" s="30"/>
      <c r="S506" s="31">
        <f t="shared" si="79"/>
        <v>0</v>
      </c>
      <c r="T506" s="38" t="s">
        <v>1653</v>
      </c>
      <c r="U506" t="s">
        <v>1227</v>
      </c>
      <c r="V506" s="47"/>
    </row>
    <row r="507" spans="1:22" x14ac:dyDescent="0.25">
      <c r="A507" t="str">
        <f t="shared" si="80"/>
        <v>P</v>
      </c>
      <c r="B507" t="s">
        <v>504</v>
      </c>
      <c r="C507" s="18"/>
      <c r="D507" s="19"/>
      <c r="E507" s="19"/>
      <c r="F507" s="19"/>
      <c r="G507" s="19"/>
      <c r="H507" s="19"/>
      <c r="I507" s="20">
        <f t="shared" si="71"/>
        <v>0</v>
      </c>
      <c r="J507" s="21">
        <f t="shared" si="72"/>
        <v>0</v>
      </c>
      <c r="K507" s="12">
        <f t="shared" si="73"/>
        <v>0</v>
      </c>
      <c r="L507" s="8">
        <f t="shared" si="74"/>
        <v>0</v>
      </c>
      <c r="M507" s="8">
        <f t="shared" si="75"/>
        <v>0</v>
      </c>
      <c r="N507" s="8">
        <f t="shared" si="76"/>
        <v>0</v>
      </c>
      <c r="O507" s="8">
        <f t="shared" si="77"/>
        <v>0</v>
      </c>
      <c r="P507" s="41">
        <f t="shared" si="78"/>
        <v>0</v>
      </c>
      <c r="Q507" s="29"/>
      <c r="R507" s="30"/>
      <c r="S507" s="31">
        <f t="shared" si="79"/>
        <v>0</v>
      </c>
      <c r="T507" s="38" t="s">
        <v>1654</v>
      </c>
      <c r="U507" t="s">
        <v>1227</v>
      </c>
      <c r="V507" s="47"/>
    </row>
    <row r="508" spans="1:22" x14ac:dyDescent="0.25">
      <c r="A508" t="str">
        <f t="shared" si="80"/>
        <v>P</v>
      </c>
      <c r="B508" t="s">
        <v>505</v>
      </c>
      <c r="C508" s="18"/>
      <c r="D508" s="19"/>
      <c r="E508" s="19"/>
      <c r="F508" s="19"/>
      <c r="G508" s="19"/>
      <c r="H508" s="19"/>
      <c r="I508" s="20">
        <f t="shared" si="71"/>
        <v>0</v>
      </c>
      <c r="J508" s="21">
        <f t="shared" si="72"/>
        <v>0</v>
      </c>
      <c r="K508" s="12">
        <f t="shared" si="73"/>
        <v>0</v>
      </c>
      <c r="L508" s="8">
        <f t="shared" si="74"/>
        <v>0</v>
      </c>
      <c r="M508" s="8">
        <f t="shared" si="75"/>
        <v>0</v>
      </c>
      <c r="N508" s="8">
        <f t="shared" si="76"/>
        <v>0</v>
      </c>
      <c r="O508" s="8">
        <f t="shared" si="77"/>
        <v>0</v>
      </c>
      <c r="P508" s="41">
        <f t="shared" si="78"/>
        <v>0</v>
      </c>
      <c r="Q508" s="29"/>
      <c r="R508" s="30"/>
      <c r="S508" s="31">
        <f t="shared" si="79"/>
        <v>0</v>
      </c>
      <c r="T508" s="38" t="s">
        <v>1655</v>
      </c>
      <c r="U508" t="s">
        <v>1227</v>
      </c>
      <c r="V508" s="47"/>
    </row>
    <row r="509" spans="1:22" x14ac:dyDescent="0.25">
      <c r="A509" t="str">
        <f t="shared" si="80"/>
        <v>P</v>
      </c>
      <c r="B509" t="s">
        <v>506</v>
      </c>
      <c r="C509" s="18"/>
      <c r="D509" s="19"/>
      <c r="E509" s="19"/>
      <c r="F509" s="19"/>
      <c r="G509" s="19"/>
      <c r="H509" s="19"/>
      <c r="I509" s="20">
        <f t="shared" si="71"/>
        <v>0</v>
      </c>
      <c r="J509" s="21">
        <f t="shared" si="72"/>
        <v>0</v>
      </c>
      <c r="K509" s="12">
        <f t="shared" si="73"/>
        <v>0</v>
      </c>
      <c r="L509" s="8">
        <f t="shared" si="74"/>
        <v>0</v>
      </c>
      <c r="M509" s="8">
        <f t="shared" si="75"/>
        <v>0</v>
      </c>
      <c r="N509" s="8">
        <f t="shared" si="76"/>
        <v>0</v>
      </c>
      <c r="O509" s="8">
        <f t="shared" si="77"/>
        <v>0</v>
      </c>
      <c r="P509" s="41">
        <f t="shared" si="78"/>
        <v>0</v>
      </c>
      <c r="Q509" s="29"/>
      <c r="R509" s="30"/>
      <c r="S509" s="31">
        <f t="shared" si="79"/>
        <v>0</v>
      </c>
      <c r="T509" s="38" t="s">
        <v>1656</v>
      </c>
      <c r="U509" t="s">
        <v>1227</v>
      </c>
      <c r="V509" s="47"/>
    </row>
    <row r="510" spans="1:22" x14ac:dyDescent="0.25">
      <c r="A510" t="str">
        <f t="shared" si="80"/>
        <v>P</v>
      </c>
      <c r="B510" t="s">
        <v>507</v>
      </c>
      <c r="C510" s="18">
        <v>0</v>
      </c>
      <c r="D510" s="19">
        <v>0</v>
      </c>
      <c r="E510" s="19">
        <v>0</v>
      </c>
      <c r="F510" s="19">
        <v>0</v>
      </c>
      <c r="G510" s="19">
        <v>0.52900000000000003</v>
      </c>
      <c r="H510" s="19">
        <v>0.47099999999999997</v>
      </c>
      <c r="I510" s="20">
        <f t="shared" si="71"/>
        <v>1</v>
      </c>
      <c r="J510" s="21">
        <f t="shared" si="72"/>
        <v>0</v>
      </c>
      <c r="K510" s="12">
        <f t="shared" si="73"/>
        <v>0</v>
      </c>
      <c r="L510" s="8">
        <f t="shared" si="74"/>
        <v>0</v>
      </c>
      <c r="M510" s="8">
        <f t="shared" si="75"/>
        <v>0</v>
      </c>
      <c r="N510" s="8">
        <f t="shared" si="76"/>
        <v>0</v>
      </c>
      <c r="O510" s="8">
        <f t="shared" si="77"/>
        <v>1</v>
      </c>
      <c r="P510" s="41">
        <f t="shared" si="78"/>
        <v>0</v>
      </c>
      <c r="Q510" s="29">
        <v>0</v>
      </c>
      <c r="R510" s="30">
        <v>0</v>
      </c>
      <c r="S510" s="31">
        <f t="shared" si="79"/>
        <v>0</v>
      </c>
      <c r="T510" s="3" t="s">
        <v>1657</v>
      </c>
      <c r="V510" s="47"/>
    </row>
    <row r="511" spans="1:22" x14ac:dyDescent="0.25">
      <c r="A511" t="str">
        <f t="shared" si="80"/>
        <v>P</v>
      </c>
      <c r="B511" t="s">
        <v>508</v>
      </c>
      <c r="C511" s="18"/>
      <c r="D511" s="19"/>
      <c r="E511" s="19"/>
      <c r="F511" s="19"/>
      <c r="G511" s="19"/>
      <c r="H511" s="19"/>
      <c r="I511" s="20">
        <f t="shared" si="71"/>
        <v>0</v>
      </c>
      <c r="J511" s="21">
        <f t="shared" si="72"/>
        <v>0</v>
      </c>
      <c r="K511" s="12">
        <f t="shared" si="73"/>
        <v>0</v>
      </c>
      <c r="L511" s="8">
        <f t="shared" si="74"/>
        <v>0</v>
      </c>
      <c r="M511" s="8">
        <f t="shared" si="75"/>
        <v>0</v>
      </c>
      <c r="N511" s="8">
        <f t="shared" si="76"/>
        <v>0</v>
      </c>
      <c r="O511" s="8">
        <f t="shared" si="77"/>
        <v>0</v>
      </c>
      <c r="P511" s="41">
        <f t="shared" si="78"/>
        <v>0</v>
      </c>
      <c r="Q511" s="29"/>
      <c r="R511" s="30"/>
      <c r="S511" s="31">
        <f t="shared" si="79"/>
        <v>0</v>
      </c>
      <c r="T511" s="38" t="s">
        <v>1658</v>
      </c>
      <c r="U511" t="s">
        <v>1227</v>
      </c>
      <c r="V511" s="47"/>
    </row>
    <row r="512" spans="1:22" x14ac:dyDescent="0.25">
      <c r="A512" t="str">
        <f t="shared" si="80"/>
        <v>P</v>
      </c>
      <c r="B512" t="s">
        <v>509</v>
      </c>
      <c r="C512" s="18">
        <v>8.7999999999999995E-2</v>
      </c>
      <c r="D512" s="19">
        <v>0.24299999999999999</v>
      </c>
      <c r="E512" s="19">
        <v>5.7000000000000002E-2</v>
      </c>
      <c r="F512" s="19">
        <v>5.6000000000000001E-2</v>
      </c>
      <c r="G512" s="19">
        <v>0.52900000000000003</v>
      </c>
      <c r="H512" s="19">
        <v>2.7E-2</v>
      </c>
      <c r="I512" s="20">
        <f t="shared" si="71"/>
        <v>1</v>
      </c>
      <c r="J512" s="21">
        <f t="shared" si="72"/>
        <v>0.35599999999999998</v>
      </c>
      <c r="K512" s="12">
        <f t="shared" si="73"/>
        <v>0.18683651804670912</v>
      </c>
      <c r="L512" s="8">
        <f t="shared" si="74"/>
        <v>0.51592356687898089</v>
      </c>
      <c r="M512" s="8">
        <f t="shared" si="75"/>
        <v>0.12101910828025479</v>
      </c>
      <c r="N512" s="8">
        <f t="shared" si="76"/>
        <v>0.11889596602972401</v>
      </c>
      <c r="O512" s="8">
        <f t="shared" si="77"/>
        <v>5.7324840764331211E-2</v>
      </c>
      <c r="P512" s="41">
        <f t="shared" si="78"/>
        <v>0.75583864118895971</v>
      </c>
      <c r="Q512" s="29">
        <v>261</v>
      </c>
      <c r="R512" s="30">
        <v>2.0000000000000001E-4</v>
      </c>
      <c r="S512" s="31">
        <f t="shared" si="79"/>
        <v>554.14012738853501</v>
      </c>
      <c r="T512" s="3" t="s">
        <v>1659</v>
      </c>
      <c r="V512" s="47"/>
    </row>
    <row r="513" spans="1:22" x14ac:dyDescent="0.25">
      <c r="A513" t="str">
        <f t="shared" si="80"/>
        <v>Q</v>
      </c>
      <c r="B513" t="s">
        <v>510</v>
      </c>
      <c r="C513" s="18">
        <v>0</v>
      </c>
      <c r="D513" s="19">
        <v>0</v>
      </c>
      <c r="E513" s="19">
        <v>0</v>
      </c>
      <c r="F513" s="19">
        <v>0</v>
      </c>
      <c r="G513" s="19">
        <v>0.53</v>
      </c>
      <c r="H513" s="19">
        <v>0.47</v>
      </c>
      <c r="I513" s="20">
        <f t="shared" si="71"/>
        <v>1</v>
      </c>
      <c r="J513" s="21">
        <f t="shared" si="72"/>
        <v>0</v>
      </c>
      <c r="K513" s="12">
        <f t="shared" si="73"/>
        <v>0</v>
      </c>
      <c r="L513" s="8">
        <f t="shared" si="74"/>
        <v>0</v>
      </c>
      <c r="M513" s="8">
        <f t="shared" si="75"/>
        <v>0</v>
      </c>
      <c r="N513" s="8">
        <f t="shared" si="76"/>
        <v>0</v>
      </c>
      <c r="O513" s="8">
        <f t="shared" si="77"/>
        <v>1</v>
      </c>
      <c r="P513" s="41">
        <f t="shared" si="78"/>
        <v>0</v>
      </c>
      <c r="Q513" s="29">
        <v>0</v>
      </c>
      <c r="R513" s="30">
        <v>0</v>
      </c>
      <c r="S513" s="31">
        <f t="shared" si="79"/>
        <v>0</v>
      </c>
      <c r="T513" s="3" t="s">
        <v>1660</v>
      </c>
      <c r="V513" s="47"/>
    </row>
    <row r="514" spans="1:22" x14ac:dyDescent="0.25">
      <c r="A514" t="str">
        <f t="shared" si="80"/>
        <v>R</v>
      </c>
      <c r="B514" t="s">
        <v>511</v>
      </c>
      <c r="C514" s="18">
        <v>6.7000000000000004E-2</v>
      </c>
      <c r="D514" s="19">
        <v>0.246</v>
      </c>
      <c r="E514" s="19">
        <v>0.14899999999999999</v>
      </c>
      <c r="F514" s="19">
        <v>7.0000000000000001E-3</v>
      </c>
      <c r="G514" s="19">
        <v>0.52100000000000002</v>
      </c>
      <c r="H514" s="19">
        <v>0.01</v>
      </c>
      <c r="I514" s="20">
        <f t="shared" si="71"/>
        <v>1</v>
      </c>
      <c r="J514" s="21">
        <f t="shared" si="72"/>
        <v>0.40200000000000002</v>
      </c>
      <c r="K514" s="12">
        <f t="shared" si="73"/>
        <v>0.13987473903966599</v>
      </c>
      <c r="L514" s="8">
        <f t="shared" si="74"/>
        <v>0.51356993736951984</v>
      </c>
      <c r="M514" s="8">
        <f t="shared" si="75"/>
        <v>0.31106471816283926</v>
      </c>
      <c r="N514" s="8">
        <f t="shared" si="76"/>
        <v>1.4613778705636744E-2</v>
      </c>
      <c r="O514" s="8">
        <f t="shared" si="77"/>
        <v>2.0876826722338204E-2</v>
      </c>
      <c r="P514" s="41">
        <f t="shared" si="78"/>
        <v>0.83924843423799589</v>
      </c>
      <c r="Q514" s="29">
        <v>299</v>
      </c>
      <c r="R514" s="30">
        <v>2.0000000000000001E-4</v>
      </c>
      <c r="S514" s="31">
        <f t="shared" si="79"/>
        <v>624.21711899791239</v>
      </c>
      <c r="T514" s="38" t="s">
        <v>1661</v>
      </c>
      <c r="V514" s="47"/>
    </row>
    <row r="515" spans="1:22" x14ac:dyDescent="0.25">
      <c r="A515" t="str">
        <f t="shared" si="80"/>
        <v>R</v>
      </c>
      <c r="B515" t="s">
        <v>512</v>
      </c>
      <c r="C515" s="18">
        <v>7.1999999999999995E-2</v>
      </c>
      <c r="D515" s="19">
        <v>0.30099999999999999</v>
      </c>
      <c r="E515" s="19">
        <v>8.5000000000000006E-2</v>
      </c>
      <c r="F515" s="19">
        <v>1.2999999999999999E-2</v>
      </c>
      <c r="G515" s="19">
        <v>0.52900000000000003</v>
      </c>
      <c r="H515" s="19">
        <v>0</v>
      </c>
      <c r="I515" s="20">
        <f t="shared" ref="I515:I578" si="81">SUM(C515,D515,E515,F515,G515,H515)</f>
        <v>1</v>
      </c>
      <c r="J515" s="21">
        <f t="shared" ref="J515:J578" si="82">D515+E515+F515</f>
        <v>0.39900000000000002</v>
      </c>
      <c r="K515" s="12">
        <f t="shared" ref="K515:K578" si="83">C515/(1-$G515)</f>
        <v>0.15286624203821655</v>
      </c>
      <c r="L515" s="8">
        <f t="shared" ref="L515:L578" si="84">D515/(1-$G515)</f>
        <v>0.63906581740976642</v>
      </c>
      <c r="M515" s="8">
        <f t="shared" ref="M515:M578" si="85">E515/(1-$G515)</f>
        <v>0.18046709129511679</v>
      </c>
      <c r="N515" s="8">
        <f t="shared" ref="N515:N578" si="86">F515/(1-$G515)</f>
        <v>2.7600849256900213E-2</v>
      </c>
      <c r="O515" s="8">
        <f t="shared" ref="O515:O578" si="87">H515/(1-$G515)</f>
        <v>0</v>
      </c>
      <c r="P515" s="41">
        <f t="shared" ref="P515:P578" si="88">J515/(1-$G515)</f>
        <v>0.84713375796178358</v>
      </c>
      <c r="Q515" s="29">
        <v>2.0000000000000001E-4</v>
      </c>
      <c r="R515" s="30">
        <v>343</v>
      </c>
      <c r="S515" s="31">
        <f t="shared" ref="S515:S578" si="89">Q515/(1-$G515)</f>
        <v>4.2462845010615718E-4</v>
      </c>
      <c r="T515" s="38" t="s">
        <v>1662</v>
      </c>
      <c r="V515" s="47"/>
    </row>
    <row r="516" spans="1:22" x14ac:dyDescent="0.25">
      <c r="A516" t="str">
        <f t="shared" si="80"/>
        <v>R</v>
      </c>
      <c r="B516" t="s">
        <v>513</v>
      </c>
      <c r="C516" s="18"/>
      <c r="D516" s="19"/>
      <c r="E516" s="19"/>
      <c r="F516" s="19"/>
      <c r="G516" s="19"/>
      <c r="H516" s="19"/>
      <c r="I516" s="20">
        <f t="shared" si="81"/>
        <v>0</v>
      </c>
      <c r="J516" s="21">
        <f t="shared" si="82"/>
        <v>0</v>
      </c>
      <c r="K516" s="12">
        <f t="shared" si="83"/>
        <v>0</v>
      </c>
      <c r="L516" s="8">
        <f t="shared" si="84"/>
        <v>0</v>
      </c>
      <c r="M516" s="8">
        <f t="shared" si="85"/>
        <v>0</v>
      </c>
      <c r="N516" s="8">
        <f t="shared" si="86"/>
        <v>0</v>
      </c>
      <c r="O516" s="8">
        <f t="shared" si="87"/>
        <v>0</v>
      </c>
      <c r="P516" s="41">
        <f t="shared" si="88"/>
        <v>0</v>
      </c>
      <c r="Q516" s="29"/>
      <c r="R516" s="30"/>
      <c r="S516" s="31">
        <f t="shared" si="89"/>
        <v>0</v>
      </c>
      <c r="T516" s="38" t="s">
        <v>2335</v>
      </c>
      <c r="U516" t="s">
        <v>1227</v>
      </c>
      <c r="V516" s="47"/>
    </row>
    <row r="517" spans="1:22" x14ac:dyDescent="0.25">
      <c r="A517" t="str">
        <f t="shared" si="80"/>
        <v>R</v>
      </c>
      <c r="B517" t="s">
        <v>514</v>
      </c>
      <c r="C517" s="18"/>
      <c r="D517" s="19"/>
      <c r="E517" s="19"/>
      <c r="F517" s="19"/>
      <c r="G517" s="19"/>
      <c r="H517" s="19"/>
      <c r="I517" s="20">
        <f t="shared" si="81"/>
        <v>0</v>
      </c>
      <c r="J517" s="21">
        <f t="shared" si="82"/>
        <v>0</v>
      </c>
      <c r="K517" s="12">
        <f t="shared" si="83"/>
        <v>0</v>
      </c>
      <c r="L517" s="8">
        <f t="shared" si="84"/>
        <v>0</v>
      </c>
      <c r="M517" s="8">
        <f t="shared" si="85"/>
        <v>0</v>
      </c>
      <c r="N517" s="8">
        <f t="shared" si="86"/>
        <v>0</v>
      </c>
      <c r="O517" s="8">
        <f t="shared" si="87"/>
        <v>0</v>
      </c>
      <c r="P517" s="41">
        <f t="shared" si="88"/>
        <v>0</v>
      </c>
      <c r="Q517" s="29"/>
      <c r="R517" s="30"/>
      <c r="S517" s="31">
        <f t="shared" si="89"/>
        <v>0</v>
      </c>
      <c r="T517" s="38" t="s">
        <v>1663</v>
      </c>
      <c r="U517" t="s">
        <v>1227</v>
      </c>
      <c r="V517" s="47"/>
    </row>
    <row r="518" spans="1:22" x14ac:dyDescent="0.25">
      <c r="A518" t="str">
        <f t="shared" si="80"/>
        <v>R</v>
      </c>
      <c r="B518" t="s">
        <v>515</v>
      </c>
      <c r="C518" s="18">
        <v>7.0000000000000007E-2</v>
      </c>
      <c r="D518" s="19">
        <v>0.32</v>
      </c>
      <c r="E518" s="19">
        <v>7.0000000000000007E-2</v>
      </c>
      <c r="F518" s="19">
        <v>0.01</v>
      </c>
      <c r="G518" s="19">
        <v>0.53</v>
      </c>
      <c r="H518" s="19">
        <v>0</v>
      </c>
      <c r="I518" s="20">
        <f t="shared" si="81"/>
        <v>1</v>
      </c>
      <c r="J518" s="21">
        <f t="shared" si="82"/>
        <v>0.4</v>
      </c>
      <c r="K518" s="12">
        <f t="shared" si="83"/>
        <v>0.14893617021276598</v>
      </c>
      <c r="L518" s="8">
        <f t="shared" si="84"/>
        <v>0.68085106382978733</v>
      </c>
      <c r="M518" s="8">
        <f t="shared" si="85"/>
        <v>0.14893617021276598</v>
      </c>
      <c r="N518" s="8">
        <f t="shared" si="86"/>
        <v>2.1276595744680854E-2</v>
      </c>
      <c r="O518" s="8">
        <f t="shared" si="87"/>
        <v>0</v>
      </c>
      <c r="P518" s="41">
        <f t="shared" si="88"/>
        <v>0.85106382978723416</v>
      </c>
      <c r="Q518" s="29"/>
      <c r="R518" s="30"/>
      <c r="S518" s="31">
        <f t="shared" si="89"/>
        <v>0</v>
      </c>
      <c r="T518" s="38" t="s">
        <v>1664</v>
      </c>
      <c r="U518" t="s">
        <v>2277</v>
      </c>
      <c r="V518" s="47"/>
    </row>
    <row r="519" spans="1:22" x14ac:dyDescent="0.25">
      <c r="A519" t="str">
        <f t="shared" si="80"/>
        <v>R</v>
      </c>
      <c r="B519" t="s">
        <v>516</v>
      </c>
      <c r="C519" s="18">
        <v>5.8000000000000003E-2</v>
      </c>
      <c r="D519" s="19">
        <v>0.13</v>
      </c>
      <c r="E519" s="19">
        <v>2.4E-2</v>
      </c>
      <c r="F519" s="19">
        <v>6.0000000000000001E-3</v>
      </c>
      <c r="G519" s="19">
        <v>0.52900000000000003</v>
      </c>
      <c r="H519" s="19">
        <v>0.253</v>
      </c>
      <c r="I519" s="20">
        <f t="shared" si="81"/>
        <v>1</v>
      </c>
      <c r="J519" s="21">
        <f t="shared" si="82"/>
        <v>0.16</v>
      </c>
      <c r="K519" s="12">
        <f t="shared" si="83"/>
        <v>0.12314225053078558</v>
      </c>
      <c r="L519" s="8">
        <f t="shared" si="84"/>
        <v>0.27600849256900217</v>
      </c>
      <c r="M519" s="8">
        <f t="shared" si="85"/>
        <v>5.0955414012738856E-2</v>
      </c>
      <c r="N519" s="8">
        <f t="shared" si="86"/>
        <v>1.2738853503184714E-2</v>
      </c>
      <c r="O519" s="8">
        <f t="shared" si="87"/>
        <v>0.53715498938428874</v>
      </c>
      <c r="P519" s="41">
        <f t="shared" si="88"/>
        <v>0.33970276008492573</v>
      </c>
      <c r="Q519" s="29">
        <v>145</v>
      </c>
      <c r="R519" s="30">
        <v>2.0000000000000001E-4</v>
      </c>
      <c r="S519" s="31">
        <f t="shared" si="89"/>
        <v>307.85562632696394</v>
      </c>
      <c r="T519" s="3" t="s">
        <v>1665</v>
      </c>
      <c r="V519" s="47"/>
    </row>
    <row r="520" spans="1:22" x14ac:dyDescent="0.25">
      <c r="A520" t="str">
        <f t="shared" si="80"/>
        <v>R</v>
      </c>
      <c r="B520" t="s">
        <v>517</v>
      </c>
      <c r="C520" s="18">
        <v>0</v>
      </c>
      <c r="D520" s="19">
        <v>0</v>
      </c>
      <c r="E520" s="19">
        <v>0</v>
      </c>
      <c r="F520" s="19">
        <v>0</v>
      </c>
      <c r="G520" s="19">
        <v>0.53</v>
      </c>
      <c r="H520" s="19">
        <v>0.47</v>
      </c>
      <c r="I520" s="20">
        <f t="shared" si="81"/>
        <v>1</v>
      </c>
      <c r="J520" s="21">
        <f t="shared" si="82"/>
        <v>0</v>
      </c>
      <c r="K520" s="12">
        <f t="shared" si="83"/>
        <v>0</v>
      </c>
      <c r="L520" s="8">
        <f t="shared" si="84"/>
        <v>0</v>
      </c>
      <c r="M520" s="8">
        <f t="shared" si="85"/>
        <v>0</v>
      </c>
      <c r="N520" s="8">
        <f t="shared" si="86"/>
        <v>0</v>
      </c>
      <c r="O520" s="8">
        <f t="shared" si="87"/>
        <v>1</v>
      </c>
      <c r="P520" s="41">
        <f t="shared" si="88"/>
        <v>0</v>
      </c>
      <c r="Q520" s="29">
        <v>0</v>
      </c>
      <c r="R520" s="30">
        <v>0</v>
      </c>
      <c r="S520" s="31">
        <f t="shared" si="89"/>
        <v>0</v>
      </c>
      <c r="T520" s="3" t="s">
        <v>1666</v>
      </c>
      <c r="V520" s="47"/>
    </row>
    <row r="521" spans="1:22" x14ac:dyDescent="0.25">
      <c r="A521" t="str">
        <f t="shared" si="80"/>
        <v>R</v>
      </c>
      <c r="B521" t="s">
        <v>518</v>
      </c>
      <c r="C521" s="18">
        <v>7.6999999999999999E-2</v>
      </c>
      <c r="D521" s="19">
        <v>0.27500000000000002</v>
      </c>
      <c r="E521" s="19">
        <v>8.1000000000000003E-2</v>
      </c>
      <c r="F521" s="19">
        <v>6.0000000000000001E-3</v>
      </c>
      <c r="G521" s="19">
        <v>0.52900000000000003</v>
      </c>
      <c r="H521" s="19">
        <v>3.2000000000000001E-2</v>
      </c>
      <c r="I521" s="20">
        <f t="shared" si="81"/>
        <v>1</v>
      </c>
      <c r="J521" s="21">
        <f t="shared" si="82"/>
        <v>0.36200000000000004</v>
      </c>
      <c r="K521" s="12">
        <f t="shared" si="83"/>
        <v>0.16348195329087051</v>
      </c>
      <c r="L521" s="8">
        <f t="shared" si="84"/>
        <v>0.58386411889596612</v>
      </c>
      <c r="M521" s="8">
        <f t="shared" si="85"/>
        <v>0.17197452229299365</v>
      </c>
      <c r="N521" s="8">
        <f t="shared" si="86"/>
        <v>1.2738853503184714E-2</v>
      </c>
      <c r="O521" s="8">
        <f t="shared" si="87"/>
        <v>6.7940552016985137E-2</v>
      </c>
      <c r="P521" s="41">
        <f t="shared" si="88"/>
        <v>0.76857749469214454</v>
      </c>
      <c r="Q521" s="29">
        <v>319</v>
      </c>
      <c r="R521" s="30">
        <v>2.0000000000000001E-4</v>
      </c>
      <c r="S521" s="31">
        <f t="shared" si="89"/>
        <v>677.28237791932065</v>
      </c>
      <c r="T521" s="3" t="s">
        <v>1667</v>
      </c>
      <c r="V521" s="47"/>
    </row>
    <row r="522" spans="1:22" x14ac:dyDescent="0.25">
      <c r="A522" t="str">
        <f t="shared" si="80"/>
        <v>R</v>
      </c>
      <c r="B522" t="s">
        <v>519</v>
      </c>
      <c r="C522" s="18">
        <v>6.7000000000000004E-2</v>
      </c>
      <c r="D522" s="19">
        <v>0.34499999999999997</v>
      </c>
      <c r="E522" s="19">
        <v>0.04</v>
      </c>
      <c r="F522" s="19">
        <v>3.6999999999999998E-2</v>
      </c>
      <c r="G522" s="19">
        <v>0.42199999999999999</v>
      </c>
      <c r="H522" s="19">
        <v>8.8999999999999996E-2</v>
      </c>
      <c r="I522" s="20">
        <f t="shared" si="81"/>
        <v>0.99999999999999989</v>
      </c>
      <c r="J522" s="21">
        <f t="shared" si="82"/>
        <v>0.42199999999999993</v>
      </c>
      <c r="K522" s="12">
        <f t="shared" si="83"/>
        <v>0.11591695501730104</v>
      </c>
      <c r="L522" s="8">
        <f t="shared" si="84"/>
        <v>0.59688581314878886</v>
      </c>
      <c r="M522" s="8">
        <f t="shared" si="85"/>
        <v>6.920415224913494E-2</v>
      </c>
      <c r="N522" s="8">
        <f t="shared" si="86"/>
        <v>6.4013840830449822E-2</v>
      </c>
      <c r="O522" s="8">
        <f t="shared" si="87"/>
        <v>0.15397923875432523</v>
      </c>
      <c r="P522" s="41">
        <f t="shared" si="88"/>
        <v>0.73010380622837345</v>
      </c>
      <c r="Q522" s="29">
        <v>363</v>
      </c>
      <c r="R522" s="30">
        <v>2.0000000000000001E-4</v>
      </c>
      <c r="S522" s="31">
        <f t="shared" si="89"/>
        <v>628.02768166089959</v>
      </c>
      <c r="T522" s="3" t="s">
        <v>1190</v>
      </c>
      <c r="V522" s="47"/>
    </row>
    <row r="523" spans="1:22" x14ac:dyDescent="0.25">
      <c r="A523" t="str">
        <f t="shared" si="80"/>
        <v>R</v>
      </c>
      <c r="B523" t="s">
        <v>520</v>
      </c>
      <c r="C523" s="18">
        <v>3.7999999999999999E-2</v>
      </c>
      <c r="D523" s="19">
        <v>0.216</v>
      </c>
      <c r="E523" s="19">
        <v>0.27800000000000002</v>
      </c>
      <c r="F523" s="19">
        <v>0.02</v>
      </c>
      <c r="G523" s="19">
        <v>0.36899999999999999</v>
      </c>
      <c r="H523" s="19">
        <v>0.08</v>
      </c>
      <c r="I523" s="20">
        <f t="shared" si="81"/>
        <v>1.0010000000000001</v>
      </c>
      <c r="J523" s="21">
        <f t="shared" si="82"/>
        <v>0.51400000000000001</v>
      </c>
      <c r="K523" s="12">
        <f t="shared" si="83"/>
        <v>6.0221870047543577E-2</v>
      </c>
      <c r="L523" s="8">
        <f t="shared" si="84"/>
        <v>0.34231378763866877</v>
      </c>
      <c r="M523" s="8">
        <f t="shared" si="85"/>
        <v>0.44057052297939781</v>
      </c>
      <c r="N523" s="8">
        <f t="shared" si="86"/>
        <v>3.1695721077654518E-2</v>
      </c>
      <c r="O523" s="8">
        <f t="shared" si="87"/>
        <v>0.12678288431061807</v>
      </c>
      <c r="P523" s="41">
        <f t="shared" si="88"/>
        <v>0.81458003169572113</v>
      </c>
      <c r="Q523" s="29">
        <v>306</v>
      </c>
      <c r="R523" s="30">
        <v>1E-4</v>
      </c>
      <c r="S523" s="31">
        <f t="shared" si="89"/>
        <v>484.94453248811408</v>
      </c>
      <c r="T523" s="3" t="s">
        <v>1207</v>
      </c>
      <c r="V523" s="47"/>
    </row>
    <row r="524" spans="1:22" x14ac:dyDescent="0.25">
      <c r="A524" t="str">
        <f t="shared" si="80"/>
        <v>R</v>
      </c>
      <c r="B524" t="s">
        <v>521</v>
      </c>
      <c r="C524" s="18"/>
      <c r="D524" s="19"/>
      <c r="E524" s="19"/>
      <c r="F524" s="19"/>
      <c r="G524" s="19"/>
      <c r="H524" s="19"/>
      <c r="I524" s="20">
        <f t="shared" si="81"/>
        <v>0</v>
      </c>
      <c r="J524" s="21">
        <f t="shared" si="82"/>
        <v>0</v>
      </c>
      <c r="K524" s="12">
        <f t="shared" si="83"/>
        <v>0</v>
      </c>
      <c r="L524" s="8">
        <f t="shared" si="84"/>
        <v>0</v>
      </c>
      <c r="M524" s="8">
        <f t="shared" si="85"/>
        <v>0</v>
      </c>
      <c r="N524" s="8">
        <f t="shared" si="86"/>
        <v>0</v>
      </c>
      <c r="O524" s="8">
        <f t="shared" si="87"/>
        <v>0</v>
      </c>
      <c r="P524" s="41">
        <f t="shared" si="88"/>
        <v>0</v>
      </c>
      <c r="Q524" s="29"/>
      <c r="R524" s="30"/>
      <c r="S524" s="31">
        <f t="shared" si="89"/>
        <v>0</v>
      </c>
      <c r="T524" s="38" t="s">
        <v>1668</v>
      </c>
      <c r="U524" t="s">
        <v>1238</v>
      </c>
      <c r="V524" s="47"/>
    </row>
    <row r="525" spans="1:22" x14ac:dyDescent="0.25">
      <c r="A525" t="str">
        <f t="shared" si="80"/>
        <v>R</v>
      </c>
      <c r="B525" t="s">
        <v>522</v>
      </c>
      <c r="C525" s="18">
        <v>0</v>
      </c>
      <c r="D525" s="19">
        <v>0</v>
      </c>
      <c r="E525" s="19">
        <v>0</v>
      </c>
      <c r="F525" s="19">
        <v>0</v>
      </c>
      <c r="G525" s="19">
        <v>0.52900000000000003</v>
      </c>
      <c r="H525" s="19">
        <v>0.47099999999999997</v>
      </c>
      <c r="I525" s="20">
        <f t="shared" si="81"/>
        <v>1</v>
      </c>
      <c r="J525" s="21">
        <f t="shared" si="82"/>
        <v>0</v>
      </c>
      <c r="K525" s="12">
        <f t="shared" si="83"/>
        <v>0</v>
      </c>
      <c r="L525" s="8">
        <f t="shared" si="84"/>
        <v>0</v>
      </c>
      <c r="M525" s="8">
        <f t="shared" si="85"/>
        <v>0</v>
      </c>
      <c r="N525" s="8">
        <f t="shared" si="86"/>
        <v>0</v>
      </c>
      <c r="O525" s="8">
        <f t="shared" si="87"/>
        <v>1</v>
      </c>
      <c r="P525" s="41">
        <f t="shared" si="88"/>
        <v>0</v>
      </c>
      <c r="Q525" s="29">
        <v>0</v>
      </c>
      <c r="R525" s="30">
        <v>0</v>
      </c>
      <c r="S525" s="31">
        <f t="shared" si="89"/>
        <v>0</v>
      </c>
      <c r="T525" s="3" t="s">
        <v>1669</v>
      </c>
      <c r="V525" s="47"/>
    </row>
    <row r="526" spans="1:22" x14ac:dyDescent="0.25">
      <c r="A526" t="str">
        <f t="shared" si="80"/>
        <v>R</v>
      </c>
      <c r="B526" t="s">
        <v>523</v>
      </c>
      <c r="C526" s="18">
        <v>0</v>
      </c>
      <c r="D526" s="19">
        <v>0</v>
      </c>
      <c r="E526" s="19">
        <v>0</v>
      </c>
      <c r="F526" s="19">
        <v>0</v>
      </c>
      <c r="G526" s="19">
        <v>0.52900000000000003</v>
      </c>
      <c r="H526" s="19">
        <v>0.47099999999999997</v>
      </c>
      <c r="I526" s="20">
        <f t="shared" si="81"/>
        <v>1</v>
      </c>
      <c r="J526" s="21">
        <f t="shared" si="82"/>
        <v>0</v>
      </c>
      <c r="K526" s="12">
        <f t="shared" si="83"/>
        <v>0</v>
      </c>
      <c r="L526" s="8">
        <f t="shared" si="84"/>
        <v>0</v>
      </c>
      <c r="M526" s="8">
        <f t="shared" si="85"/>
        <v>0</v>
      </c>
      <c r="N526" s="8">
        <f t="shared" si="86"/>
        <v>0</v>
      </c>
      <c r="O526" s="8">
        <f t="shared" si="87"/>
        <v>1</v>
      </c>
      <c r="P526" s="41">
        <f t="shared" si="88"/>
        <v>0</v>
      </c>
      <c r="Q526" s="29">
        <v>0</v>
      </c>
      <c r="R526" s="30">
        <v>0</v>
      </c>
      <c r="S526" s="31">
        <f t="shared" si="89"/>
        <v>0</v>
      </c>
      <c r="T526" s="3" t="s">
        <v>1670</v>
      </c>
      <c r="V526" s="47"/>
    </row>
    <row r="527" spans="1:22" x14ac:dyDescent="0.25">
      <c r="A527" t="str">
        <f t="shared" si="80"/>
        <v>R</v>
      </c>
      <c r="B527" t="s">
        <v>524</v>
      </c>
      <c r="C527" s="18">
        <v>7.4999999999999997E-2</v>
      </c>
      <c r="D527" s="19">
        <v>0.33400000000000002</v>
      </c>
      <c r="E527" s="19">
        <v>6.7000000000000004E-2</v>
      </c>
      <c r="F527" s="19">
        <v>1.4E-2</v>
      </c>
      <c r="G527" s="19">
        <v>0.44700000000000001</v>
      </c>
      <c r="H527" s="19">
        <v>6.3E-2</v>
      </c>
      <c r="I527" s="20">
        <f t="shared" si="81"/>
        <v>1</v>
      </c>
      <c r="J527" s="21">
        <f t="shared" si="82"/>
        <v>0.41500000000000004</v>
      </c>
      <c r="K527" s="12">
        <f t="shared" si="83"/>
        <v>0.13562386980108501</v>
      </c>
      <c r="L527" s="8">
        <f t="shared" si="84"/>
        <v>0.60397830018083198</v>
      </c>
      <c r="M527" s="8">
        <f t="shared" si="85"/>
        <v>0.12115732368896928</v>
      </c>
      <c r="N527" s="8">
        <f t="shared" si="86"/>
        <v>2.5316455696202535E-2</v>
      </c>
      <c r="O527" s="8">
        <f t="shared" si="87"/>
        <v>0.1139240506329114</v>
      </c>
      <c r="P527" s="41">
        <f t="shared" si="88"/>
        <v>0.75045207956600379</v>
      </c>
      <c r="Q527" s="29">
        <v>359</v>
      </c>
      <c r="R527" s="30">
        <v>2.0000000000000001E-4</v>
      </c>
      <c r="S527" s="31">
        <f t="shared" si="89"/>
        <v>649.18625678119361</v>
      </c>
      <c r="T527" s="3" t="s">
        <v>1192</v>
      </c>
      <c r="V527" s="47"/>
    </row>
    <row r="528" spans="1:22" x14ac:dyDescent="0.25">
      <c r="A528" t="str">
        <f t="shared" si="80"/>
        <v>R</v>
      </c>
      <c r="B528" t="s">
        <v>525</v>
      </c>
      <c r="C528" s="18">
        <v>6.4000000000000001E-2</v>
      </c>
      <c r="D528" s="19">
        <v>0.30599999999999999</v>
      </c>
      <c r="E528" s="19">
        <v>7.0999999999999994E-2</v>
      </c>
      <c r="F528" s="19">
        <v>1.2E-2</v>
      </c>
      <c r="G528" s="19">
        <v>0.52900000000000003</v>
      </c>
      <c r="H528" s="19">
        <v>1.7999999999999999E-2</v>
      </c>
      <c r="I528" s="20">
        <f t="shared" si="81"/>
        <v>1</v>
      </c>
      <c r="J528" s="21">
        <f t="shared" si="82"/>
        <v>0.38900000000000001</v>
      </c>
      <c r="K528" s="12">
        <f t="shared" si="83"/>
        <v>0.13588110403397027</v>
      </c>
      <c r="L528" s="8">
        <f t="shared" si="84"/>
        <v>0.64968152866242046</v>
      </c>
      <c r="M528" s="8">
        <f t="shared" si="85"/>
        <v>0.15074309978768577</v>
      </c>
      <c r="N528" s="8">
        <f t="shared" si="86"/>
        <v>2.5477707006369428E-2</v>
      </c>
      <c r="O528" s="8">
        <f t="shared" si="87"/>
        <v>3.8216560509554139E-2</v>
      </c>
      <c r="P528" s="41">
        <f t="shared" si="88"/>
        <v>0.82590233545647562</v>
      </c>
      <c r="Q528" s="29">
        <v>336</v>
      </c>
      <c r="R528" s="30">
        <v>1.7000000000000001E-4</v>
      </c>
      <c r="S528" s="31">
        <f t="shared" si="89"/>
        <v>713.37579617834399</v>
      </c>
      <c r="T528" s="38" t="s">
        <v>2336</v>
      </c>
      <c r="V528" s="47"/>
    </row>
    <row r="529" spans="1:22" x14ac:dyDescent="0.25">
      <c r="A529" t="str">
        <f t="shared" si="80"/>
        <v>R</v>
      </c>
      <c r="B529" t="s">
        <v>526</v>
      </c>
      <c r="C529" s="18"/>
      <c r="D529" s="19"/>
      <c r="E529" s="19"/>
      <c r="F529" s="19"/>
      <c r="G529" s="19"/>
      <c r="H529" s="19"/>
      <c r="I529" s="20">
        <f t="shared" si="81"/>
        <v>0</v>
      </c>
      <c r="J529" s="21">
        <f t="shared" si="82"/>
        <v>0</v>
      </c>
      <c r="K529" s="12">
        <f t="shared" si="83"/>
        <v>0</v>
      </c>
      <c r="L529" s="8">
        <f t="shared" si="84"/>
        <v>0</v>
      </c>
      <c r="M529" s="8">
        <f t="shared" si="85"/>
        <v>0</v>
      </c>
      <c r="N529" s="8">
        <f t="shared" si="86"/>
        <v>0</v>
      </c>
      <c r="O529" s="8">
        <f t="shared" si="87"/>
        <v>0</v>
      </c>
      <c r="P529" s="41">
        <f t="shared" si="88"/>
        <v>0</v>
      </c>
      <c r="Q529" s="29"/>
      <c r="R529" s="30"/>
      <c r="S529" s="31">
        <f t="shared" si="89"/>
        <v>0</v>
      </c>
      <c r="T529" s="38" t="s">
        <v>1671</v>
      </c>
      <c r="U529" t="s">
        <v>1238</v>
      </c>
      <c r="V529" s="47"/>
    </row>
    <row r="530" spans="1:22" x14ac:dyDescent="0.25">
      <c r="A530" t="str">
        <f t="shared" si="80"/>
        <v>R</v>
      </c>
      <c r="B530" t="s">
        <v>527</v>
      </c>
      <c r="C530" s="18"/>
      <c r="D530" s="19"/>
      <c r="E530" s="19"/>
      <c r="F530" s="19"/>
      <c r="G530" s="19"/>
      <c r="H530" s="19"/>
      <c r="I530" s="20">
        <f t="shared" si="81"/>
        <v>0</v>
      </c>
      <c r="J530" s="21">
        <f t="shared" si="82"/>
        <v>0</v>
      </c>
      <c r="K530" s="12">
        <f t="shared" si="83"/>
        <v>0</v>
      </c>
      <c r="L530" s="8">
        <f t="shared" si="84"/>
        <v>0</v>
      </c>
      <c r="M530" s="8">
        <f t="shared" si="85"/>
        <v>0</v>
      </c>
      <c r="N530" s="8">
        <f t="shared" si="86"/>
        <v>0</v>
      </c>
      <c r="O530" s="8">
        <f t="shared" si="87"/>
        <v>0</v>
      </c>
      <c r="P530" s="41">
        <f t="shared" si="88"/>
        <v>0</v>
      </c>
      <c r="Q530" s="29"/>
      <c r="R530" s="30"/>
      <c r="S530" s="31">
        <f t="shared" si="89"/>
        <v>0</v>
      </c>
      <c r="T530" s="38" t="s">
        <v>1672</v>
      </c>
      <c r="U530" t="s">
        <v>1227</v>
      </c>
      <c r="V530" s="47"/>
    </row>
    <row r="531" spans="1:22" x14ac:dyDescent="0.25">
      <c r="A531" t="str">
        <f t="shared" si="80"/>
        <v>R</v>
      </c>
      <c r="B531" t="s">
        <v>528</v>
      </c>
      <c r="C531" s="18">
        <v>6.6000000000000003E-2</v>
      </c>
      <c r="D531" s="19">
        <v>0.317</v>
      </c>
      <c r="E531" s="19">
        <v>7.3999999999999996E-2</v>
      </c>
      <c r="F531" s="19">
        <v>1.2E-2</v>
      </c>
      <c r="G531" s="19">
        <v>0.52900000000000003</v>
      </c>
      <c r="H531" s="19">
        <v>1E-3</v>
      </c>
      <c r="I531" s="20">
        <f t="shared" si="81"/>
        <v>0.999</v>
      </c>
      <c r="J531" s="21">
        <f t="shared" si="82"/>
        <v>0.40300000000000002</v>
      </c>
      <c r="K531" s="12">
        <f t="shared" si="83"/>
        <v>0.14012738853503187</v>
      </c>
      <c r="L531" s="8">
        <f t="shared" si="84"/>
        <v>0.6730360934182591</v>
      </c>
      <c r="M531" s="8">
        <f t="shared" si="85"/>
        <v>0.15711252653927812</v>
      </c>
      <c r="N531" s="8">
        <f t="shared" si="86"/>
        <v>2.5477707006369428E-2</v>
      </c>
      <c r="O531" s="8">
        <f t="shared" si="87"/>
        <v>2.1231422505307855E-3</v>
      </c>
      <c r="P531" s="41">
        <f t="shared" si="88"/>
        <v>0.85562632696390672</v>
      </c>
      <c r="Q531" s="29">
        <v>358</v>
      </c>
      <c r="R531" s="30">
        <v>2.0000000000000001E-4</v>
      </c>
      <c r="S531" s="31">
        <f t="shared" si="89"/>
        <v>760.08492569002124</v>
      </c>
      <c r="T531" s="3" t="s">
        <v>1673</v>
      </c>
      <c r="V531" s="47"/>
    </row>
    <row r="532" spans="1:22" x14ac:dyDescent="0.25">
      <c r="A532" t="str">
        <f t="shared" si="80"/>
        <v>S</v>
      </c>
      <c r="B532" t="s">
        <v>529</v>
      </c>
      <c r="C532" s="18">
        <v>0.154</v>
      </c>
      <c r="D532" s="19">
        <v>0.30599999999999999</v>
      </c>
      <c r="E532" s="19">
        <v>0.121</v>
      </c>
      <c r="F532" s="19">
        <v>1.6E-2</v>
      </c>
      <c r="G532" s="19">
        <v>0.36799999999999999</v>
      </c>
      <c r="H532" s="19">
        <v>3.5000000000000003E-2</v>
      </c>
      <c r="I532" s="20">
        <f t="shared" si="81"/>
        <v>1</v>
      </c>
      <c r="J532" s="21">
        <f t="shared" si="82"/>
        <v>0.443</v>
      </c>
      <c r="K532" s="12">
        <f t="shared" si="83"/>
        <v>0.24367088607594936</v>
      </c>
      <c r="L532" s="8">
        <f t="shared" si="84"/>
        <v>0.48417721518987339</v>
      </c>
      <c r="M532" s="8">
        <f t="shared" si="85"/>
        <v>0.19145569620253164</v>
      </c>
      <c r="N532" s="8">
        <f t="shared" si="86"/>
        <v>2.5316455696202531E-2</v>
      </c>
      <c r="O532" s="8">
        <f t="shared" si="87"/>
        <v>5.5379746835443042E-2</v>
      </c>
      <c r="P532" s="41">
        <f t="shared" si="88"/>
        <v>0.70094936708860756</v>
      </c>
      <c r="Q532" s="29">
        <v>344</v>
      </c>
      <c r="R532" s="30">
        <v>4.0000000000000002E-4</v>
      </c>
      <c r="S532" s="31">
        <f t="shared" si="89"/>
        <v>544.30379746835445</v>
      </c>
      <c r="T532" s="3" t="s">
        <v>1674</v>
      </c>
      <c r="V532" s="47"/>
    </row>
    <row r="533" spans="1:22" x14ac:dyDescent="0.25">
      <c r="A533" t="str">
        <f t="shared" si="80"/>
        <v>S</v>
      </c>
      <c r="B533" t="s">
        <v>530</v>
      </c>
      <c r="C533" s="18">
        <v>5.8000000000000003E-2</v>
      </c>
      <c r="D533" s="19">
        <v>0.187</v>
      </c>
      <c r="E533" s="19">
        <v>6.6000000000000003E-2</v>
      </c>
      <c r="F533" s="19">
        <v>6.0000000000000001E-3</v>
      </c>
      <c r="G533" s="19">
        <v>0.52700000000000002</v>
      </c>
      <c r="H533" s="19">
        <v>0.156</v>
      </c>
      <c r="I533" s="20">
        <f t="shared" si="81"/>
        <v>1</v>
      </c>
      <c r="J533" s="21">
        <f t="shared" si="82"/>
        <v>0.25900000000000001</v>
      </c>
      <c r="K533" s="12">
        <f t="shared" si="83"/>
        <v>0.12262156448202961</v>
      </c>
      <c r="L533" s="8">
        <f t="shared" si="84"/>
        <v>0.39534883720930236</v>
      </c>
      <c r="M533" s="8">
        <f t="shared" si="85"/>
        <v>0.13953488372093026</v>
      </c>
      <c r="N533" s="8">
        <f t="shared" si="86"/>
        <v>1.2684989429175477E-2</v>
      </c>
      <c r="O533" s="8">
        <f t="shared" si="87"/>
        <v>0.32980972515856238</v>
      </c>
      <c r="P533" s="41">
        <f t="shared" si="88"/>
        <v>0.54756871035940813</v>
      </c>
      <c r="Q533" s="29">
        <v>226</v>
      </c>
      <c r="R533" s="30">
        <v>1E-4</v>
      </c>
      <c r="S533" s="31">
        <f t="shared" si="89"/>
        <v>477.80126849894293</v>
      </c>
      <c r="T533" s="3" t="s">
        <v>1675</v>
      </c>
      <c r="V533" s="47"/>
    </row>
    <row r="534" spans="1:22" x14ac:dyDescent="0.25">
      <c r="A534" t="str">
        <f t="shared" si="80"/>
        <v>S</v>
      </c>
      <c r="B534" t="s">
        <v>531</v>
      </c>
      <c r="C534" s="18"/>
      <c r="D534" s="19"/>
      <c r="E534" s="19"/>
      <c r="F534" s="19"/>
      <c r="G534" s="19"/>
      <c r="H534" s="19"/>
      <c r="I534" s="20">
        <f t="shared" si="81"/>
        <v>0</v>
      </c>
      <c r="J534" s="21">
        <f t="shared" si="82"/>
        <v>0</v>
      </c>
      <c r="K534" s="12">
        <f t="shared" si="83"/>
        <v>0</v>
      </c>
      <c r="L534" s="8">
        <f t="shared" si="84"/>
        <v>0</v>
      </c>
      <c r="M534" s="8">
        <f t="shared" si="85"/>
        <v>0</v>
      </c>
      <c r="N534" s="8">
        <f t="shared" si="86"/>
        <v>0</v>
      </c>
      <c r="O534" s="8">
        <f t="shared" si="87"/>
        <v>0</v>
      </c>
      <c r="P534" s="41">
        <f t="shared" si="88"/>
        <v>0</v>
      </c>
      <c r="Q534" s="29"/>
      <c r="R534" s="30"/>
      <c r="S534" s="31">
        <f t="shared" si="89"/>
        <v>0</v>
      </c>
      <c r="T534" s="38" t="s">
        <v>1676</v>
      </c>
      <c r="U534" t="s">
        <v>1238</v>
      </c>
      <c r="V534" s="47"/>
    </row>
    <row r="535" spans="1:22" x14ac:dyDescent="0.25">
      <c r="A535" t="str">
        <f t="shared" si="80"/>
        <v>S</v>
      </c>
      <c r="B535" t="s">
        <v>532</v>
      </c>
      <c r="C535" s="18"/>
      <c r="D535" s="19"/>
      <c r="E535" s="19"/>
      <c r="F535" s="19"/>
      <c r="G535" s="19"/>
      <c r="H535" s="19"/>
      <c r="I535" s="20">
        <f t="shared" si="81"/>
        <v>0</v>
      </c>
      <c r="J535" s="21">
        <f t="shared" si="82"/>
        <v>0</v>
      </c>
      <c r="K535" s="12">
        <f t="shared" si="83"/>
        <v>0</v>
      </c>
      <c r="L535" s="8">
        <f t="shared" si="84"/>
        <v>0</v>
      </c>
      <c r="M535" s="8">
        <f t="shared" si="85"/>
        <v>0</v>
      </c>
      <c r="N535" s="8">
        <f t="shared" si="86"/>
        <v>0</v>
      </c>
      <c r="O535" s="8">
        <f t="shared" si="87"/>
        <v>0</v>
      </c>
      <c r="P535" s="41">
        <f t="shared" si="88"/>
        <v>0</v>
      </c>
      <c r="Q535" s="29"/>
      <c r="R535" s="30"/>
      <c r="S535" s="31">
        <f t="shared" si="89"/>
        <v>0</v>
      </c>
      <c r="T535" s="38" t="s">
        <v>1677</v>
      </c>
      <c r="U535" t="s">
        <v>1238</v>
      </c>
      <c r="V535" s="47"/>
    </row>
    <row r="536" spans="1:22" x14ac:dyDescent="0.25">
      <c r="A536" t="str">
        <f t="shared" si="80"/>
        <v>S</v>
      </c>
      <c r="B536" t="s">
        <v>533</v>
      </c>
      <c r="C536" s="18">
        <v>0</v>
      </c>
      <c r="D536" s="19">
        <v>0</v>
      </c>
      <c r="E536" s="19">
        <v>0</v>
      </c>
      <c r="F536" s="19">
        <v>0</v>
      </c>
      <c r="G536" s="19">
        <v>0.52900000000000003</v>
      </c>
      <c r="H536" s="19">
        <v>0.47099999999999997</v>
      </c>
      <c r="I536" s="20">
        <f t="shared" si="81"/>
        <v>1</v>
      </c>
      <c r="J536" s="21">
        <f t="shared" si="82"/>
        <v>0</v>
      </c>
      <c r="K536" s="12">
        <f t="shared" si="83"/>
        <v>0</v>
      </c>
      <c r="L536" s="8">
        <f t="shared" si="84"/>
        <v>0</v>
      </c>
      <c r="M536" s="8">
        <f t="shared" si="85"/>
        <v>0</v>
      </c>
      <c r="N536" s="8">
        <f t="shared" si="86"/>
        <v>0</v>
      </c>
      <c r="O536" s="8">
        <f t="shared" si="87"/>
        <v>1</v>
      </c>
      <c r="P536" s="41">
        <f t="shared" si="88"/>
        <v>0</v>
      </c>
      <c r="Q536" s="29">
        <v>0</v>
      </c>
      <c r="R536" s="30">
        <v>0</v>
      </c>
      <c r="S536" s="31">
        <f t="shared" si="89"/>
        <v>0</v>
      </c>
      <c r="T536" s="3" t="s">
        <v>1323</v>
      </c>
      <c r="V536" s="47"/>
    </row>
    <row r="537" spans="1:22" x14ac:dyDescent="0.25">
      <c r="A537" t="str">
        <f t="shared" si="80"/>
        <v>S</v>
      </c>
      <c r="B537" t="s">
        <v>534</v>
      </c>
      <c r="C537" s="18"/>
      <c r="D537" s="19"/>
      <c r="E537" s="19"/>
      <c r="F537" s="19"/>
      <c r="G537" s="19"/>
      <c r="H537" s="19"/>
      <c r="I537" s="20">
        <f t="shared" si="81"/>
        <v>0</v>
      </c>
      <c r="J537" s="21">
        <f t="shared" si="82"/>
        <v>0</v>
      </c>
      <c r="K537" s="12">
        <f t="shared" si="83"/>
        <v>0</v>
      </c>
      <c r="L537" s="8">
        <f t="shared" si="84"/>
        <v>0</v>
      </c>
      <c r="M537" s="8">
        <f t="shared" si="85"/>
        <v>0</v>
      </c>
      <c r="N537" s="8">
        <f t="shared" si="86"/>
        <v>0</v>
      </c>
      <c r="O537" s="8">
        <f t="shared" si="87"/>
        <v>0</v>
      </c>
      <c r="P537" s="41">
        <f t="shared" si="88"/>
        <v>0</v>
      </c>
      <c r="Q537" s="29"/>
      <c r="R537" s="30"/>
      <c r="S537" s="31">
        <f t="shared" si="89"/>
        <v>0</v>
      </c>
      <c r="T537" s="38" t="s">
        <v>1678</v>
      </c>
      <c r="U537" t="s">
        <v>1227</v>
      </c>
      <c r="V537" s="47"/>
    </row>
    <row r="538" spans="1:22" x14ac:dyDescent="0.25">
      <c r="A538" t="str">
        <f t="shared" si="80"/>
        <v>S</v>
      </c>
      <c r="B538" t="s">
        <v>535</v>
      </c>
      <c r="C538" s="18">
        <v>0</v>
      </c>
      <c r="D538" s="19">
        <v>0</v>
      </c>
      <c r="E538" s="19">
        <v>0</v>
      </c>
      <c r="F538" s="19">
        <v>0</v>
      </c>
      <c r="G538" s="19">
        <v>0.52900000000000003</v>
      </c>
      <c r="H538" s="19">
        <v>0.47099999999999997</v>
      </c>
      <c r="I538" s="20">
        <f t="shared" si="81"/>
        <v>1</v>
      </c>
      <c r="J538" s="21">
        <f t="shared" si="82"/>
        <v>0</v>
      </c>
      <c r="K538" s="12">
        <f t="shared" si="83"/>
        <v>0</v>
      </c>
      <c r="L538" s="8">
        <f t="shared" si="84"/>
        <v>0</v>
      </c>
      <c r="M538" s="8">
        <f t="shared" si="85"/>
        <v>0</v>
      </c>
      <c r="N538" s="8">
        <f t="shared" si="86"/>
        <v>0</v>
      </c>
      <c r="O538" s="8">
        <f t="shared" si="87"/>
        <v>1</v>
      </c>
      <c r="P538" s="41">
        <f t="shared" si="88"/>
        <v>0</v>
      </c>
      <c r="Q538" s="29">
        <v>0</v>
      </c>
      <c r="R538" s="30">
        <v>0</v>
      </c>
      <c r="S538" s="31">
        <f t="shared" si="89"/>
        <v>0</v>
      </c>
      <c r="T538" s="3" t="s">
        <v>1679</v>
      </c>
      <c r="V538" s="47"/>
    </row>
    <row r="539" spans="1:22" x14ac:dyDescent="0.25">
      <c r="A539" t="str">
        <f t="shared" si="80"/>
        <v>S</v>
      </c>
      <c r="B539" t="s">
        <v>536</v>
      </c>
      <c r="C539" s="18"/>
      <c r="D539" s="19"/>
      <c r="E539" s="19"/>
      <c r="F539" s="19"/>
      <c r="G539" s="19"/>
      <c r="H539" s="19"/>
      <c r="I539" s="20">
        <f t="shared" si="81"/>
        <v>0</v>
      </c>
      <c r="J539" s="21">
        <f t="shared" si="82"/>
        <v>0</v>
      </c>
      <c r="K539" s="12">
        <f t="shared" si="83"/>
        <v>0</v>
      </c>
      <c r="L539" s="8">
        <f t="shared" si="84"/>
        <v>0</v>
      </c>
      <c r="M539" s="8">
        <f t="shared" si="85"/>
        <v>0</v>
      </c>
      <c r="N539" s="8">
        <f t="shared" si="86"/>
        <v>0</v>
      </c>
      <c r="O539" s="8">
        <f t="shared" si="87"/>
        <v>0</v>
      </c>
      <c r="P539" s="41">
        <f t="shared" si="88"/>
        <v>0</v>
      </c>
      <c r="Q539" s="29"/>
      <c r="R539" s="30"/>
      <c r="S539" s="31">
        <f t="shared" si="89"/>
        <v>0</v>
      </c>
      <c r="T539" s="38" t="s">
        <v>2337</v>
      </c>
      <c r="U539" t="s">
        <v>1238</v>
      </c>
      <c r="V539" s="47"/>
    </row>
    <row r="540" spans="1:22" x14ac:dyDescent="0.25">
      <c r="A540" t="str">
        <f t="shared" si="80"/>
        <v>S</v>
      </c>
      <c r="B540" t="s">
        <v>537</v>
      </c>
      <c r="C540" s="18">
        <v>0.111</v>
      </c>
      <c r="D540" s="19">
        <v>0.25800000000000001</v>
      </c>
      <c r="E540" s="19">
        <v>7.2999999999999995E-2</v>
      </c>
      <c r="F540" s="19">
        <v>1.2E-2</v>
      </c>
      <c r="G540" s="19">
        <v>0.52900000000000003</v>
      </c>
      <c r="H540" s="19">
        <v>1.7000000000000001E-2</v>
      </c>
      <c r="I540" s="20">
        <f t="shared" si="81"/>
        <v>1</v>
      </c>
      <c r="J540" s="21">
        <f t="shared" si="82"/>
        <v>0.34300000000000003</v>
      </c>
      <c r="K540" s="12">
        <f t="shared" si="83"/>
        <v>0.2356687898089172</v>
      </c>
      <c r="L540" s="8">
        <f t="shared" si="84"/>
        <v>0.54777070063694278</v>
      </c>
      <c r="M540" s="8">
        <f t="shared" si="85"/>
        <v>0.15498938428874734</v>
      </c>
      <c r="N540" s="8">
        <f t="shared" si="86"/>
        <v>2.5477707006369428E-2</v>
      </c>
      <c r="O540" s="8">
        <f t="shared" si="87"/>
        <v>3.609341825902336E-2</v>
      </c>
      <c r="P540" s="41">
        <f t="shared" si="88"/>
        <v>0.72823779193205951</v>
      </c>
      <c r="Q540" s="29">
        <v>286</v>
      </c>
      <c r="R540" s="30">
        <v>2.9999999999999997E-4</v>
      </c>
      <c r="S540" s="31">
        <f t="shared" si="89"/>
        <v>607.21868365180467</v>
      </c>
      <c r="T540" s="3" t="s">
        <v>1680</v>
      </c>
      <c r="V540" s="47"/>
    </row>
    <row r="541" spans="1:22" x14ac:dyDescent="0.25">
      <c r="A541" t="str">
        <f t="shared" si="80"/>
        <v>S</v>
      </c>
      <c r="B541" t="s">
        <v>538</v>
      </c>
      <c r="C541" s="18">
        <v>0</v>
      </c>
      <c r="D541" s="19">
        <v>0</v>
      </c>
      <c r="E541" s="19">
        <v>0</v>
      </c>
      <c r="F541" s="19">
        <v>0</v>
      </c>
      <c r="G541" s="19">
        <v>0.52900000000000003</v>
      </c>
      <c r="H541" s="19">
        <v>0.47099999999999997</v>
      </c>
      <c r="I541" s="20">
        <f t="shared" si="81"/>
        <v>1</v>
      </c>
      <c r="J541" s="21">
        <f t="shared" si="82"/>
        <v>0</v>
      </c>
      <c r="K541" s="12">
        <f t="shared" si="83"/>
        <v>0</v>
      </c>
      <c r="L541" s="8">
        <f t="shared" si="84"/>
        <v>0</v>
      </c>
      <c r="M541" s="8">
        <f t="shared" si="85"/>
        <v>0</v>
      </c>
      <c r="N541" s="8">
        <f t="shared" si="86"/>
        <v>0</v>
      </c>
      <c r="O541" s="8">
        <f t="shared" si="87"/>
        <v>1</v>
      </c>
      <c r="P541" s="41">
        <f t="shared" si="88"/>
        <v>0</v>
      </c>
      <c r="Q541" s="29">
        <v>0</v>
      </c>
      <c r="R541" s="30">
        <v>0</v>
      </c>
      <c r="S541" s="31">
        <f t="shared" si="89"/>
        <v>0</v>
      </c>
      <c r="T541" s="3" t="s">
        <v>1681</v>
      </c>
      <c r="V541" s="47"/>
    </row>
    <row r="542" spans="1:22" x14ac:dyDescent="0.25">
      <c r="A542" t="str">
        <f t="shared" si="80"/>
        <v>S</v>
      </c>
      <c r="B542" t="s">
        <v>539</v>
      </c>
      <c r="C542" s="18">
        <v>0</v>
      </c>
      <c r="D542" s="19">
        <v>0.09</v>
      </c>
      <c r="E542" s="19">
        <v>8.9999999999999993E-3</v>
      </c>
      <c r="F542" s="19">
        <v>4.0000000000000001E-3</v>
      </c>
      <c r="G542" s="19">
        <v>0.439</v>
      </c>
      <c r="H542" s="19">
        <v>0.45800000000000002</v>
      </c>
      <c r="I542" s="20">
        <f t="shared" si="81"/>
        <v>1</v>
      </c>
      <c r="J542" s="21">
        <f t="shared" si="82"/>
        <v>0.10299999999999999</v>
      </c>
      <c r="K542" s="12">
        <f t="shared" si="83"/>
        <v>0</v>
      </c>
      <c r="L542" s="8">
        <f t="shared" si="84"/>
        <v>0.16042780748663102</v>
      </c>
      <c r="M542" s="8">
        <f t="shared" si="85"/>
        <v>1.6042780748663103E-2</v>
      </c>
      <c r="N542" s="8">
        <f t="shared" si="86"/>
        <v>7.1301247771836012E-3</v>
      </c>
      <c r="O542" s="8">
        <f t="shared" si="87"/>
        <v>0.8163992869875224</v>
      </c>
      <c r="P542" s="41">
        <f t="shared" si="88"/>
        <v>0.18360071301247774</v>
      </c>
      <c r="Q542" s="29">
        <v>86</v>
      </c>
      <c r="R542" s="30">
        <v>0</v>
      </c>
      <c r="S542" s="31">
        <f t="shared" si="89"/>
        <v>153.29768270944743</v>
      </c>
      <c r="T542" s="3" t="s">
        <v>1682</v>
      </c>
      <c r="V542" s="47"/>
    </row>
    <row r="543" spans="1:22" x14ac:dyDescent="0.25">
      <c r="A543" t="str">
        <f t="shared" si="80"/>
        <v>S</v>
      </c>
      <c r="B543" t="s">
        <v>540</v>
      </c>
      <c r="C543" s="18">
        <v>0</v>
      </c>
      <c r="D543" s="19">
        <v>0</v>
      </c>
      <c r="E543" s="19">
        <v>0</v>
      </c>
      <c r="F543" s="19">
        <v>0</v>
      </c>
      <c r="G543" s="19">
        <v>0.52900000000000003</v>
      </c>
      <c r="H543" s="19">
        <v>0.47099999999999997</v>
      </c>
      <c r="I543" s="20">
        <f t="shared" si="81"/>
        <v>1</v>
      </c>
      <c r="J543" s="21">
        <f t="shared" si="82"/>
        <v>0</v>
      </c>
      <c r="K543" s="12">
        <f t="shared" si="83"/>
        <v>0</v>
      </c>
      <c r="L543" s="8">
        <f t="shared" si="84"/>
        <v>0</v>
      </c>
      <c r="M543" s="8">
        <f t="shared" si="85"/>
        <v>0</v>
      </c>
      <c r="N543" s="8">
        <f t="shared" si="86"/>
        <v>0</v>
      </c>
      <c r="O543" s="8">
        <f t="shared" si="87"/>
        <v>1</v>
      </c>
      <c r="P543" s="41">
        <f t="shared" si="88"/>
        <v>0</v>
      </c>
      <c r="Q543" s="29">
        <v>0</v>
      </c>
      <c r="R543" s="30">
        <v>0</v>
      </c>
      <c r="S543" s="31">
        <f t="shared" si="89"/>
        <v>0</v>
      </c>
      <c r="T543" s="38" t="s">
        <v>1683</v>
      </c>
      <c r="V543" s="47"/>
    </row>
    <row r="544" spans="1:22" x14ac:dyDescent="0.25">
      <c r="A544" t="str">
        <f t="shared" si="80"/>
        <v>S</v>
      </c>
      <c r="B544" t="s">
        <v>541</v>
      </c>
      <c r="C544" s="18"/>
      <c r="D544" s="19"/>
      <c r="E544" s="19"/>
      <c r="F544" s="19"/>
      <c r="G544" s="19"/>
      <c r="H544" s="19"/>
      <c r="I544" s="20">
        <f t="shared" si="81"/>
        <v>0</v>
      </c>
      <c r="J544" s="21">
        <f t="shared" si="82"/>
        <v>0</v>
      </c>
      <c r="K544" s="12">
        <f t="shared" si="83"/>
        <v>0</v>
      </c>
      <c r="L544" s="8">
        <f t="shared" si="84"/>
        <v>0</v>
      </c>
      <c r="M544" s="8">
        <f t="shared" si="85"/>
        <v>0</v>
      </c>
      <c r="N544" s="8">
        <f t="shared" si="86"/>
        <v>0</v>
      </c>
      <c r="O544" s="8">
        <f t="shared" si="87"/>
        <v>0</v>
      </c>
      <c r="P544" s="41">
        <f t="shared" si="88"/>
        <v>0</v>
      </c>
      <c r="Q544" s="29"/>
      <c r="R544" s="30"/>
      <c r="S544" s="31">
        <f t="shared" si="89"/>
        <v>0</v>
      </c>
      <c r="T544" s="38" t="s">
        <v>1684</v>
      </c>
      <c r="U544" t="s">
        <v>1227</v>
      </c>
      <c r="V544" s="47"/>
    </row>
    <row r="545" spans="1:22" x14ac:dyDescent="0.25">
      <c r="A545" t="str">
        <f t="shared" si="80"/>
        <v>S</v>
      </c>
      <c r="B545" t="s">
        <v>542</v>
      </c>
      <c r="C545" s="18">
        <v>0.16159999999999999</v>
      </c>
      <c r="D545" s="19">
        <v>0.2019</v>
      </c>
      <c r="E545" s="19">
        <v>5.2499999999999998E-2</v>
      </c>
      <c r="F545" s="19">
        <v>8.6999999999999994E-3</v>
      </c>
      <c r="G545" s="19">
        <v>0.52939999999999998</v>
      </c>
      <c r="H545" s="19">
        <v>4.5999999999999999E-2</v>
      </c>
      <c r="I545" s="20">
        <f t="shared" si="81"/>
        <v>1.0001</v>
      </c>
      <c r="J545" s="21">
        <f t="shared" si="82"/>
        <v>0.2631</v>
      </c>
      <c r="K545" s="12">
        <f t="shared" si="83"/>
        <v>0.34339141521461963</v>
      </c>
      <c r="L545" s="8">
        <f t="shared" si="84"/>
        <v>0.42902677433064174</v>
      </c>
      <c r="M545" s="8">
        <f t="shared" si="85"/>
        <v>0.11155971100722481</v>
      </c>
      <c r="N545" s="8">
        <f t="shared" si="86"/>
        <v>1.8487037824054395E-2</v>
      </c>
      <c r="O545" s="8">
        <f t="shared" si="87"/>
        <v>9.7747556311092221E-2</v>
      </c>
      <c r="P545" s="41">
        <f t="shared" si="88"/>
        <v>0.55907352316192094</v>
      </c>
      <c r="Q545" s="29">
        <v>222</v>
      </c>
      <c r="R545" s="30">
        <v>4.0000000000000002E-4</v>
      </c>
      <c r="S545" s="31">
        <f t="shared" si="89"/>
        <v>471.73820654483637</v>
      </c>
      <c r="T545" s="3" t="s">
        <v>1685</v>
      </c>
      <c r="V545" s="47"/>
    </row>
    <row r="546" spans="1:22" x14ac:dyDescent="0.25">
      <c r="A546" t="str">
        <f t="shared" si="80"/>
        <v>S</v>
      </c>
      <c r="B546" t="s">
        <v>543</v>
      </c>
      <c r="C546" s="18"/>
      <c r="D546" s="19"/>
      <c r="E546" s="19"/>
      <c r="F546" s="19"/>
      <c r="G546" s="19"/>
      <c r="H546" s="19"/>
      <c r="I546" s="20">
        <f t="shared" si="81"/>
        <v>0</v>
      </c>
      <c r="J546" s="21">
        <f t="shared" si="82"/>
        <v>0</v>
      </c>
      <c r="K546" s="12">
        <f t="shared" si="83"/>
        <v>0</v>
      </c>
      <c r="L546" s="8">
        <f t="shared" si="84"/>
        <v>0</v>
      </c>
      <c r="M546" s="8">
        <f t="shared" si="85"/>
        <v>0</v>
      </c>
      <c r="N546" s="8">
        <f t="shared" si="86"/>
        <v>0</v>
      </c>
      <c r="O546" s="8">
        <f t="shared" si="87"/>
        <v>0</v>
      </c>
      <c r="P546" s="41">
        <f t="shared" si="88"/>
        <v>0</v>
      </c>
      <c r="Q546" s="29"/>
      <c r="R546" s="30"/>
      <c r="S546" s="31">
        <f t="shared" si="89"/>
        <v>0</v>
      </c>
      <c r="T546" s="38" t="s">
        <v>2338</v>
      </c>
      <c r="U546" t="s">
        <v>1227</v>
      </c>
      <c r="V546" s="47"/>
    </row>
    <row r="547" spans="1:22" x14ac:dyDescent="0.25">
      <c r="A547" t="str">
        <f t="shared" si="80"/>
        <v>S</v>
      </c>
      <c r="B547" t="s">
        <v>544</v>
      </c>
      <c r="C547" s="18">
        <v>9.4E-2</v>
      </c>
      <c r="D547" s="19">
        <v>0.32200000000000001</v>
      </c>
      <c r="E547" s="19">
        <v>3.4000000000000002E-2</v>
      </c>
      <c r="F547" s="19">
        <v>5.0000000000000001E-3</v>
      </c>
      <c r="G547" s="19">
        <v>0.52900000000000003</v>
      </c>
      <c r="H547" s="19">
        <v>1.6E-2</v>
      </c>
      <c r="I547" s="20">
        <f t="shared" si="81"/>
        <v>1</v>
      </c>
      <c r="J547" s="21">
        <f t="shared" si="82"/>
        <v>0.36099999999999999</v>
      </c>
      <c r="K547" s="12">
        <f t="shared" si="83"/>
        <v>0.19957537154989385</v>
      </c>
      <c r="L547" s="8">
        <f t="shared" si="84"/>
        <v>0.68365180467091302</v>
      </c>
      <c r="M547" s="8">
        <f t="shared" si="85"/>
        <v>7.2186836518046721E-2</v>
      </c>
      <c r="N547" s="8">
        <f t="shared" si="86"/>
        <v>1.0615711252653929E-2</v>
      </c>
      <c r="O547" s="8">
        <f t="shared" si="87"/>
        <v>3.3970276008492568E-2</v>
      </c>
      <c r="P547" s="41">
        <f t="shared" si="88"/>
        <v>0.76645435244161364</v>
      </c>
      <c r="Q547" s="29">
        <v>347</v>
      </c>
      <c r="R547" s="30">
        <v>2.9999999999999997E-4</v>
      </c>
      <c r="S547" s="31">
        <f t="shared" si="89"/>
        <v>736.73036093418261</v>
      </c>
      <c r="T547" s="3" t="s">
        <v>1686</v>
      </c>
      <c r="V547" s="47"/>
    </row>
    <row r="548" spans="1:22" x14ac:dyDescent="0.25">
      <c r="A548" t="str">
        <f t="shared" si="80"/>
        <v>S</v>
      </c>
      <c r="B548" t="s">
        <v>545</v>
      </c>
      <c r="C548" s="18"/>
      <c r="D548" s="19"/>
      <c r="E548" s="19"/>
      <c r="F548" s="19"/>
      <c r="G548" s="19"/>
      <c r="H548" s="19"/>
      <c r="I548" s="20">
        <f t="shared" si="81"/>
        <v>0</v>
      </c>
      <c r="J548" s="21">
        <f t="shared" si="82"/>
        <v>0</v>
      </c>
      <c r="K548" s="12">
        <f t="shared" si="83"/>
        <v>0</v>
      </c>
      <c r="L548" s="8">
        <f t="shared" si="84"/>
        <v>0</v>
      </c>
      <c r="M548" s="8">
        <f t="shared" si="85"/>
        <v>0</v>
      </c>
      <c r="N548" s="8">
        <f t="shared" si="86"/>
        <v>0</v>
      </c>
      <c r="O548" s="8">
        <f t="shared" si="87"/>
        <v>0</v>
      </c>
      <c r="P548" s="41">
        <f t="shared" si="88"/>
        <v>0</v>
      </c>
      <c r="Q548" s="29"/>
      <c r="R548" s="30"/>
      <c r="S548" s="31">
        <f t="shared" si="89"/>
        <v>0</v>
      </c>
      <c r="T548" s="38" t="s">
        <v>1687</v>
      </c>
      <c r="U548" t="s">
        <v>1238</v>
      </c>
      <c r="V548" s="47"/>
    </row>
    <row r="549" spans="1:22" x14ac:dyDescent="0.25">
      <c r="A549" t="str">
        <f t="shared" si="80"/>
        <v>S</v>
      </c>
      <c r="B549" t="s">
        <v>546</v>
      </c>
      <c r="C549" s="18">
        <v>6.8000000000000005E-2</v>
      </c>
      <c r="D549" s="19">
        <v>0.23699999999999999</v>
      </c>
      <c r="E549" s="19">
        <v>0.154</v>
      </c>
      <c r="F549" s="19">
        <v>4.0000000000000001E-3</v>
      </c>
      <c r="G549" s="19">
        <v>0.52900000000000003</v>
      </c>
      <c r="H549" s="19">
        <v>8.0000000000000002E-3</v>
      </c>
      <c r="I549" s="20">
        <f t="shared" si="81"/>
        <v>1</v>
      </c>
      <c r="J549" s="21">
        <f t="shared" si="82"/>
        <v>0.39500000000000002</v>
      </c>
      <c r="K549" s="12">
        <f t="shared" si="83"/>
        <v>0.14437367303609344</v>
      </c>
      <c r="L549" s="8">
        <f t="shared" si="84"/>
        <v>0.50318471337579618</v>
      </c>
      <c r="M549" s="8">
        <f t="shared" si="85"/>
        <v>0.32696390658174102</v>
      </c>
      <c r="N549" s="8">
        <f t="shared" si="86"/>
        <v>8.4925690021231421E-3</v>
      </c>
      <c r="O549" s="8">
        <f t="shared" si="87"/>
        <v>1.6985138004246284E-2</v>
      </c>
      <c r="P549" s="41">
        <f t="shared" si="88"/>
        <v>0.83864118895966033</v>
      </c>
      <c r="Q549" s="29">
        <v>289</v>
      </c>
      <c r="R549" s="30">
        <v>2.0000000000000001E-4</v>
      </c>
      <c r="S549" s="31">
        <f t="shared" si="89"/>
        <v>613.58811040339708</v>
      </c>
      <c r="T549" s="3" t="s">
        <v>1688</v>
      </c>
      <c r="V549" s="47"/>
    </row>
    <row r="550" spans="1:22" x14ac:dyDescent="0.25">
      <c r="A550" t="str">
        <f t="shared" si="80"/>
        <v>S</v>
      </c>
      <c r="B550" t="s">
        <v>547</v>
      </c>
      <c r="C550" s="18">
        <v>6.3E-2</v>
      </c>
      <c r="D550" s="19">
        <v>0.14599999999999999</v>
      </c>
      <c r="E550" s="19">
        <v>0.24399999999999999</v>
      </c>
      <c r="F550" s="19">
        <v>5.0000000000000001E-3</v>
      </c>
      <c r="G550" s="19">
        <v>0.52900000000000003</v>
      </c>
      <c r="H550" s="19">
        <v>1.2999999999999999E-2</v>
      </c>
      <c r="I550" s="20">
        <f t="shared" si="81"/>
        <v>1</v>
      </c>
      <c r="J550" s="21">
        <f t="shared" si="82"/>
        <v>0.39500000000000002</v>
      </c>
      <c r="K550" s="12">
        <f t="shared" si="83"/>
        <v>0.13375796178343949</v>
      </c>
      <c r="L550" s="8">
        <f t="shared" si="84"/>
        <v>0.30997876857749468</v>
      </c>
      <c r="M550" s="8">
        <f t="shared" si="85"/>
        <v>0.51804670912951167</v>
      </c>
      <c r="N550" s="8">
        <f t="shared" si="86"/>
        <v>1.0615711252653929E-2</v>
      </c>
      <c r="O550" s="8">
        <f t="shared" si="87"/>
        <v>2.7600849256900213E-2</v>
      </c>
      <c r="P550" s="41">
        <f t="shared" si="88"/>
        <v>0.83864118895966033</v>
      </c>
      <c r="Q550" s="29">
        <v>151</v>
      </c>
      <c r="R550" s="30">
        <v>2.0000000000000001E-4</v>
      </c>
      <c r="S550" s="31">
        <f t="shared" si="89"/>
        <v>320.59447983014866</v>
      </c>
      <c r="T550" s="3" t="s">
        <v>1689</v>
      </c>
      <c r="V550" s="47"/>
    </row>
    <row r="551" spans="1:22" x14ac:dyDescent="0.25">
      <c r="A551" t="str">
        <f t="shared" si="80"/>
        <v>S</v>
      </c>
      <c r="B551" t="s">
        <v>548</v>
      </c>
      <c r="C551" s="18">
        <v>1.4E-2</v>
      </c>
      <c r="D551" s="19">
        <v>0.16300000000000001</v>
      </c>
      <c r="E551" s="19">
        <v>1.4999999999999999E-2</v>
      </c>
      <c r="F551" s="19">
        <v>4.0000000000000001E-3</v>
      </c>
      <c r="G551" s="19">
        <v>0.501</v>
      </c>
      <c r="H551" s="19">
        <v>0.30299999999999999</v>
      </c>
      <c r="I551" s="20">
        <f t="shared" si="81"/>
        <v>1</v>
      </c>
      <c r="J551" s="21">
        <f t="shared" si="82"/>
        <v>0.182</v>
      </c>
      <c r="K551" s="12">
        <f t="shared" si="83"/>
        <v>2.8056112224448898E-2</v>
      </c>
      <c r="L551" s="8">
        <f t="shared" si="84"/>
        <v>0.32665330661322645</v>
      </c>
      <c r="M551" s="8">
        <f t="shared" si="85"/>
        <v>3.0060120240480961E-2</v>
      </c>
      <c r="N551" s="8">
        <f t="shared" si="86"/>
        <v>8.0160320641282558E-3</v>
      </c>
      <c r="O551" s="8">
        <f t="shared" si="87"/>
        <v>0.60721442885771537</v>
      </c>
      <c r="P551" s="41">
        <f t="shared" si="88"/>
        <v>0.36472945891783565</v>
      </c>
      <c r="Q551" s="29">
        <v>177</v>
      </c>
      <c r="R551" s="30">
        <v>0</v>
      </c>
      <c r="S551" s="31">
        <f t="shared" si="89"/>
        <v>354.70941883767534</v>
      </c>
      <c r="T551" s="3" t="s">
        <v>1637</v>
      </c>
      <c r="V551" s="47"/>
    </row>
    <row r="552" spans="1:22" x14ac:dyDescent="0.25">
      <c r="A552" t="str">
        <f t="shared" si="80"/>
        <v>S</v>
      </c>
      <c r="B552" t="s">
        <v>549</v>
      </c>
      <c r="C552" s="18"/>
      <c r="D552" s="19"/>
      <c r="E552" s="19"/>
      <c r="F552" s="19"/>
      <c r="G552" s="19"/>
      <c r="H552" s="19"/>
      <c r="I552" s="20">
        <f t="shared" si="81"/>
        <v>0</v>
      </c>
      <c r="J552" s="21">
        <f t="shared" si="82"/>
        <v>0</v>
      </c>
      <c r="K552" s="12">
        <f t="shared" si="83"/>
        <v>0</v>
      </c>
      <c r="L552" s="8">
        <f t="shared" si="84"/>
        <v>0</v>
      </c>
      <c r="M552" s="8">
        <f t="shared" si="85"/>
        <v>0</v>
      </c>
      <c r="N552" s="8">
        <f t="shared" si="86"/>
        <v>0</v>
      </c>
      <c r="O552" s="8">
        <f t="shared" si="87"/>
        <v>0</v>
      </c>
      <c r="P552" s="41">
        <f t="shared" si="88"/>
        <v>0</v>
      </c>
      <c r="Q552" s="29"/>
      <c r="R552" s="30"/>
      <c r="S552" s="31">
        <f t="shared" si="89"/>
        <v>0</v>
      </c>
      <c r="T552" s="38" t="s">
        <v>1690</v>
      </c>
      <c r="U552" t="s">
        <v>1227</v>
      </c>
      <c r="V552" s="47"/>
    </row>
    <row r="553" spans="1:22" x14ac:dyDescent="0.25">
      <c r="A553" t="str">
        <f t="shared" si="80"/>
        <v>S</v>
      </c>
      <c r="B553" t="s">
        <v>550</v>
      </c>
      <c r="C553" s="18">
        <v>7.8E-2</v>
      </c>
      <c r="D553" s="19">
        <v>0.214</v>
      </c>
      <c r="E553" s="19">
        <v>0.05</v>
      </c>
      <c r="F553" s="19">
        <v>5.1999999999999998E-2</v>
      </c>
      <c r="G553" s="19">
        <v>0.47699999999999998</v>
      </c>
      <c r="H553" s="19">
        <v>0.129</v>
      </c>
      <c r="I553" s="20">
        <f t="shared" si="81"/>
        <v>1</v>
      </c>
      <c r="J553" s="21">
        <f t="shared" si="82"/>
        <v>0.316</v>
      </c>
      <c r="K553" s="12">
        <f t="shared" si="83"/>
        <v>0.14913957934990441</v>
      </c>
      <c r="L553" s="8">
        <f t="shared" si="84"/>
        <v>0.4091778202676864</v>
      </c>
      <c r="M553" s="8">
        <f t="shared" si="85"/>
        <v>9.5602294455066919E-2</v>
      </c>
      <c r="N553" s="8">
        <f t="shared" si="86"/>
        <v>9.942638623326959E-2</v>
      </c>
      <c r="O553" s="8">
        <f t="shared" si="87"/>
        <v>0.24665391969407266</v>
      </c>
      <c r="P553" s="41">
        <f t="shared" si="88"/>
        <v>0.60420650095602291</v>
      </c>
      <c r="Q553" s="29">
        <v>229</v>
      </c>
      <c r="R553" s="30">
        <v>2.0000000000000001E-4</v>
      </c>
      <c r="S553" s="31">
        <f t="shared" si="89"/>
        <v>437.85850860420646</v>
      </c>
      <c r="T553" s="38" t="s">
        <v>1691</v>
      </c>
      <c r="V553" s="47"/>
    </row>
    <row r="554" spans="1:22" x14ac:dyDescent="0.25">
      <c r="A554" t="str">
        <f t="shared" si="80"/>
        <v>S</v>
      </c>
      <c r="B554" t="s">
        <v>551</v>
      </c>
      <c r="C554" s="18">
        <v>8.8999999999999996E-2</v>
      </c>
      <c r="D554" s="19">
        <v>0.313</v>
      </c>
      <c r="E554" s="19">
        <v>5.8000000000000003E-2</v>
      </c>
      <c r="F554" s="19">
        <v>5.0000000000000001E-3</v>
      </c>
      <c r="G554" s="19">
        <v>0.52900000000000003</v>
      </c>
      <c r="H554" s="19">
        <v>6.0000000000000001E-3</v>
      </c>
      <c r="I554" s="20">
        <f t="shared" si="81"/>
        <v>1</v>
      </c>
      <c r="J554" s="21">
        <f t="shared" si="82"/>
        <v>0.376</v>
      </c>
      <c r="K554" s="12">
        <f t="shared" si="83"/>
        <v>0.18895966029723993</v>
      </c>
      <c r="L554" s="8">
        <f t="shared" si="84"/>
        <v>0.66454352441613596</v>
      </c>
      <c r="M554" s="8">
        <f t="shared" si="85"/>
        <v>0.12314225053078558</v>
      </c>
      <c r="N554" s="8">
        <f t="shared" si="86"/>
        <v>1.0615711252653929E-2</v>
      </c>
      <c r="O554" s="8">
        <f t="shared" si="87"/>
        <v>1.2738853503184714E-2</v>
      </c>
      <c r="P554" s="41">
        <f t="shared" si="88"/>
        <v>0.79830148619957542</v>
      </c>
      <c r="Q554" s="29">
        <v>349</v>
      </c>
      <c r="R554" s="30">
        <v>2.0000000000000001E-4</v>
      </c>
      <c r="S554" s="31">
        <f t="shared" si="89"/>
        <v>740.97664543524422</v>
      </c>
      <c r="T554" s="3" t="s">
        <v>1692</v>
      </c>
      <c r="V554" s="47"/>
    </row>
    <row r="555" spans="1:22" x14ac:dyDescent="0.25">
      <c r="A555" t="str">
        <f t="shared" si="80"/>
        <v>S</v>
      </c>
      <c r="B555" t="s">
        <v>552</v>
      </c>
      <c r="C555" s="18"/>
      <c r="D555" s="19"/>
      <c r="E555" s="19"/>
      <c r="F555" s="19"/>
      <c r="G555" s="19"/>
      <c r="H555" s="19"/>
      <c r="I555" s="20">
        <f t="shared" si="81"/>
        <v>0</v>
      </c>
      <c r="J555" s="21">
        <f t="shared" si="82"/>
        <v>0</v>
      </c>
      <c r="K555" s="12">
        <f t="shared" si="83"/>
        <v>0</v>
      </c>
      <c r="L555" s="8">
        <f t="shared" si="84"/>
        <v>0</v>
      </c>
      <c r="M555" s="8">
        <f t="shared" si="85"/>
        <v>0</v>
      </c>
      <c r="N555" s="8">
        <f t="shared" si="86"/>
        <v>0</v>
      </c>
      <c r="O555" s="8">
        <f t="shared" si="87"/>
        <v>0</v>
      </c>
      <c r="P555" s="41">
        <f t="shared" si="88"/>
        <v>0</v>
      </c>
      <c r="Q555" s="29"/>
      <c r="R555" s="30"/>
      <c r="S555" s="31">
        <f t="shared" si="89"/>
        <v>0</v>
      </c>
      <c r="T555" s="38" t="s">
        <v>1693</v>
      </c>
      <c r="U555" t="s">
        <v>1694</v>
      </c>
      <c r="V555" s="47"/>
    </row>
    <row r="556" spans="1:22" x14ac:dyDescent="0.25">
      <c r="A556" t="str">
        <f t="shared" si="80"/>
        <v>S</v>
      </c>
      <c r="B556" t="s">
        <v>553</v>
      </c>
      <c r="C556" s="18">
        <v>7.0000000000000007E-2</v>
      </c>
      <c r="D556" s="19">
        <v>0.23599999999999999</v>
      </c>
      <c r="E556" s="19">
        <v>7.3999999999999996E-2</v>
      </c>
      <c r="F556" s="19">
        <v>1.2E-2</v>
      </c>
      <c r="G556" s="19">
        <v>0.45600000000000002</v>
      </c>
      <c r="H556" s="19">
        <v>0.152</v>
      </c>
      <c r="I556" s="20">
        <f t="shared" si="81"/>
        <v>1</v>
      </c>
      <c r="J556" s="21">
        <f t="shared" si="82"/>
        <v>0.32200000000000001</v>
      </c>
      <c r="K556" s="12">
        <f t="shared" si="83"/>
        <v>0.12867647058823531</v>
      </c>
      <c r="L556" s="8">
        <f t="shared" si="84"/>
        <v>0.43382352941176466</v>
      </c>
      <c r="M556" s="8">
        <f t="shared" si="85"/>
        <v>0.13602941176470587</v>
      </c>
      <c r="N556" s="8">
        <f t="shared" si="86"/>
        <v>2.2058823529411763E-2</v>
      </c>
      <c r="O556" s="8">
        <f t="shared" si="87"/>
        <v>0.2794117647058823</v>
      </c>
      <c r="P556" s="41">
        <f t="shared" si="88"/>
        <v>0.59191176470588236</v>
      </c>
      <c r="Q556" s="29">
        <v>273</v>
      </c>
      <c r="R556" s="30">
        <v>2.0000000000000001E-4</v>
      </c>
      <c r="S556" s="31">
        <f t="shared" si="89"/>
        <v>501.83823529411762</v>
      </c>
      <c r="T556" s="3" t="s">
        <v>1695</v>
      </c>
      <c r="V556" s="47"/>
    </row>
    <row r="557" spans="1:22" x14ac:dyDescent="0.25">
      <c r="A557" t="str">
        <f t="shared" si="80"/>
        <v>S</v>
      </c>
      <c r="B557" t="s">
        <v>554</v>
      </c>
      <c r="C557" s="18"/>
      <c r="D557" s="19"/>
      <c r="E557" s="19"/>
      <c r="F557" s="19"/>
      <c r="G557" s="19"/>
      <c r="H557" s="19"/>
      <c r="I557" s="20">
        <f t="shared" si="81"/>
        <v>0</v>
      </c>
      <c r="J557" s="21">
        <f t="shared" si="82"/>
        <v>0</v>
      </c>
      <c r="K557" s="12">
        <f t="shared" si="83"/>
        <v>0</v>
      </c>
      <c r="L557" s="8">
        <f t="shared" si="84"/>
        <v>0</v>
      </c>
      <c r="M557" s="8">
        <f t="shared" si="85"/>
        <v>0</v>
      </c>
      <c r="N557" s="8">
        <f t="shared" si="86"/>
        <v>0</v>
      </c>
      <c r="O557" s="8">
        <f t="shared" si="87"/>
        <v>0</v>
      </c>
      <c r="P557" s="41">
        <f t="shared" si="88"/>
        <v>0</v>
      </c>
      <c r="Q557" s="29"/>
      <c r="R557" s="30"/>
      <c r="S557" s="31">
        <f t="shared" si="89"/>
        <v>0</v>
      </c>
      <c r="T557" s="38" t="s">
        <v>1696</v>
      </c>
      <c r="U557" t="s">
        <v>1227</v>
      </c>
      <c r="V557" s="47"/>
    </row>
    <row r="558" spans="1:22" x14ac:dyDescent="0.25">
      <c r="A558" t="str">
        <f t="shared" si="80"/>
        <v>S</v>
      </c>
      <c r="B558" t="s">
        <v>555</v>
      </c>
      <c r="C558" s="18"/>
      <c r="D558" s="19"/>
      <c r="E558" s="19"/>
      <c r="F558" s="19"/>
      <c r="G558" s="19"/>
      <c r="H558" s="19"/>
      <c r="I558" s="20">
        <f t="shared" si="81"/>
        <v>0</v>
      </c>
      <c r="J558" s="21">
        <f t="shared" si="82"/>
        <v>0</v>
      </c>
      <c r="K558" s="12">
        <f t="shared" si="83"/>
        <v>0</v>
      </c>
      <c r="L558" s="8">
        <f t="shared" si="84"/>
        <v>0</v>
      </c>
      <c r="M558" s="8">
        <f t="shared" si="85"/>
        <v>0</v>
      </c>
      <c r="N558" s="8">
        <f t="shared" si="86"/>
        <v>0</v>
      </c>
      <c r="O558" s="8">
        <f t="shared" si="87"/>
        <v>0</v>
      </c>
      <c r="P558" s="41">
        <f t="shared" si="88"/>
        <v>0</v>
      </c>
      <c r="Q558" s="29"/>
      <c r="R558" s="30"/>
      <c r="S558" s="31">
        <f t="shared" si="89"/>
        <v>0</v>
      </c>
      <c r="T558" s="38" t="s">
        <v>1697</v>
      </c>
      <c r="U558" t="s">
        <v>1227</v>
      </c>
      <c r="V558" s="47"/>
    </row>
    <row r="559" spans="1:22" x14ac:dyDescent="0.25">
      <c r="A559" t="str">
        <f t="shared" si="80"/>
        <v>S</v>
      </c>
      <c r="B559" t="s">
        <v>556</v>
      </c>
      <c r="C559" s="18">
        <v>0</v>
      </c>
      <c r="D559" s="19">
        <v>0</v>
      </c>
      <c r="E559" s="19">
        <v>0</v>
      </c>
      <c r="F559" s="19">
        <v>0</v>
      </c>
      <c r="G559" s="19">
        <v>0.52900000000000003</v>
      </c>
      <c r="H559" s="19">
        <v>0.47099999999999997</v>
      </c>
      <c r="I559" s="20">
        <f t="shared" si="81"/>
        <v>1</v>
      </c>
      <c r="J559" s="21">
        <f t="shared" si="82"/>
        <v>0</v>
      </c>
      <c r="K559" s="12">
        <f t="shared" si="83"/>
        <v>0</v>
      </c>
      <c r="L559" s="8">
        <f t="shared" si="84"/>
        <v>0</v>
      </c>
      <c r="M559" s="8">
        <f t="shared" si="85"/>
        <v>0</v>
      </c>
      <c r="N559" s="8">
        <f t="shared" si="86"/>
        <v>0</v>
      </c>
      <c r="O559" s="8">
        <f t="shared" si="87"/>
        <v>1</v>
      </c>
      <c r="P559" s="41">
        <f t="shared" si="88"/>
        <v>0</v>
      </c>
      <c r="Q559" s="29">
        <v>0</v>
      </c>
      <c r="R559" s="30">
        <v>0</v>
      </c>
      <c r="S559" s="31">
        <f t="shared" si="89"/>
        <v>0</v>
      </c>
      <c r="T559" s="3" t="s">
        <v>1698</v>
      </c>
      <c r="V559" s="47"/>
    </row>
    <row r="560" spans="1:22" x14ac:dyDescent="0.25">
      <c r="A560" t="str">
        <f t="shared" si="80"/>
        <v>S</v>
      </c>
      <c r="B560" t="s">
        <v>557</v>
      </c>
      <c r="C560" s="18">
        <v>9.4E-2</v>
      </c>
      <c r="D560" s="19">
        <v>0.28100000000000003</v>
      </c>
      <c r="E560" s="19">
        <v>0.11799999999999999</v>
      </c>
      <c r="F560" s="19">
        <v>1.4999999999999999E-2</v>
      </c>
      <c r="G560" s="19">
        <v>0.45300000000000001</v>
      </c>
      <c r="H560" s="19">
        <v>3.9E-2</v>
      </c>
      <c r="I560" s="20">
        <f t="shared" si="81"/>
        <v>1</v>
      </c>
      <c r="J560" s="21">
        <f t="shared" si="82"/>
        <v>0.41400000000000003</v>
      </c>
      <c r="K560" s="12">
        <f t="shared" si="83"/>
        <v>0.17184643510054848</v>
      </c>
      <c r="L560" s="8">
        <f t="shared" si="84"/>
        <v>0.51371115173674597</v>
      </c>
      <c r="M560" s="8">
        <f t="shared" si="85"/>
        <v>0.21572212065813529</v>
      </c>
      <c r="N560" s="8">
        <f t="shared" si="86"/>
        <v>2.7422303473491776E-2</v>
      </c>
      <c r="O560" s="8">
        <f t="shared" si="87"/>
        <v>7.1297989031078618E-2</v>
      </c>
      <c r="P560" s="41">
        <f t="shared" si="88"/>
        <v>0.75685557586837315</v>
      </c>
      <c r="Q560" s="29">
        <v>335</v>
      </c>
      <c r="R560" s="30">
        <v>2.9999999999999997E-4</v>
      </c>
      <c r="S560" s="31">
        <f t="shared" si="89"/>
        <v>612.4314442413164</v>
      </c>
      <c r="T560" s="3" t="s">
        <v>1699</v>
      </c>
      <c r="V560" s="47"/>
    </row>
    <row r="561" spans="1:22" x14ac:dyDescent="0.25">
      <c r="A561" t="str">
        <f t="shared" si="80"/>
        <v>S</v>
      </c>
      <c r="B561" t="s">
        <v>558</v>
      </c>
      <c r="C561" s="18"/>
      <c r="D561" s="19"/>
      <c r="E561" s="19"/>
      <c r="F561" s="19"/>
      <c r="G561" s="19"/>
      <c r="H561" s="19"/>
      <c r="I561" s="20">
        <f t="shared" si="81"/>
        <v>0</v>
      </c>
      <c r="J561" s="21">
        <f t="shared" si="82"/>
        <v>0</v>
      </c>
      <c r="K561" s="12">
        <f t="shared" si="83"/>
        <v>0</v>
      </c>
      <c r="L561" s="8">
        <f t="shared" si="84"/>
        <v>0</v>
      </c>
      <c r="M561" s="8">
        <f t="shared" si="85"/>
        <v>0</v>
      </c>
      <c r="N561" s="8">
        <f t="shared" si="86"/>
        <v>0</v>
      </c>
      <c r="O561" s="8">
        <f t="shared" si="87"/>
        <v>0</v>
      </c>
      <c r="P561" s="41">
        <f t="shared" si="88"/>
        <v>0</v>
      </c>
      <c r="Q561" s="29"/>
      <c r="R561" s="30"/>
      <c r="S561" s="31">
        <f t="shared" si="89"/>
        <v>0</v>
      </c>
      <c r="T561" s="38" t="s">
        <v>1700</v>
      </c>
      <c r="U561" t="s">
        <v>1227</v>
      </c>
      <c r="V561" s="47"/>
    </row>
    <row r="562" spans="1:22" x14ac:dyDescent="0.25">
      <c r="A562" t="str">
        <f t="shared" ref="A562:A625" si="90">UPPER(LEFT(B562,1))</f>
        <v>S</v>
      </c>
      <c r="B562" t="s">
        <v>559</v>
      </c>
      <c r="C562" s="18">
        <v>9.1999999999999998E-2</v>
      </c>
      <c r="D562" s="19">
        <v>0.32100000000000001</v>
      </c>
      <c r="E562" s="19">
        <v>5.8999999999999997E-2</v>
      </c>
      <c r="F562" s="19">
        <v>5.0000000000000001E-3</v>
      </c>
      <c r="G562" s="19">
        <v>0.51800000000000002</v>
      </c>
      <c r="H562" s="19">
        <v>5.0000000000000001E-3</v>
      </c>
      <c r="I562" s="20">
        <f t="shared" si="81"/>
        <v>1</v>
      </c>
      <c r="J562" s="21">
        <f t="shared" si="82"/>
        <v>0.38500000000000001</v>
      </c>
      <c r="K562" s="12">
        <f t="shared" si="83"/>
        <v>0.19087136929460582</v>
      </c>
      <c r="L562" s="8">
        <f t="shared" si="84"/>
        <v>0.66597510373443991</v>
      </c>
      <c r="M562" s="8">
        <f t="shared" si="85"/>
        <v>0.12240663900414937</v>
      </c>
      <c r="N562" s="8">
        <f t="shared" si="86"/>
        <v>1.0373443983402491E-2</v>
      </c>
      <c r="O562" s="8">
        <f t="shared" si="87"/>
        <v>1.0373443983402491E-2</v>
      </c>
      <c r="P562" s="41">
        <f t="shared" si="88"/>
        <v>0.79875518672199175</v>
      </c>
      <c r="Q562" s="29">
        <v>357</v>
      </c>
      <c r="R562" s="30">
        <v>2.0000000000000001E-4</v>
      </c>
      <c r="S562" s="31">
        <f t="shared" si="89"/>
        <v>740.66390041493776</v>
      </c>
      <c r="T562" s="3" t="s">
        <v>1701</v>
      </c>
      <c r="V562" s="47"/>
    </row>
    <row r="563" spans="1:22" x14ac:dyDescent="0.25">
      <c r="A563" t="str">
        <f t="shared" si="90"/>
        <v>S</v>
      </c>
      <c r="B563" t="s">
        <v>560</v>
      </c>
      <c r="C563" s="18">
        <v>6.0999999999999999E-2</v>
      </c>
      <c r="D563" s="19">
        <v>0.247</v>
      </c>
      <c r="E563" s="19">
        <v>0.113</v>
      </c>
      <c r="F563" s="19">
        <v>1.0999999999999999E-2</v>
      </c>
      <c r="G563" s="19">
        <v>0.52900000000000003</v>
      </c>
      <c r="H563" s="19">
        <v>3.9E-2</v>
      </c>
      <c r="I563" s="20">
        <f t="shared" si="81"/>
        <v>1</v>
      </c>
      <c r="J563" s="21">
        <f t="shared" si="82"/>
        <v>0.371</v>
      </c>
      <c r="K563" s="12">
        <f t="shared" si="83"/>
        <v>0.12951167728237792</v>
      </c>
      <c r="L563" s="8">
        <f t="shared" si="84"/>
        <v>0.52441613588110403</v>
      </c>
      <c r="M563" s="8">
        <f t="shared" si="85"/>
        <v>0.2399150743099788</v>
      </c>
      <c r="N563" s="8">
        <f t="shared" si="86"/>
        <v>2.3354564755838639E-2</v>
      </c>
      <c r="O563" s="8">
        <f t="shared" si="87"/>
        <v>8.2802547770700646E-2</v>
      </c>
      <c r="P563" s="41">
        <f t="shared" si="88"/>
        <v>0.78768577494692149</v>
      </c>
      <c r="Q563" s="29">
        <v>269</v>
      </c>
      <c r="R563" s="30">
        <v>1.7000000000000001E-4</v>
      </c>
      <c r="S563" s="31">
        <f t="shared" si="89"/>
        <v>571.12526539278133</v>
      </c>
      <c r="T563" s="3" t="s">
        <v>1702</v>
      </c>
      <c r="V563" s="47"/>
    </row>
    <row r="564" spans="1:22" x14ac:dyDescent="0.25">
      <c r="A564" t="str">
        <f t="shared" si="90"/>
        <v>S</v>
      </c>
      <c r="B564" t="s">
        <v>561</v>
      </c>
      <c r="C564" s="18">
        <v>5.6000000000000001E-2</v>
      </c>
      <c r="D564" s="19">
        <v>0.20399999999999999</v>
      </c>
      <c r="E564" s="19">
        <v>0.11700000000000001</v>
      </c>
      <c r="F564" s="19">
        <v>0.01</v>
      </c>
      <c r="G564" s="19">
        <v>0.52900000000000003</v>
      </c>
      <c r="H564" s="19">
        <v>8.4000000000000005E-2</v>
      </c>
      <c r="I564" s="20">
        <f t="shared" si="81"/>
        <v>1</v>
      </c>
      <c r="J564" s="21">
        <f t="shared" si="82"/>
        <v>0.33100000000000002</v>
      </c>
      <c r="K564" s="12">
        <f t="shared" si="83"/>
        <v>0.11889596602972401</v>
      </c>
      <c r="L564" s="8">
        <f t="shared" si="84"/>
        <v>0.43312101910828027</v>
      </c>
      <c r="M564" s="8">
        <f t="shared" si="85"/>
        <v>0.24840764331210194</v>
      </c>
      <c r="N564" s="8">
        <f t="shared" si="86"/>
        <v>2.1231422505307858E-2</v>
      </c>
      <c r="O564" s="8">
        <f t="shared" si="87"/>
        <v>0.178343949044586</v>
      </c>
      <c r="P564" s="41">
        <f t="shared" si="88"/>
        <v>0.70276008492569009</v>
      </c>
      <c r="Q564" s="29">
        <v>254</v>
      </c>
      <c r="R564" s="30">
        <v>2.0000000000000001E-4</v>
      </c>
      <c r="S564" s="31">
        <f t="shared" si="89"/>
        <v>539.2781316348196</v>
      </c>
      <c r="T564" s="3" t="s">
        <v>1703</v>
      </c>
      <c r="V564" s="47"/>
    </row>
    <row r="565" spans="1:22" x14ac:dyDescent="0.25">
      <c r="A565" t="str">
        <f t="shared" si="90"/>
        <v>S</v>
      </c>
      <c r="B565" t="s">
        <v>562</v>
      </c>
      <c r="C565" s="18">
        <v>9.6000000000000002E-2</v>
      </c>
      <c r="D565" s="19">
        <v>0.313</v>
      </c>
      <c r="E565" s="19">
        <v>2.9000000000000001E-2</v>
      </c>
      <c r="F565" s="19">
        <v>4.0000000000000001E-3</v>
      </c>
      <c r="G565" s="19">
        <v>0.52900000000000003</v>
      </c>
      <c r="H565" s="19">
        <v>2.9000000000000001E-2</v>
      </c>
      <c r="I565" s="20">
        <f t="shared" si="81"/>
        <v>1</v>
      </c>
      <c r="J565" s="21">
        <f t="shared" si="82"/>
        <v>0.34600000000000003</v>
      </c>
      <c r="K565" s="12">
        <f t="shared" si="83"/>
        <v>0.20382165605095542</v>
      </c>
      <c r="L565" s="8">
        <f t="shared" si="84"/>
        <v>0.66454352441613596</v>
      </c>
      <c r="M565" s="8">
        <f t="shared" si="85"/>
        <v>6.1571125265392788E-2</v>
      </c>
      <c r="N565" s="8">
        <f t="shared" si="86"/>
        <v>8.4925690021231421E-3</v>
      </c>
      <c r="O565" s="8">
        <f t="shared" si="87"/>
        <v>6.1571125265392788E-2</v>
      </c>
      <c r="P565" s="41">
        <f t="shared" si="88"/>
        <v>0.73460721868365186</v>
      </c>
      <c r="Q565" s="29"/>
      <c r="R565" s="30"/>
      <c r="S565" s="31">
        <f t="shared" si="89"/>
        <v>0</v>
      </c>
      <c r="T565" s="38" t="s">
        <v>1704</v>
      </c>
      <c r="U565" t="s">
        <v>2277</v>
      </c>
      <c r="V565" s="47"/>
    </row>
    <row r="566" spans="1:22" x14ac:dyDescent="0.25">
      <c r="A566" t="str">
        <f t="shared" si="90"/>
        <v>S</v>
      </c>
      <c r="B566" t="s">
        <v>563</v>
      </c>
      <c r="C566" s="18"/>
      <c r="D566" s="19"/>
      <c r="E566" s="19"/>
      <c r="F566" s="19"/>
      <c r="G566" s="19"/>
      <c r="H566" s="19"/>
      <c r="I566" s="20">
        <f t="shared" si="81"/>
        <v>0</v>
      </c>
      <c r="J566" s="21">
        <f t="shared" si="82"/>
        <v>0</v>
      </c>
      <c r="K566" s="12">
        <f t="shared" si="83"/>
        <v>0</v>
      </c>
      <c r="L566" s="8">
        <f t="shared" si="84"/>
        <v>0</v>
      </c>
      <c r="M566" s="8">
        <f t="shared" si="85"/>
        <v>0</v>
      </c>
      <c r="N566" s="8">
        <f t="shared" si="86"/>
        <v>0</v>
      </c>
      <c r="O566" s="8">
        <f t="shared" si="87"/>
        <v>0</v>
      </c>
      <c r="P566" s="41">
        <f t="shared" si="88"/>
        <v>0</v>
      </c>
      <c r="Q566" s="29"/>
      <c r="R566" s="30"/>
      <c r="S566" s="31">
        <f t="shared" si="89"/>
        <v>0</v>
      </c>
      <c r="T566" s="38" t="s">
        <v>1706</v>
      </c>
      <c r="U566" t="s">
        <v>1227</v>
      </c>
      <c r="V566" s="47"/>
    </row>
    <row r="567" spans="1:22" x14ac:dyDescent="0.25">
      <c r="A567" t="str">
        <f t="shared" si="90"/>
        <v>S</v>
      </c>
      <c r="B567" t="s">
        <v>564</v>
      </c>
      <c r="C567" s="18">
        <v>5.3999999999999999E-2</v>
      </c>
      <c r="D567" s="19">
        <v>0.16200000000000001</v>
      </c>
      <c r="E567" s="19">
        <v>6.2199999999999998E-2</v>
      </c>
      <c r="F567" s="19">
        <v>9.1999999999999998E-3</v>
      </c>
      <c r="G567" s="19">
        <v>0.52939999999999998</v>
      </c>
      <c r="H567" s="19">
        <v>0.18329999999999999</v>
      </c>
      <c r="I567" s="20">
        <f t="shared" si="81"/>
        <v>1.0001</v>
      </c>
      <c r="J567" s="21">
        <f t="shared" si="82"/>
        <v>0.2334</v>
      </c>
      <c r="K567" s="12">
        <f t="shared" si="83"/>
        <v>0.11474713132171695</v>
      </c>
      <c r="L567" s="8">
        <f t="shared" si="84"/>
        <v>0.34424139396515085</v>
      </c>
      <c r="M567" s="8">
        <f t="shared" si="85"/>
        <v>0.13217169570760731</v>
      </c>
      <c r="N567" s="8">
        <f t="shared" si="86"/>
        <v>1.9549511262218443E-2</v>
      </c>
      <c r="O567" s="8">
        <f t="shared" si="87"/>
        <v>0.38950276243093918</v>
      </c>
      <c r="P567" s="41">
        <f t="shared" si="88"/>
        <v>0.49596260093497657</v>
      </c>
      <c r="Q567" s="29">
        <v>159</v>
      </c>
      <c r="R567" s="30">
        <v>1E-4</v>
      </c>
      <c r="S567" s="31">
        <f t="shared" si="89"/>
        <v>337.86655333616659</v>
      </c>
      <c r="T567" s="38" t="s">
        <v>1705</v>
      </c>
      <c r="V567" s="47"/>
    </row>
    <row r="568" spans="1:22" x14ac:dyDescent="0.25">
      <c r="A568" t="str">
        <f t="shared" si="90"/>
        <v>S</v>
      </c>
      <c r="B568" t="s">
        <v>565</v>
      </c>
      <c r="C568" s="18">
        <v>3.6999999999999998E-2</v>
      </c>
      <c r="D568" s="19">
        <v>0.108</v>
      </c>
      <c r="E568" s="19">
        <v>4.2000000000000003E-2</v>
      </c>
      <c r="F568" s="19">
        <v>1.0999999999999999E-2</v>
      </c>
      <c r="G568" s="19">
        <v>0.53900000000000003</v>
      </c>
      <c r="H568" s="19">
        <v>0.26300000000000001</v>
      </c>
      <c r="I568" s="20">
        <f t="shared" si="81"/>
        <v>1</v>
      </c>
      <c r="J568" s="21">
        <f t="shared" si="82"/>
        <v>0.161</v>
      </c>
      <c r="K568" s="12">
        <f t="shared" si="83"/>
        <v>8.0260303687635579E-2</v>
      </c>
      <c r="L568" s="8">
        <f t="shared" si="84"/>
        <v>0.23427331887201736</v>
      </c>
      <c r="M568" s="8">
        <f t="shared" si="85"/>
        <v>9.1106290672451212E-2</v>
      </c>
      <c r="N568" s="8">
        <f t="shared" si="86"/>
        <v>2.3861171366594359E-2</v>
      </c>
      <c r="O568" s="8">
        <f t="shared" si="87"/>
        <v>0.5704989154013016</v>
      </c>
      <c r="P568" s="41">
        <f t="shared" si="88"/>
        <v>0.34924078091106292</v>
      </c>
      <c r="Q568" s="29">
        <v>294</v>
      </c>
      <c r="R568" s="30">
        <v>1E-4</v>
      </c>
      <c r="S568" s="31">
        <f t="shared" si="89"/>
        <v>637.74403470715845</v>
      </c>
      <c r="T568" s="38" t="s">
        <v>1707</v>
      </c>
      <c r="U568" t="s">
        <v>2280</v>
      </c>
      <c r="V568" s="47"/>
    </row>
    <row r="569" spans="1:22" x14ac:dyDescent="0.25">
      <c r="A569" t="str">
        <f t="shared" si="90"/>
        <v>S</v>
      </c>
      <c r="B569" t="s">
        <v>566</v>
      </c>
      <c r="C569" s="18">
        <v>0.06</v>
      </c>
      <c r="D569" s="19">
        <v>0.28499999999999998</v>
      </c>
      <c r="E569" s="19">
        <v>0.09</v>
      </c>
      <c r="F569" s="19">
        <v>1.0999999999999999E-2</v>
      </c>
      <c r="G569" s="19">
        <v>0.52900000000000003</v>
      </c>
      <c r="H569" s="19">
        <v>2.5000000000000001E-2</v>
      </c>
      <c r="I569" s="20">
        <f t="shared" si="81"/>
        <v>1</v>
      </c>
      <c r="J569" s="21">
        <f t="shared" si="82"/>
        <v>0.38600000000000001</v>
      </c>
      <c r="K569" s="12">
        <f t="shared" si="83"/>
        <v>0.12738853503184713</v>
      </c>
      <c r="L569" s="8">
        <f t="shared" si="84"/>
        <v>0.60509554140127386</v>
      </c>
      <c r="M569" s="8">
        <f t="shared" si="85"/>
        <v>0.19108280254777071</v>
      </c>
      <c r="N569" s="8">
        <f t="shared" si="86"/>
        <v>2.3354564755838639E-2</v>
      </c>
      <c r="O569" s="8">
        <f t="shared" si="87"/>
        <v>5.3078556263269648E-2</v>
      </c>
      <c r="P569" s="41">
        <f t="shared" si="88"/>
        <v>0.81953290870488327</v>
      </c>
      <c r="Q569" s="29">
        <v>326</v>
      </c>
      <c r="R569" s="30">
        <v>2.0000000000000001E-4</v>
      </c>
      <c r="S569" s="31">
        <f t="shared" si="89"/>
        <v>692.14437367303617</v>
      </c>
      <c r="T569" s="3" t="s">
        <v>1708</v>
      </c>
      <c r="V569" s="47"/>
    </row>
    <row r="570" spans="1:22" x14ac:dyDescent="0.25">
      <c r="A570" t="str">
        <f t="shared" si="90"/>
        <v>S</v>
      </c>
      <c r="B570" t="s">
        <v>567</v>
      </c>
      <c r="C570" s="18">
        <v>7.2999999999999995E-2</v>
      </c>
      <c r="D570" s="19">
        <v>0.21099999999999999</v>
      </c>
      <c r="E570" s="19">
        <v>0.13300000000000001</v>
      </c>
      <c r="F570" s="19">
        <v>0.01</v>
      </c>
      <c r="G570" s="19">
        <v>0.52</v>
      </c>
      <c r="H570" s="19">
        <v>5.2999999999999999E-2</v>
      </c>
      <c r="I570" s="20">
        <f t="shared" si="81"/>
        <v>1</v>
      </c>
      <c r="J570" s="21">
        <f t="shared" si="82"/>
        <v>0.35399999999999998</v>
      </c>
      <c r="K570" s="12">
        <f t="shared" si="83"/>
        <v>0.15208333333333332</v>
      </c>
      <c r="L570" s="8">
        <f t="shared" si="84"/>
        <v>0.43958333333333333</v>
      </c>
      <c r="M570" s="8">
        <f t="shared" si="85"/>
        <v>0.27708333333333335</v>
      </c>
      <c r="N570" s="8">
        <f t="shared" si="86"/>
        <v>2.0833333333333336E-2</v>
      </c>
      <c r="O570" s="8">
        <f t="shared" si="87"/>
        <v>0.11041666666666666</v>
      </c>
      <c r="P570" s="41">
        <f t="shared" si="88"/>
        <v>0.73749999999999993</v>
      </c>
      <c r="Q570" s="29">
        <v>256</v>
      </c>
      <c r="R570" s="30">
        <v>2.0000000000000001E-4</v>
      </c>
      <c r="S570" s="31">
        <f t="shared" si="89"/>
        <v>533.33333333333337</v>
      </c>
      <c r="T570" s="3" t="s">
        <v>1709</v>
      </c>
      <c r="V570" s="47"/>
    </row>
    <row r="571" spans="1:22" x14ac:dyDescent="0.25">
      <c r="A571" t="str">
        <f t="shared" si="90"/>
        <v>S</v>
      </c>
      <c r="B571" t="s">
        <v>568</v>
      </c>
      <c r="C571" s="18">
        <v>4.2999999999999997E-2</v>
      </c>
      <c r="D571" s="19">
        <v>0.151</v>
      </c>
      <c r="E571" s="19">
        <v>3.5000000000000003E-2</v>
      </c>
      <c r="F571" s="19">
        <v>0</v>
      </c>
      <c r="G571" s="19">
        <v>0.52900000000000003</v>
      </c>
      <c r="H571" s="19">
        <v>0.24199999999999999</v>
      </c>
      <c r="I571" s="20">
        <f t="shared" si="81"/>
        <v>1</v>
      </c>
      <c r="J571" s="21">
        <f t="shared" si="82"/>
        <v>0.186</v>
      </c>
      <c r="K571" s="12">
        <f t="shared" si="83"/>
        <v>9.1295116772823773E-2</v>
      </c>
      <c r="L571" s="8">
        <f t="shared" si="84"/>
        <v>0.3205944798301486</v>
      </c>
      <c r="M571" s="8">
        <f t="shared" si="85"/>
        <v>7.4309978768577506E-2</v>
      </c>
      <c r="N571" s="8">
        <f t="shared" si="86"/>
        <v>0</v>
      </c>
      <c r="O571" s="8">
        <f t="shared" si="87"/>
        <v>0.5138004246284501</v>
      </c>
      <c r="P571" s="41">
        <f t="shared" si="88"/>
        <v>0.39490445859872614</v>
      </c>
      <c r="Q571" s="29">
        <v>167</v>
      </c>
      <c r="R571" s="30">
        <v>1E-4</v>
      </c>
      <c r="S571" s="31">
        <f t="shared" si="89"/>
        <v>354.56475583864119</v>
      </c>
      <c r="T571" s="3" t="s">
        <v>1710</v>
      </c>
      <c r="V571" s="47"/>
    </row>
    <row r="572" spans="1:22" x14ac:dyDescent="0.25">
      <c r="A572" t="str">
        <f t="shared" si="90"/>
        <v>S</v>
      </c>
      <c r="B572" t="s">
        <v>569</v>
      </c>
      <c r="C572" s="18">
        <v>7.6999999999999999E-2</v>
      </c>
      <c r="D572" s="19">
        <v>0.23499999999999999</v>
      </c>
      <c r="E572" s="19">
        <v>0.14699999999999999</v>
      </c>
      <c r="F572" s="19">
        <v>1.4E-2</v>
      </c>
      <c r="G572" s="19">
        <v>0.52500000000000002</v>
      </c>
      <c r="H572" s="19">
        <v>1E-3</v>
      </c>
      <c r="I572" s="20">
        <f t="shared" si="81"/>
        <v>0.999</v>
      </c>
      <c r="J572" s="21">
        <f t="shared" si="82"/>
        <v>0.39600000000000002</v>
      </c>
      <c r="K572" s="12">
        <f t="shared" si="83"/>
        <v>0.16210526315789475</v>
      </c>
      <c r="L572" s="8">
        <f t="shared" si="84"/>
        <v>0.49473684210526314</v>
      </c>
      <c r="M572" s="8">
        <f t="shared" si="85"/>
        <v>0.30947368421052629</v>
      </c>
      <c r="N572" s="8">
        <f t="shared" si="86"/>
        <v>2.9473684210526319E-2</v>
      </c>
      <c r="O572" s="8">
        <f t="shared" si="87"/>
        <v>2.1052631578947368E-3</v>
      </c>
      <c r="P572" s="41">
        <f t="shared" si="88"/>
        <v>0.83368421052631592</v>
      </c>
      <c r="Q572" s="29">
        <v>301</v>
      </c>
      <c r="R572" s="30">
        <v>2.0000000000000001E-4</v>
      </c>
      <c r="S572" s="31">
        <f t="shared" si="89"/>
        <v>633.68421052631584</v>
      </c>
      <c r="T572" s="38" t="s">
        <v>2339</v>
      </c>
      <c r="V572" s="47"/>
    </row>
    <row r="573" spans="1:22" x14ac:dyDescent="0.25">
      <c r="A573" t="str">
        <f t="shared" si="90"/>
        <v>S</v>
      </c>
      <c r="B573" t="s">
        <v>570</v>
      </c>
      <c r="C573" s="18">
        <v>8.5999999999999993E-2</v>
      </c>
      <c r="D573" s="19">
        <v>0.28599999999999998</v>
      </c>
      <c r="E573" s="19">
        <v>8.4000000000000005E-2</v>
      </c>
      <c r="F573" s="19">
        <v>1.2999999999999999E-2</v>
      </c>
      <c r="G573" s="19">
        <v>0.52900000000000003</v>
      </c>
      <c r="H573" s="19">
        <v>2E-3</v>
      </c>
      <c r="I573" s="20">
        <f t="shared" si="81"/>
        <v>1</v>
      </c>
      <c r="J573" s="21">
        <f t="shared" si="82"/>
        <v>0.38300000000000001</v>
      </c>
      <c r="K573" s="12">
        <f t="shared" si="83"/>
        <v>0.18259023354564755</v>
      </c>
      <c r="L573" s="8">
        <f t="shared" si="84"/>
        <v>0.60721868365180465</v>
      </c>
      <c r="M573" s="8">
        <f t="shared" si="85"/>
        <v>0.178343949044586</v>
      </c>
      <c r="N573" s="8">
        <f t="shared" si="86"/>
        <v>2.7600849256900213E-2</v>
      </c>
      <c r="O573" s="8">
        <f t="shared" si="87"/>
        <v>4.246284501061571E-3</v>
      </c>
      <c r="P573" s="41">
        <f t="shared" si="88"/>
        <v>0.81316348195329091</v>
      </c>
      <c r="Q573" s="29">
        <v>323</v>
      </c>
      <c r="R573" s="30">
        <v>2.0000000000000001E-4</v>
      </c>
      <c r="S573" s="31">
        <f t="shared" si="89"/>
        <v>685.77494692144376</v>
      </c>
      <c r="T573" s="38" t="s">
        <v>1711</v>
      </c>
      <c r="V573" s="47"/>
    </row>
    <row r="574" spans="1:22" x14ac:dyDescent="0.25">
      <c r="A574" t="str">
        <f t="shared" si="90"/>
        <v>S</v>
      </c>
      <c r="B574" t="s">
        <v>571</v>
      </c>
      <c r="C574" s="18">
        <v>0.03</v>
      </c>
      <c r="D574" s="19">
        <v>8.6999999999999994E-2</v>
      </c>
      <c r="E574" s="19">
        <v>2.9000000000000001E-2</v>
      </c>
      <c r="F574" s="19">
        <v>4.0000000000000001E-3</v>
      </c>
      <c r="G574" s="19">
        <v>0.52900000000000003</v>
      </c>
      <c r="H574" s="19">
        <v>0.32</v>
      </c>
      <c r="I574" s="20">
        <f t="shared" si="81"/>
        <v>0.99900000000000011</v>
      </c>
      <c r="J574" s="21">
        <f t="shared" si="82"/>
        <v>0.12</v>
      </c>
      <c r="K574" s="12">
        <f t="shared" si="83"/>
        <v>6.3694267515923567E-2</v>
      </c>
      <c r="L574" s="8">
        <f t="shared" si="84"/>
        <v>0.18471337579617833</v>
      </c>
      <c r="M574" s="8">
        <f t="shared" si="85"/>
        <v>6.1571125265392788E-2</v>
      </c>
      <c r="N574" s="8">
        <f t="shared" si="86"/>
        <v>8.4925690021231421E-3</v>
      </c>
      <c r="O574" s="8">
        <f t="shared" si="87"/>
        <v>0.67940552016985145</v>
      </c>
      <c r="P574" s="41">
        <f t="shared" si="88"/>
        <v>0.25477707006369427</v>
      </c>
      <c r="Q574" s="29">
        <v>99</v>
      </c>
      <c r="R574" s="30">
        <v>1E-4</v>
      </c>
      <c r="S574" s="31">
        <f t="shared" si="89"/>
        <v>210.19108280254778</v>
      </c>
      <c r="T574" s="3" t="s">
        <v>1712</v>
      </c>
      <c r="V574" s="47"/>
    </row>
    <row r="575" spans="1:22" x14ac:dyDescent="0.25">
      <c r="A575" t="str">
        <f t="shared" si="90"/>
        <v>S</v>
      </c>
      <c r="B575" t="s">
        <v>572</v>
      </c>
      <c r="C575" s="18">
        <v>0.03</v>
      </c>
      <c r="D575" s="19">
        <v>0.09</v>
      </c>
      <c r="E575" s="19">
        <v>0.09</v>
      </c>
      <c r="F575" s="19">
        <v>0.01</v>
      </c>
      <c r="G575" s="19">
        <v>0.51</v>
      </c>
      <c r="H575" s="19">
        <v>0.27</v>
      </c>
      <c r="I575" s="20">
        <f t="shared" si="81"/>
        <v>1</v>
      </c>
      <c r="J575" s="21">
        <f t="shared" si="82"/>
        <v>0.19</v>
      </c>
      <c r="K575" s="12">
        <f t="shared" si="83"/>
        <v>6.1224489795918366E-2</v>
      </c>
      <c r="L575" s="8">
        <f t="shared" si="84"/>
        <v>0.18367346938775511</v>
      </c>
      <c r="M575" s="8">
        <f t="shared" si="85"/>
        <v>0.18367346938775511</v>
      </c>
      <c r="N575" s="8">
        <f t="shared" si="86"/>
        <v>2.0408163265306124E-2</v>
      </c>
      <c r="O575" s="8">
        <f t="shared" si="87"/>
        <v>0.55102040816326536</v>
      </c>
      <c r="P575" s="41">
        <f t="shared" si="88"/>
        <v>0.38775510204081631</v>
      </c>
      <c r="Q575" s="29">
        <v>135</v>
      </c>
      <c r="R575" s="30">
        <v>1E-4</v>
      </c>
      <c r="S575" s="31">
        <f t="shared" si="89"/>
        <v>275.51020408163265</v>
      </c>
      <c r="T575" s="38" t="s">
        <v>1713</v>
      </c>
      <c r="V575" s="47"/>
    </row>
    <row r="576" spans="1:22" x14ac:dyDescent="0.25">
      <c r="A576" t="str">
        <f t="shared" si="90"/>
        <v>S</v>
      </c>
      <c r="B576" t="s">
        <v>573</v>
      </c>
      <c r="C576" s="18">
        <v>2.4E-2</v>
      </c>
      <c r="D576" s="19">
        <v>0.104</v>
      </c>
      <c r="E576" s="19">
        <v>0.10100000000000001</v>
      </c>
      <c r="F576" s="19">
        <v>4.0000000000000001E-3</v>
      </c>
      <c r="G576" s="19">
        <v>0.52900000000000003</v>
      </c>
      <c r="H576" s="19">
        <v>0.23799999999999999</v>
      </c>
      <c r="I576" s="20">
        <f t="shared" si="81"/>
        <v>1</v>
      </c>
      <c r="J576" s="21">
        <f t="shared" si="82"/>
        <v>0.20900000000000002</v>
      </c>
      <c r="K576" s="12">
        <f t="shared" si="83"/>
        <v>5.0955414012738856E-2</v>
      </c>
      <c r="L576" s="8">
        <f t="shared" si="84"/>
        <v>0.2208067940552017</v>
      </c>
      <c r="M576" s="8">
        <f t="shared" si="85"/>
        <v>0.21443736730360938</v>
      </c>
      <c r="N576" s="8">
        <f t="shared" si="86"/>
        <v>8.4925690021231421E-3</v>
      </c>
      <c r="O576" s="8">
        <f t="shared" si="87"/>
        <v>0.50530785562632696</v>
      </c>
      <c r="P576" s="41">
        <f t="shared" si="88"/>
        <v>0.44373673036093425</v>
      </c>
      <c r="Q576" s="29">
        <v>135</v>
      </c>
      <c r="R576" s="30">
        <v>1E-4</v>
      </c>
      <c r="S576" s="31">
        <f t="shared" si="89"/>
        <v>286.62420382165607</v>
      </c>
      <c r="T576" s="3" t="s">
        <v>1714</v>
      </c>
      <c r="V576" s="47"/>
    </row>
    <row r="577" spans="1:22" x14ac:dyDescent="0.25">
      <c r="A577" t="str">
        <f t="shared" si="90"/>
        <v>S</v>
      </c>
      <c r="B577" t="s">
        <v>574</v>
      </c>
      <c r="C577" s="18">
        <v>4.5999999999999999E-2</v>
      </c>
      <c r="D577" s="19">
        <v>0.16</v>
      </c>
      <c r="E577" s="19">
        <v>0.21199999999999999</v>
      </c>
      <c r="F577" s="19">
        <v>3.0000000000000001E-3</v>
      </c>
      <c r="G577" s="19">
        <v>0.52900000000000003</v>
      </c>
      <c r="H577" s="19">
        <v>0.05</v>
      </c>
      <c r="I577" s="20">
        <f t="shared" si="81"/>
        <v>1</v>
      </c>
      <c r="J577" s="21">
        <f t="shared" si="82"/>
        <v>0.375</v>
      </c>
      <c r="K577" s="12">
        <f t="shared" si="83"/>
        <v>9.7664543524416142E-2</v>
      </c>
      <c r="L577" s="8">
        <f t="shared" si="84"/>
        <v>0.33970276008492573</v>
      </c>
      <c r="M577" s="8">
        <f t="shared" si="85"/>
        <v>0.45010615711252655</v>
      </c>
      <c r="N577" s="8">
        <f t="shared" si="86"/>
        <v>6.369426751592357E-3</v>
      </c>
      <c r="O577" s="8">
        <f t="shared" si="87"/>
        <v>0.1061571125265393</v>
      </c>
      <c r="P577" s="41">
        <f t="shared" si="88"/>
        <v>0.79617834394904463</v>
      </c>
      <c r="Q577" s="29">
        <v>244</v>
      </c>
      <c r="R577" s="30">
        <v>1E-4</v>
      </c>
      <c r="S577" s="31">
        <f t="shared" si="89"/>
        <v>518.04670912951167</v>
      </c>
      <c r="T577" s="46" t="s">
        <v>1715</v>
      </c>
      <c r="V577" s="47"/>
    </row>
    <row r="578" spans="1:22" x14ac:dyDescent="0.25">
      <c r="A578" t="str">
        <f t="shared" si="90"/>
        <v>S</v>
      </c>
      <c r="B578" t="s">
        <v>575</v>
      </c>
      <c r="C578" s="18">
        <v>7.1999999999999995E-2</v>
      </c>
      <c r="D578" s="19">
        <v>0.25</v>
      </c>
      <c r="E578" s="19">
        <v>0.14499999999999999</v>
      </c>
      <c r="F578" s="19">
        <v>4.0000000000000001E-3</v>
      </c>
      <c r="G578" s="19">
        <v>0.52900000000000003</v>
      </c>
      <c r="H578" s="19">
        <v>0</v>
      </c>
      <c r="I578" s="20">
        <f t="shared" si="81"/>
        <v>1</v>
      </c>
      <c r="J578" s="21">
        <f t="shared" si="82"/>
        <v>0.39900000000000002</v>
      </c>
      <c r="K578" s="12">
        <f t="shared" si="83"/>
        <v>0.15286624203821655</v>
      </c>
      <c r="L578" s="8">
        <f t="shared" si="84"/>
        <v>0.53078556263269638</v>
      </c>
      <c r="M578" s="8">
        <f t="shared" si="85"/>
        <v>0.30785562632696389</v>
      </c>
      <c r="N578" s="8">
        <f t="shared" si="86"/>
        <v>8.4925690021231421E-3</v>
      </c>
      <c r="O578" s="8">
        <f t="shared" si="87"/>
        <v>0</v>
      </c>
      <c r="P578" s="41">
        <f t="shared" si="88"/>
        <v>0.84713375796178358</v>
      </c>
      <c r="Q578" s="29">
        <v>328</v>
      </c>
      <c r="R578" s="30">
        <v>2.0000000000000001E-4</v>
      </c>
      <c r="S578" s="31">
        <f t="shared" si="89"/>
        <v>696.39065817409767</v>
      </c>
      <c r="T578" s="3" t="s">
        <v>1716</v>
      </c>
      <c r="V578" s="47"/>
    </row>
    <row r="579" spans="1:22" x14ac:dyDescent="0.25">
      <c r="A579" t="str">
        <f t="shared" si="90"/>
        <v>S</v>
      </c>
      <c r="B579" t="s">
        <v>576</v>
      </c>
      <c r="C579" s="18">
        <v>7.4999999999999997E-2</v>
      </c>
      <c r="D579" s="19">
        <v>0.252</v>
      </c>
      <c r="E579" s="19">
        <v>8.5000000000000006E-2</v>
      </c>
      <c r="F579" s="19">
        <v>1.6E-2</v>
      </c>
      <c r="G579" s="19">
        <v>0.501</v>
      </c>
      <c r="H579" s="19">
        <v>7.0999999999999994E-2</v>
      </c>
      <c r="I579" s="20">
        <f t="shared" ref="I579:I642" si="91">SUM(C579,D579,E579,F579,G579,H579)</f>
        <v>1</v>
      </c>
      <c r="J579" s="21">
        <f t="shared" ref="J579:J642" si="92">D579+E579+F579</f>
        <v>0.35300000000000004</v>
      </c>
      <c r="K579" s="12">
        <f t="shared" ref="K579:K642" si="93">C579/(1-$G579)</f>
        <v>0.15030060120240479</v>
      </c>
      <c r="L579" s="8">
        <f t="shared" ref="L579:L642" si="94">D579/(1-$G579)</f>
        <v>0.50501002004008011</v>
      </c>
      <c r="M579" s="8">
        <f t="shared" ref="M579:M642" si="95">E579/(1-$G579)</f>
        <v>0.17034068136272545</v>
      </c>
      <c r="N579" s="8">
        <f t="shared" ref="N579:N642" si="96">F579/(1-$G579)</f>
        <v>3.2064128256513023E-2</v>
      </c>
      <c r="O579" s="8">
        <f t="shared" ref="O579:O642" si="97">H579/(1-$G579)</f>
        <v>0.14228456913827653</v>
      </c>
      <c r="P579" s="41">
        <f t="shared" ref="P579:P642" si="98">J579/(1-$G579)</f>
        <v>0.70741482965931868</v>
      </c>
      <c r="Q579" s="29">
        <v>287</v>
      </c>
      <c r="R579" s="30">
        <v>2.0000000000000001E-4</v>
      </c>
      <c r="S579" s="31">
        <f t="shared" ref="S579:S642" si="99">Q579/(1-$G579)</f>
        <v>575.15030060120239</v>
      </c>
      <c r="T579" s="3" t="s">
        <v>1717</v>
      </c>
      <c r="V579" s="47"/>
    </row>
    <row r="580" spans="1:22" x14ac:dyDescent="0.25">
      <c r="A580" t="str">
        <f t="shared" si="90"/>
        <v>S</v>
      </c>
      <c r="B580" t="s">
        <v>577</v>
      </c>
      <c r="C580" s="18">
        <v>0</v>
      </c>
      <c r="D580" s="19">
        <v>0</v>
      </c>
      <c r="E580" s="19">
        <v>0</v>
      </c>
      <c r="F580" s="19">
        <v>0</v>
      </c>
      <c r="G580" s="19">
        <v>0.52900000000000003</v>
      </c>
      <c r="H580" s="19">
        <v>0.47099999999999997</v>
      </c>
      <c r="I580" s="20">
        <f t="shared" si="91"/>
        <v>1</v>
      </c>
      <c r="J580" s="21">
        <f t="shared" si="92"/>
        <v>0</v>
      </c>
      <c r="K580" s="12">
        <f t="shared" si="93"/>
        <v>0</v>
      </c>
      <c r="L580" s="8">
        <f t="shared" si="94"/>
        <v>0</v>
      </c>
      <c r="M580" s="8">
        <f t="shared" si="95"/>
        <v>0</v>
      </c>
      <c r="N580" s="8">
        <f t="shared" si="96"/>
        <v>0</v>
      </c>
      <c r="O580" s="8">
        <f t="shared" si="97"/>
        <v>1</v>
      </c>
      <c r="P580" s="41">
        <f t="shared" si="98"/>
        <v>0</v>
      </c>
      <c r="Q580" s="29">
        <v>0</v>
      </c>
      <c r="R580" s="30">
        <v>0</v>
      </c>
      <c r="S580" s="31">
        <f t="shared" si="99"/>
        <v>0</v>
      </c>
      <c r="T580" s="3" t="s">
        <v>1718</v>
      </c>
      <c r="V580" s="47"/>
    </row>
    <row r="581" spans="1:22" x14ac:dyDescent="0.25">
      <c r="A581" t="str">
        <f t="shared" si="90"/>
        <v>S</v>
      </c>
      <c r="B581" t="s">
        <v>578</v>
      </c>
      <c r="C581" s="18"/>
      <c r="D581" s="19"/>
      <c r="E581" s="19"/>
      <c r="F581" s="19"/>
      <c r="G581" s="19"/>
      <c r="H581" s="19"/>
      <c r="I581" s="20">
        <f t="shared" si="91"/>
        <v>0</v>
      </c>
      <c r="J581" s="21">
        <f t="shared" si="92"/>
        <v>0</v>
      </c>
      <c r="K581" s="12">
        <f t="shared" si="93"/>
        <v>0</v>
      </c>
      <c r="L581" s="8">
        <f t="shared" si="94"/>
        <v>0</v>
      </c>
      <c r="M581" s="8">
        <f t="shared" si="95"/>
        <v>0</v>
      </c>
      <c r="N581" s="8">
        <f t="shared" si="96"/>
        <v>0</v>
      </c>
      <c r="O581" s="8">
        <f t="shared" si="97"/>
        <v>0</v>
      </c>
      <c r="P581" s="41">
        <f t="shared" si="98"/>
        <v>0</v>
      </c>
      <c r="Q581" s="29"/>
      <c r="R581" s="30"/>
      <c r="S581" s="31">
        <f t="shared" si="99"/>
        <v>0</v>
      </c>
      <c r="T581" s="38" t="s">
        <v>1719</v>
      </c>
      <c r="U581" t="s">
        <v>2281</v>
      </c>
      <c r="V581" s="47"/>
    </row>
    <row r="582" spans="1:22" x14ac:dyDescent="0.25">
      <c r="A582" t="str">
        <f t="shared" si="90"/>
        <v>S</v>
      </c>
      <c r="B582" t="s">
        <v>579</v>
      </c>
      <c r="C582" s="18"/>
      <c r="D582" s="19"/>
      <c r="E582" s="19"/>
      <c r="F582" s="19"/>
      <c r="G582" s="19"/>
      <c r="H582" s="19"/>
      <c r="I582" s="20">
        <f t="shared" si="91"/>
        <v>0</v>
      </c>
      <c r="J582" s="21">
        <f t="shared" si="92"/>
        <v>0</v>
      </c>
      <c r="K582" s="12">
        <f t="shared" si="93"/>
        <v>0</v>
      </c>
      <c r="L582" s="8">
        <f t="shared" si="94"/>
        <v>0</v>
      </c>
      <c r="M582" s="8">
        <f t="shared" si="95"/>
        <v>0</v>
      </c>
      <c r="N582" s="8">
        <f t="shared" si="96"/>
        <v>0</v>
      </c>
      <c r="O582" s="8">
        <f t="shared" si="97"/>
        <v>0</v>
      </c>
      <c r="P582" s="41">
        <f t="shared" si="98"/>
        <v>0</v>
      </c>
      <c r="Q582" s="29"/>
      <c r="R582" s="30"/>
      <c r="S582" s="31">
        <f t="shared" si="99"/>
        <v>0</v>
      </c>
      <c r="T582" s="38" t="s">
        <v>1720</v>
      </c>
      <c r="U582" t="s">
        <v>1227</v>
      </c>
      <c r="V582" s="47"/>
    </row>
    <row r="583" spans="1:22" x14ac:dyDescent="0.25">
      <c r="A583" t="str">
        <f t="shared" si="90"/>
        <v>S</v>
      </c>
      <c r="B583" t="s">
        <v>580</v>
      </c>
      <c r="C583" s="18">
        <v>7.3999999999999996E-2</v>
      </c>
      <c r="D583" s="19">
        <v>0.247</v>
      </c>
      <c r="E583" s="19">
        <v>0.13400000000000001</v>
      </c>
      <c r="F583" s="19">
        <v>1.0999999999999999E-2</v>
      </c>
      <c r="G583" s="19">
        <v>0.52900000000000003</v>
      </c>
      <c r="H583" s="19">
        <v>5.0000000000000001E-3</v>
      </c>
      <c r="I583" s="20">
        <f t="shared" si="91"/>
        <v>1</v>
      </c>
      <c r="J583" s="21">
        <f t="shared" si="92"/>
        <v>0.39200000000000002</v>
      </c>
      <c r="K583" s="12">
        <f t="shared" si="93"/>
        <v>0.15711252653927812</v>
      </c>
      <c r="L583" s="8">
        <f t="shared" si="94"/>
        <v>0.52441613588110403</v>
      </c>
      <c r="M583" s="8">
        <f t="shared" si="95"/>
        <v>0.28450106157112531</v>
      </c>
      <c r="N583" s="8">
        <f t="shared" si="96"/>
        <v>2.3354564755838639E-2</v>
      </c>
      <c r="O583" s="8">
        <f t="shared" si="97"/>
        <v>1.0615711252653929E-2</v>
      </c>
      <c r="P583" s="41">
        <f t="shared" si="98"/>
        <v>0.83227176220806798</v>
      </c>
      <c r="Q583" s="29">
        <v>279</v>
      </c>
      <c r="R583" s="30">
        <v>2.0000000000000001E-4</v>
      </c>
      <c r="S583" s="31">
        <f t="shared" si="99"/>
        <v>592.35668789808915</v>
      </c>
      <c r="T583" s="3" t="s">
        <v>1721</v>
      </c>
      <c r="V583" s="47"/>
    </row>
    <row r="584" spans="1:22" x14ac:dyDescent="0.25">
      <c r="A584" t="str">
        <f t="shared" si="90"/>
        <v>S</v>
      </c>
      <c r="B584" t="s">
        <v>581</v>
      </c>
      <c r="C584" s="18">
        <v>0</v>
      </c>
      <c r="D584" s="19">
        <v>0</v>
      </c>
      <c r="E584" s="19">
        <v>0.153</v>
      </c>
      <c r="F584" s="19">
        <v>0</v>
      </c>
      <c r="G584" s="19">
        <v>0.51100000000000001</v>
      </c>
      <c r="H584" s="19">
        <v>0.33600000000000002</v>
      </c>
      <c r="I584" s="20">
        <f t="shared" si="91"/>
        <v>1</v>
      </c>
      <c r="J584" s="21">
        <f t="shared" si="92"/>
        <v>0.153</v>
      </c>
      <c r="K584" s="12">
        <f t="shared" si="93"/>
        <v>0</v>
      </c>
      <c r="L584" s="8">
        <f t="shared" si="94"/>
        <v>0</v>
      </c>
      <c r="M584" s="8">
        <f t="shared" si="95"/>
        <v>0.31288343558282211</v>
      </c>
      <c r="N584" s="8">
        <f t="shared" si="96"/>
        <v>0</v>
      </c>
      <c r="O584" s="8">
        <f t="shared" si="97"/>
        <v>0.68711656441717794</v>
      </c>
      <c r="P584" s="41">
        <f t="shared" si="98"/>
        <v>0.31288343558282211</v>
      </c>
      <c r="Q584" s="29">
        <v>46</v>
      </c>
      <c r="R584" s="30">
        <v>0</v>
      </c>
      <c r="S584" s="31">
        <f t="shared" si="99"/>
        <v>94.069529652351747</v>
      </c>
      <c r="T584" s="3" t="s">
        <v>1722</v>
      </c>
      <c r="V584" s="47"/>
    </row>
    <row r="585" spans="1:22" x14ac:dyDescent="0.25">
      <c r="A585" t="str">
        <f t="shared" si="90"/>
        <v>S</v>
      </c>
      <c r="B585" t="s">
        <v>582</v>
      </c>
      <c r="C585" s="18"/>
      <c r="D585" s="19"/>
      <c r="E585" s="19"/>
      <c r="F585" s="19"/>
      <c r="G585" s="19"/>
      <c r="H585" s="19"/>
      <c r="I585" s="20">
        <f t="shared" si="91"/>
        <v>0</v>
      </c>
      <c r="J585" s="21">
        <f t="shared" si="92"/>
        <v>0</v>
      </c>
      <c r="K585" s="12">
        <f t="shared" si="93"/>
        <v>0</v>
      </c>
      <c r="L585" s="8">
        <f t="shared" si="94"/>
        <v>0</v>
      </c>
      <c r="M585" s="8">
        <f t="shared" si="95"/>
        <v>0</v>
      </c>
      <c r="N585" s="8">
        <f t="shared" si="96"/>
        <v>0</v>
      </c>
      <c r="O585" s="8">
        <f t="shared" si="97"/>
        <v>0</v>
      </c>
      <c r="P585" s="41">
        <f t="shared" si="98"/>
        <v>0</v>
      </c>
      <c r="Q585" s="29"/>
      <c r="R585" s="30"/>
      <c r="S585" s="31">
        <f t="shared" si="99"/>
        <v>0</v>
      </c>
      <c r="T585" s="38" t="s">
        <v>1723</v>
      </c>
      <c r="U585" t="s">
        <v>1227</v>
      </c>
      <c r="V585" s="47"/>
    </row>
    <row r="586" spans="1:22" x14ac:dyDescent="0.25">
      <c r="A586" t="str">
        <f t="shared" si="90"/>
        <v>S</v>
      </c>
      <c r="B586" t="s">
        <v>583</v>
      </c>
      <c r="C586" s="18">
        <v>7.2999999999999995E-2</v>
      </c>
      <c r="D586" s="19">
        <v>0.24</v>
      </c>
      <c r="E586" s="19">
        <v>7.3999999999999996E-2</v>
      </c>
      <c r="F586" s="19">
        <v>1.0999999999999999E-2</v>
      </c>
      <c r="G586" s="19">
        <v>0.52900000000000003</v>
      </c>
      <c r="H586" s="19">
        <v>7.2999999999999995E-2</v>
      </c>
      <c r="I586" s="20">
        <f t="shared" si="91"/>
        <v>1</v>
      </c>
      <c r="J586" s="21">
        <f t="shared" si="92"/>
        <v>0.32500000000000001</v>
      </c>
      <c r="K586" s="12">
        <f t="shared" si="93"/>
        <v>0.15498938428874734</v>
      </c>
      <c r="L586" s="8">
        <f t="shared" si="94"/>
        <v>0.50955414012738853</v>
      </c>
      <c r="M586" s="8">
        <f t="shared" si="95"/>
        <v>0.15711252653927812</v>
      </c>
      <c r="N586" s="8">
        <f t="shared" si="96"/>
        <v>2.3354564755838639E-2</v>
      </c>
      <c r="O586" s="8">
        <f t="shared" si="97"/>
        <v>0.15498938428874734</v>
      </c>
      <c r="P586" s="41">
        <f t="shared" si="98"/>
        <v>0.69002123142250538</v>
      </c>
      <c r="Q586" s="29">
        <v>272</v>
      </c>
      <c r="R586" s="30">
        <v>2.0000000000000001E-4</v>
      </c>
      <c r="S586" s="31">
        <f t="shared" si="99"/>
        <v>577.49469214437374</v>
      </c>
      <c r="T586" s="3" t="s">
        <v>1724</v>
      </c>
      <c r="V586" s="47"/>
    </row>
    <row r="587" spans="1:22" x14ac:dyDescent="0.25">
      <c r="A587" t="str">
        <f t="shared" si="90"/>
        <v>S</v>
      </c>
      <c r="B587" t="s">
        <v>584</v>
      </c>
      <c r="C587" s="18">
        <v>5.8000000000000003E-2</v>
      </c>
      <c r="D587" s="19">
        <v>0.27800000000000002</v>
      </c>
      <c r="E587" s="19">
        <v>0.123</v>
      </c>
      <c r="F587" s="19">
        <v>1.0999999999999999E-2</v>
      </c>
      <c r="G587" s="19">
        <v>0.52900000000000003</v>
      </c>
      <c r="H587" s="19">
        <v>1E-3</v>
      </c>
      <c r="I587" s="20">
        <f t="shared" si="91"/>
        <v>1</v>
      </c>
      <c r="J587" s="21">
        <f t="shared" si="92"/>
        <v>0.41200000000000003</v>
      </c>
      <c r="K587" s="12">
        <f t="shared" si="93"/>
        <v>0.12314225053078558</v>
      </c>
      <c r="L587" s="8">
        <f t="shared" si="94"/>
        <v>0.59023354564755848</v>
      </c>
      <c r="M587" s="8">
        <f t="shared" si="95"/>
        <v>0.26114649681528662</v>
      </c>
      <c r="N587" s="8">
        <f t="shared" si="96"/>
        <v>2.3354564755838639E-2</v>
      </c>
      <c r="O587" s="8">
        <f t="shared" si="97"/>
        <v>2.1231422505307855E-3</v>
      </c>
      <c r="P587" s="41">
        <f t="shared" si="98"/>
        <v>0.87473460721868379</v>
      </c>
      <c r="Q587" s="29">
        <v>327</v>
      </c>
      <c r="R587" s="30">
        <v>2.0000000000000001E-4</v>
      </c>
      <c r="S587" s="31">
        <f t="shared" si="99"/>
        <v>694.26751592356686</v>
      </c>
      <c r="T587" s="3" t="s">
        <v>1725</v>
      </c>
      <c r="V587" s="47"/>
    </row>
    <row r="588" spans="1:22" x14ac:dyDescent="0.25">
      <c r="A588" t="str">
        <f t="shared" si="90"/>
        <v>S</v>
      </c>
      <c r="B588" t="s">
        <v>585</v>
      </c>
      <c r="C588" s="18">
        <v>8.1000000000000003E-2</v>
      </c>
      <c r="D588" s="19">
        <v>0.251</v>
      </c>
      <c r="E588" s="19">
        <v>0.14899999999999999</v>
      </c>
      <c r="F588" s="19">
        <v>0.01</v>
      </c>
      <c r="G588" s="19">
        <v>0.498</v>
      </c>
      <c r="H588" s="19">
        <v>1.0999999999999999E-2</v>
      </c>
      <c r="I588" s="20">
        <f t="shared" si="91"/>
        <v>1</v>
      </c>
      <c r="J588" s="21">
        <f t="shared" si="92"/>
        <v>0.41000000000000003</v>
      </c>
      <c r="K588" s="12">
        <f t="shared" si="93"/>
        <v>0.16135458167330677</v>
      </c>
      <c r="L588" s="8">
        <f t="shared" si="94"/>
        <v>0.5</v>
      </c>
      <c r="M588" s="8">
        <f t="shared" si="95"/>
        <v>0.29681274900398402</v>
      </c>
      <c r="N588" s="8">
        <f t="shared" si="96"/>
        <v>1.9920318725099601E-2</v>
      </c>
      <c r="O588" s="8">
        <f t="shared" si="97"/>
        <v>2.191235059760956E-2</v>
      </c>
      <c r="P588" s="41">
        <f t="shared" si="98"/>
        <v>0.81673306772908372</v>
      </c>
      <c r="Q588" s="29">
        <v>312</v>
      </c>
      <c r="R588" s="30">
        <v>2.0000000000000001E-4</v>
      </c>
      <c r="S588" s="31">
        <f t="shared" si="99"/>
        <v>621.51394422310761</v>
      </c>
      <c r="T588" s="3" t="s">
        <v>1726</v>
      </c>
      <c r="V588" s="47"/>
    </row>
    <row r="589" spans="1:22" x14ac:dyDescent="0.25">
      <c r="A589" t="str">
        <f t="shared" si="90"/>
        <v>S</v>
      </c>
      <c r="B589" t="s">
        <v>586</v>
      </c>
      <c r="C589" s="18">
        <v>0</v>
      </c>
      <c r="D589" s="19">
        <v>0</v>
      </c>
      <c r="E589" s="19">
        <v>0</v>
      </c>
      <c r="F589" s="19">
        <v>0</v>
      </c>
      <c r="G589" s="19">
        <v>0.52900000000000003</v>
      </c>
      <c r="H589" s="19">
        <v>0.47099999999999997</v>
      </c>
      <c r="I589" s="20">
        <f t="shared" si="91"/>
        <v>1</v>
      </c>
      <c r="J589" s="21">
        <f t="shared" si="92"/>
        <v>0</v>
      </c>
      <c r="K589" s="12">
        <f t="shared" si="93"/>
        <v>0</v>
      </c>
      <c r="L589" s="8">
        <f t="shared" si="94"/>
        <v>0</v>
      </c>
      <c r="M589" s="8">
        <f t="shared" si="95"/>
        <v>0</v>
      </c>
      <c r="N589" s="8">
        <f t="shared" si="96"/>
        <v>0</v>
      </c>
      <c r="O589" s="8">
        <f t="shared" si="97"/>
        <v>1</v>
      </c>
      <c r="P589" s="41">
        <f t="shared" si="98"/>
        <v>0</v>
      </c>
      <c r="Q589" s="29">
        <v>0</v>
      </c>
      <c r="R589" s="30">
        <v>0</v>
      </c>
      <c r="S589" s="31">
        <f t="shared" si="99"/>
        <v>0</v>
      </c>
      <c r="T589" s="3" t="s">
        <v>1727</v>
      </c>
      <c r="V589" s="47"/>
    </row>
    <row r="590" spans="1:22" x14ac:dyDescent="0.25">
      <c r="A590" t="str">
        <f t="shared" si="90"/>
        <v>S</v>
      </c>
      <c r="B590" t="s">
        <v>587</v>
      </c>
      <c r="C590" s="18">
        <v>0</v>
      </c>
      <c r="D590" s="19">
        <v>0</v>
      </c>
      <c r="E590" s="19">
        <v>0</v>
      </c>
      <c r="F590" s="19">
        <v>0</v>
      </c>
      <c r="G590" s="19">
        <v>0.52900000000000003</v>
      </c>
      <c r="H590" s="19">
        <v>0.47099999999999997</v>
      </c>
      <c r="I590" s="20">
        <f t="shared" si="91"/>
        <v>1</v>
      </c>
      <c r="J590" s="21">
        <f t="shared" si="92"/>
        <v>0</v>
      </c>
      <c r="K590" s="12">
        <f t="shared" si="93"/>
        <v>0</v>
      </c>
      <c r="L590" s="8">
        <f t="shared" si="94"/>
        <v>0</v>
      </c>
      <c r="M590" s="8">
        <f t="shared" si="95"/>
        <v>0</v>
      </c>
      <c r="N590" s="8">
        <f t="shared" si="96"/>
        <v>0</v>
      </c>
      <c r="O590" s="8">
        <f t="shared" si="97"/>
        <v>1</v>
      </c>
      <c r="P590" s="41">
        <f t="shared" si="98"/>
        <v>0</v>
      </c>
      <c r="Q590" s="29">
        <v>0</v>
      </c>
      <c r="R590" s="30">
        <v>0</v>
      </c>
      <c r="S590" s="31">
        <f t="shared" si="99"/>
        <v>0</v>
      </c>
      <c r="T590" s="3" t="s">
        <v>1728</v>
      </c>
      <c r="V590" s="47"/>
    </row>
    <row r="591" spans="1:22" x14ac:dyDescent="0.25">
      <c r="A591" t="str">
        <f t="shared" si="90"/>
        <v>S</v>
      </c>
      <c r="B591" t="s">
        <v>588</v>
      </c>
      <c r="C591" s="18">
        <v>8.1000000000000003E-2</v>
      </c>
      <c r="D591" s="19">
        <v>0.21099999999999999</v>
      </c>
      <c r="E591" s="19">
        <v>9.0999999999999998E-2</v>
      </c>
      <c r="F591" s="19">
        <v>0.01</v>
      </c>
      <c r="G591" s="19">
        <v>0.52900000000000003</v>
      </c>
      <c r="H591" s="19">
        <v>7.6999999999999999E-2</v>
      </c>
      <c r="I591" s="20">
        <f t="shared" si="91"/>
        <v>0.999</v>
      </c>
      <c r="J591" s="21">
        <f t="shared" si="92"/>
        <v>0.312</v>
      </c>
      <c r="K591" s="12">
        <f t="shared" si="93"/>
        <v>0.17197452229299365</v>
      </c>
      <c r="L591" s="8">
        <f t="shared" si="94"/>
        <v>0.44798301486199577</v>
      </c>
      <c r="M591" s="8">
        <f t="shared" si="95"/>
        <v>0.1932059447983015</v>
      </c>
      <c r="N591" s="8">
        <f t="shared" si="96"/>
        <v>2.1231422505307858E-2</v>
      </c>
      <c r="O591" s="8">
        <f t="shared" si="97"/>
        <v>0.16348195329087051</v>
      </c>
      <c r="P591" s="41">
        <f t="shared" si="98"/>
        <v>0.66242038216560517</v>
      </c>
      <c r="Q591" s="29">
        <v>241</v>
      </c>
      <c r="R591" s="30">
        <v>2.0000000000000001E-4</v>
      </c>
      <c r="S591" s="31">
        <f t="shared" si="99"/>
        <v>511.67728237791937</v>
      </c>
      <c r="T591" s="38" t="s">
        <v>1729</v>
      </c>
      <c r="V591" s="47"/>
    </row>
    <row r="592" spans="1:22" x14ac:dyDescent="0.25">
      <c r="A592" t="str">
        <f t="shared" si="90"/>
        <v>S</v>
      </c>
      <c r="B592" t="s">
        <v>589</v>
      </c>
      <c r="C592" s="18">
        <v>0.124</v>
      </c>
      <c r="D592" s="19">
        <v>0.38400000000000001</v>
      </c>
      <c r="E592" s="19">
        <v>0.17699999999999999</v>
      </c>
      <c r="F592" s="19">
        <v>2.3E-2</v>
      </c>
      <c r="G592" s="19">
        <v>0.26800000000000002</v>
      </c>
      <c r="H592" s="19">
        <v>2.4E-2</v>
      </c>
      <c r="I592" s="20">
        <f t="shared" si="91"/>
        <v>1</v>
      </c>
      <c r="J592" s="21">
        <f t="shared" si="92"/>
        <v>0.58399999999999996</v>
      </c>
      <c r="K592" s="12">
        <f t="shared" si="93"/>
        <v>0.16939890710382513</v>
      </c>
      <c r="L592" s="8">
        <f t="shared" si="94"/>
        <v>0.52459016393442626</v>
      </c>
      <c r="M592" s="8">
        <f t="shared" si="95"/>
        <v>0.24180327868852458</v>
      </c>
      <c r="N592" s="8">
        <f t="shared" si="96"/>
        <v>3.1420765027322405E-2</v>
      </c>
      <c r="O592" s="8">
        <f t="shared" si="97"/>
        <v>3.2786885245901641E-2</v>
      </c>
      <c r="P592" s="41">
        <f t="shared" si="98"/>
        <v>0.79781420765027322</v>
      </c>
      <c r="Q592" s="29">
        <v>458</v>
      </c>
      <c r="R592" s="30">
        <v>2.9999999999999997E-4</v>
      </c>
      <c r="S592" s="31">
        <f t="shared" si="99"/>
        <v>625.68306010928961</v>
      </c>
      <c r="T592" s="3" t="s">
        <v>1730</v>
      </c>
      <c r="V592" s="47"/>
    </row>
    <row r="593" spans="1:22" x14ac:dyDescent="0.25">
      <c r="A593" t="str">
        <f t="shared" si="90"/>
        <v>S</v>
      </c>
      <c r="B593" t="s">
        <v>590</v>
      </c>
      <c r="C593" s="18">
        <v>9.8000000000000004E-2</v>
      </c>
      <c r="D593" s="19">
        <v>0.219</v>
      </c>
      <c r="E593" s="19">
        <v>1.2E-2</v>
      </c>
      <c r="F593" s="19">
        <v>1E-3</v>
      </c>
      <c r="G593" s="19">
        <v>0.52900000000000003</v>
      </c>
      <c r="H593" s="19">
        <v>0.14000000000000001</v>
      </c>
      <c r="I593" s="20">
        <f t="shared" si="91"/>
        <v>0.999</v>
      </c>
      <c r="J593" s="21">
        <f t="shared" si="92"/>
        <v>0.23200000000000001</v>
      </c>
      <c r="K593" s="12">
        <f t="shared" si="93"/>
        <v>0.20806794055201699</v>
      </c>
      <c r="L593" s="8">
        <f t="shared" si="94"/>
        <v>0.46496815286624205</v>
      </c>
      <c r="M593" s="8">
        <f t="shared" si="95"/>
        <v>2.5477707006369428E-2</v>
      </c>
      <c r="N593" s="8">
        <f t="shared" si="96"/>
        <v>2.1231422505307855E-3</v>
      </c>
      <c r="O593" s="8">
        <f t="shared" si="97"/>
        <v>0.29723991507431002</v>
      </c>
      <c r="P593" s="41">
        <f t="shared" si="98"/>
        <v>0.49256900212314231</v>
      </c>
      <c r="Q593" s="29">
        <v>232</v>
      </c>
      <c r="R593" s="30">
        <v>2.9999999999999997E-4</v>
      </c>
      <c r="S593" s="31">
        <f t="shared" si="99"/>
        <v>492.5690021231423</v>
      </c>
      <c r="T593" s="3" t="s">
        <v>1731</v>
      </c>
      <c r="V593" s="47"/>
    </row>
    <row r="594" spans="1:22" x14ac:dyDescent="0.25">
      <c r="A594" t="str">
        <f t="shared" si="90"/>
        <v>S</v>
      </c>
      <c r="B594" t="s">
        <v>591</v>
      </c>
      <c r="C594" s="18">
        <v>0.10299999999999999</v>
      </c>
      <c r="D594" s="19">
        <v>0.20399999999999999</v>
      </c>
      <c r="E594" s="19">
        <v>4.9000000000000002E-2</v>
      </c>
      <c r="F594" s="19">
        <v>7.0000000000000001E-3</v>
      </c>
      <c r="G594" s="19">
        <v>0.52900000000000003</v>
      </c>
      <c r="H594" s="19">
        <v>0.108</v>
      </c>
      <c r="I594" s="20">
        <f t="shared" si="91"/>
        <v>1</v>
      </c>
      <c r="J594" s="21">
        <f t="shared" si="92"/>
        <v>0.26</v>
      </c>
      <c r="K594" s="12">
        <f t="shared" si="93"/>
        <v>0.21868365180467092</v>
      </c>
      <c r="L594" s="8">
        <f t="shared" si="94"/>
        <v>0.43312101910828027</v>
      </c>
      <c r="M594" s="8">
        <f t="shared" si="95"/>
        <v>0.1040339702760085</v>
      </c>
      <c r="N594" s="8">
        <f t="shared" si="96"/>
        <v>1.4861995753715501E-2</v>
      </c>
      <c r="O594" s="8">
        <f t="shared" si="97"/>
        <v>0.22929936305732485</v>
      </c>
      <c r="P594" s="41">
        <f t="shared" si="98"/>
        <v>0.55201698513800435</v>
      </c>
      <c r="Q594" s="29">
        <v>227</v>
      </c>
      <c r="R594" s="30">
        <v>2.9999999999999997E-4</v>
      </c>
      <c r="S594" s="31">
        <f t="shared" si="99"/>
        <v>481.95329087048833</v>
      </c>
      <c r="T594" s="3" t="s">
        <v>1732</v>
      </c>
      <c r="V594" s="47"/>
    </row>
    <row r="595" spans="1:22" x14ac:dyDescent="0.25">
      <c r="A595" t="str">
        <f t="shared" si="90"/>
        <v>S</v>
      </c>
      <c r="B595" t="s">
        <v>592</v>
      </c>
      <c r="C595" s="18"/>
      <c r="D595" s="19"/>
      <c r="E595" s="19"/>
      <c r="F595" s="19"/>
      <c r="G595" s="19"/>
      <c r="H595" s="19"/>
      <c r="I595" s="20">
        <f t="shared" si="91"/>
        <v>0</v>
      </c>
      <c r="J595" s="21">
        <f t="shared" si="92"/>
        <v>0</v>
      </c>
      <c r="K595" s="12">
        <f t="shared" si="93"/>
        <v>0</v>
      </c>
      <c r="L595" s="8">
        <f t="shared" si="94"/>
        <v>0</v>
      </c>
      <c r="M595" s="8">
        <f t="shared" si="95"/>
        <v>0</v>
      </c>
      <c r="N595" s="8">
        <f t="shared" si="96"/>
        <v>0</v>
      </c>
      <c r="O595" s="8">
        <f t="shared" si="97"/>
        <v>0</v>
      </c>
      <c r="P595" s="41">
        <f t="shared" si="98"/>
        <v>0</v>
      </c>
      <c r="Q595" s="29"/>
      <c r="R595" s="30"/>
      <c r="S595" s="31">
        <f t="shared" si="99"/>
        <v>0</v>
      </c>
      <c r="T595" s="38" t="s">
        <v>1733</v>
      </c>
      <c r="U595" t="s">
        <v>1227</v>
      </c>
      <c r="V595" s="47"/>
    </row>
    <row r="596" spans="1:22" x14ac:dyDescent="0.25">
      <c r="A596" t="str">
        <f t="shared" si="90"/>
        <v>S</v>
      </c>
      <c r="B596" t="s">
        <v>593</v>
      </c>
      <c r="C596" s="18">
        <v>3.7999999999999999E-2</v>
      </c>
      <c r="D596" s="19">
        <v>9.8000000000000004E-2</v>
      </c>
      <c r="E596" s="19">
        <v>3.5999999999999997E-2</v>
      </c>
      <c r="F596" s="19">
        <v>5.0000000000000001E-3</v>
      </c>
      <c r="G596" s="19">
        <v>0.52900000000000003</v>
      </c>
      <c r="H596" s="19">
        <v>0.29399999999999998</v>
      </c>
      <c r="I596" s="20">
        <f t="shared" si="91"/>
        <v>1</v>
      </c>
      <c r="J596" s="21">
        <f t="shared" si="92"/>
        <v>0.13900000000000001</v>
      </c>
      <c r="K596" s="12">
        <f t="shared" si="93"/>
        <v>8.0679405520169847E-2</v>
      </c>
      <c r="L596" s="8">
        <f t="shared" si="94"/>
        <v>0.20806794055201699</v>
      </c>
      <c r="M596" s="8">
        <f t="shared" si="95"/>
        <v>7.6433121019108277E-2</v>
      </c>
      <c r="N596" s="8">
        <f t="shared" si="96"/>
        <v>1.0615711252653929E-2</v>
      </c>
      <c r="O596" s="8">
        <f t="shared" si="97"/>
        <v>0.62420382165605093</v>
      </c>
      <c r="P596" s="41">
        <f t="shared" si="98"/>
        <v>0.29511677282377924</v>
      </c>
      <c r="Q596" s="29">
        <v>112</v>
      </c>
      <c r="R596" s="30">
        <v>1E-4</v>
      </c>
      <c r="S596" s="31">
        <f t="shared" si="99"/>
        <v>237.79193205944799</v>
      </c>
      <c r="T596" s="38" t="s">
        <v>1734</v>
      </c>
      <c r="V596" s="47"/>
    </row>
    <row r="597" spans="1:22" x14ac:dyDescent="0.25">
      <c r="A597" t="str">
        <f t="shared" si="90"/>
        <v>S</v>
      </c>
      <c r="B597" t="s">
        <v>594</v>
      </c>
      <c r="C597" s="18">
        <v>0.18</v>
      </c>
      <c r="D597" s="19">
        <v>0.23</v>
      </c>
      <c r="E597" s="19">
        <v>7.0000000000000007E-2</v>
      </c>
      <c r="F597" s="19">
        <v>0.01</v>
      </c>
      <c r="G597" s="19">
        <v>0.51</v>
      </c>
      <c r="H597" s="19">
        <v>0</v>
      </c>
      <c r="I597" s="20">
        <f t="shared" si="91"/>
        <v>1</v>
      </c>
      <c r="J597" s="21">
        <f t="shared" si="92"/>
        <v>0.31000000000000005</v>
      </c>
      <c r="K597" s="12">
        <f t="shared" si="93"/>
        <v>0.36734693877551022</v>
      </c>
      <c r="L597" s="8">
        <f t="shared" si="94"/>
        <v>0.46938775510204084</v>
      </c>
      <c r="M597" s="8">
        <f t="shared" si="95"/>
        <v>0.14285714285714288</v>
      </c>
      <c r="N597" s="8">
        <f t="shared" si="96"/>
        <v>2.0408163265306124E-2</v>
      </c>
      <c r="O597" s="8">
        <f t="shared" si="97"/>
        <v>0</v>
      </c>
      <c r="P597" s="41">
        <f t="shared" si="98"/>
        <v>0.63265306122448994</v>
      </c>
      <c r="Q597" s="29">
        <v>263</v>
      </c>
      <c r="R597" s="30">
        <v>5.1999999999999995E-4</v>
      </c>
      <c r="S597" s="31">
        <f t="shared" si="99"/>
        <v>536.73469387755108</v>
      </c>
      <c r="T597" s="3" t="s">
        <v>1735</v>
      </c>
      <c r="V597" s="47"/>
    </row>
    <row r="598" spans="1:22" x14ac:dyDescent="0.25">
      <c r="A598" t="str">
        <f t="shared" si="90"/>
        <v>S</v>
      </c>
      <c r="B598" t="s">
        <v>595</v>
      </c>
      <c r="C598" s="18">
        <v>3.6999999999999998E-2</v>
      </c>
      <c r="D598" s="19">
        <v>0.11600000000000001</v>
      </c>
      <c r="E598" s="19">
        <v>6.9000000000000006E-2</v>
      </c>
      <c r="F598" s="19">
        <v>5.0000000000000001E-3</v>
      </c>
      <c r="G598" s="19">
        <v>0.52900000000000003</v>
      </c>
      <c r="H598" s="19">
        <v>0.24399999999999999</v>
      </c>
      <c r="I598" s="20">
        <f t="shared" si="91"/>
        <v>1</v>
      </c>
      <c r="J598" s="21">
        <f t="shared" si="92"/>
        <v>0.19</v>
      </c>
      <c r="K598" s="12">
        <f t="shared" si="93"/>
        <v>7.8556263269639062E-2</v>
      </c>
      <c r="L598" s="8">
        <f t="shared" si="94"/>
        <v>0.24628450106157115</v>
      </c>
      <c r="M598" s="8">
        <f t="shared" si="95"/>
        <v>0.14649681528662423</v>
      </c>
      <c r="N598" s="8">
        <f t="shared" si="96"/>
        <v>1.0615711252653929E-2</v>
      </c>
      <c r="O598" s="8">
        <f t="shared" si="97"/>
        <v>0.51804670912951167</v>
      </c>
      <c r="P598" s="41">
        <f t="shared" si="98"/>
        <v>0.40339702760084928</v>
      </c>
      <c r="Q598" s="29">
        <v>139</v>
      </c>
      <c r="R598" s="30">
        <v>1E-4</v>
      </c>
      <c r="S598" s="31">
        <f t="shared" si="99"/>
        <v>295.11677282377923</v>
      </c>
      <c r="T598" s="3" t="s">
        <v>1736</v>
      </c>
      <c r="V598" s="47"/>
    </row>
    <row r="599" spans="1:22" x14ac:dyDescent="0.25">
      <c r="A599" t="str">
        <f t="shared" si="90"/>
        <v>S</v>
      </c>
      <c r="B599" t="s">
        <v>596</v>
      </c>
      <c r="C599" s="18">
        <v>0.06</v>
      </c>
      <c r="D599" s="19">
        <v>0.129</v>
      </c>
      <c r="E599" s="19">
        <v>0.121</v>
      </c>
      <c r="F599" s="19">
        <v>8.0000000000000002E-3</v>
      </c>
      <c r="G599" s="19">
        <v>0.52900000000000003</v>
      </c>
      <c r="H599" s="19">
        <v>0.152</v>
      </c>
      <c r="I599" s="20">
        <f t="shared" si="91"/>
        <v>0.999</v>
      </c>
      <c r="J599" s="21">
        <f t="shared" si="92"/>
        <v>0.25800000000000001</v>
      </c>
      <c r="K599" s="12">
        <f t="shared" si="93"/>
        <v>0.12738853503184713</v>
      </c>
      <c r="L599" s="8">
        <f t="shared" si="94"/>
        <v>0.27388535031847139</v>
      </c>
      <c r="M599" s="8">
        <f t="shared" si="95"/>
        <v>0.25690021231422505</v>
      </c>
      <c r="N599" s="8">
        <f t="shared" si="96"/>
        <v>1.6985138004246284E-2</v>
      </c>
      <c r="O599" s="8">
        <f t="shared" si="97"/>
        <v>0.32271762208067939</v>
      </c>
      <c r="P599" s="41">
        <f t="shared" si="98"/>
        <v>0.54777070063694278</v>
      </c>
      <c r="Q599" s="29">
        <v>172</v>
      </c>
      <c r="R599" s="30">
        <v>2.0000000000000001E-4</v>
      </c>
      <c r="S599" s="31">
        <f t="shared" si="99"/>
        <v>365.18046709129516</v>
      </c>
      <c r="T599" s="3" t="s">
        <v>1737</v>
      </c>
      <c r="V599" s="47"/>
    </row>
    <row r="600" spans="1:22" x14ac:dyDescent="0.25">
      <c r="A600" t="str">
        <f t="shared" si="90"/>
        <v>S</v>
      </c>
      <c r="B600" t="s">
        <v>597</v>
      </c>
      <c r="C600" s="18">
        <v>0</v>
      </c>
      <c r="D600" s="19">
        <v>8.4000000000000005E-2</v>
      </c>
      <c r="E600" s="19">
        <v>0.14199999999999999</v>
      </c>
      <c r="F600" s="19">
        <v>8.9999999999999993E-3</v>
      </c>
      <c r="G600" s="19">
        <v>0.501</v>
      </c>
      <c r="H600" s="19">
        <v>0.26500000000000001</v>
      </c>
      <c r="I600" s="20">
        <f t="shared" si="91"/>
        <v>1.0009999999999999</v>
      </c>
      <c r="J600" s="21">
        <f t="shared" si="92"/>
        <v>0.23499999999999999</v>
      </c>
      <c r="K600" s="12">
        <f t="shared" si="93"/>
        <v>0</v>
      </c>
      <c r="L600" s="8">
        <f t="shared" si="94"/>
        <v>0.16833667334669339</v>
      </c>
      <c r="M600" s="8">
        <f t="shared" si="95"/>
        <v>0.28456913827655306</v>
      </c>
      <c r="N600" s="8">
        <f t="shared" si="96"/>
        <v>1.8036072144288574E-2</v>
      </c>
      <c r="O600" s="8">
        <f t="shared" si="97"/>
        <v>0.53106212424849697</v>
      </c>
      <c r="P600" s="41">
        <f t="shared" si="98"/>
        <v>0.47094188376753504</v>
      </c>
      <c r="Q600" s="29">
        <v>249</v>
      </c>
      <c r="R600" s="30">
        <v>0</v>
      </c>
      <c r="S600" s="31">
        <f t="shared" si="99"/>
        <v>498.99799599198394</v>
      </c>
      <c r="T600" s="3" t="s">
        <v>1738</v>
      </c>
      <c r="V600" s="47"/>
    </row>
    <row r="601" spans="1:22" x14ac:dyDescent="0.25">
      <c r="A601" t="str">
        <f t="shared" si="90"/>
        <v>S</v>
      </c>
      <c r="B601" t="s">
        <v>598</v>
      </c>
      <c r="C601" s="18">
        <v>7.8E-2</v>
      </c>
      <c r="D601" s="19">
        <v>9.5000000000000001E-2</v>
      </c>
      <c r="E601" s="19">
        <v>3.2000000000000001E-2</v>
      </c>
      <c r="F601" s="19">
        <v>8.9999999999999993E-3</v>
      </c>
      <c r="G601" s="19">
        <v>0.52900000000000003</v>
      </c>
      <c r="H601" s="19">
        <v>0.25800000000000001</v>
      </c>
      <c r="I601" s="20">
        <f t="shared" si="91"/>
        <v>1.0009999999999999</v>
      </c>
      <c r="J601" s="21">
        <f t="shared" si="92"/>
        <v>0.13600000000000001</v>
      </c>
      <c r="K601" s="12">
        <f t="shared" si="93"/>
        <v>0.16560509554140129</v>
      </c>
      <c r="L601" s="8">
        <f t="shared" si="94"/>
        <v>0.20169851380042464</v>
      </c>
      <c r="M601" s="8">
        <f t="shared" si="95"/>
        <v>6.7940552016985137E-2</v>
      </c>
      <c r="N601" s="8">
        <f t="shared" si="96"/>
        <v>1.9108280254777069E-2</v>
      </c>
      <c r="O601" s="8">
        <f t="shared" si="97"/>
        <v>0.54777070063694278</v>
      </c>
      <c r="P601" s="41">
        <f t="shared" si="98"/>
        <v>0.28874734607218688</v>
      </c>
      <c r="Q601" s="29">
        <v>97</v>
      </c>
      <c r="R601" s="30">
        <v>2.0000000000000001E-4</v>
      </c>
      <c r="S601" s="31">
        <f t="shared" si="99"/>
        <v>205.9447983014862</v>
      </c>
      <c r="T601" s="3" t="s">
        <v>1739</v>
      </c>
      <c r="V601" s="47"/>
    </row>
    <row r="602" spans="1:22" x14ac:dyDescent="0.25">
      <c r="A602" t="str">
        <f t="shared" si="90"/>
        <v>S</v>
      </c>
      <c r="B602" t="s">
        <v>599</v>
      </c>
      <c r="C602" s="18">
        <v>8.5999999999999993E-2</v>
      </c>
      <c r="D602" s="19">
        <v>0.26100000000000001</v>
      </c>
      <c r="E602" s="19">
        <v>8.5000000000000006E-2</v>
      </c>
      <c r="F602" s="19">
        <v>1.2999999999999999E-2</v>
      </c>
      <c r="G602" s="19">
        <v>0.52900000000000003</v>
      </c>
      <c r="H602" s="19">
        <v>2.5999999999999999E-2</v>
      </c>
      <c r="I602" s="20">
        <f t="shared" si="91"/>
        <v>1</v>
      </c>
      <c r="J602" s="21">
        <f t="shared" si="92"/>
        <v>0.35900000000000004</v>
      </c>
      <c r="K602" s="12">
        <f t="shared" si="93"/>
        <v>0.18259023354564755</v>
      </c>
      <c r="L602" s="8">
        <f t="shared" si="94"/>
        <v>0.55414012738853513</v>
      </c>
      <c r="M602" s="8">
        <f t="shared" si="95"/>
        <v>0.18046709129511679</v>
      </c>
      <c r="N602" s="8">
        <f t="shared" si="96"/>
        <v>2.7600849256900213E-2</v>
      </c>
      <c r="O602" s="8">
        <f t="shared" si="97"/>
        <v>5.5201698513800426E-2</v>
      </c>
      <c r="P602" s="41">
        <f t="shared" si="98"/>
        <v>0.76220806794055218</v>
      </c>
      <c r="Q602" s="29">
        <v>309</v>
      </c>
      <c r="R602" s="30">
        <v>2.0000000000000001E-4</v>
      </c>
      <c r="S602" s="31">
        <f t="shared" si="99"/>
        <v>656.05095541401272</v>
      </c>
      <c r="T602" s="3" t="s">
        <v>1740</v>
      </c>
      <c r="V602" s="47"/>
    </row>
    <row r="603" spans="1:22" x14ac:dyDescent="0.25">
      <c r="A603" t="str">
        <f t="shared" si="90"/>
        <v>S</v>
      </c>
      <c r="B603" t="s">
        <v>600</v>
      </c>
      <c r="C603" s="18">
        <v>0</v>
      </c>
      <c r="D603" s="19">
        <v>0</v>
      </c>
      <c r="E603" s="19">
        <v>0</v>
      </c>
      <c r="F603" s="19">
        <v>0</v>
      </c>
      <c r="G603" s="19">
        <v>0.52900000000000003</v>
      </c>
      <c r="H603" s="19">
        <v>0.47099999999999997</v>
      </c>
      <c r="I603" s="20">
        <f t="shared" si="91"/>
        <v>1</v>
      </c>
      <c r="J603" s="21">
        <f t="shared" si="92"/>
        <v>0</v>
      </c>
      <c r="K603" s="12">
        <f t="shared" si="93"/>
        <v>0</v>
      </c>
      <c r="L603" s="8">
        <f t="shared" si="94"/>
        <v>0</v>
      </c>
      <c r="M603" s="8">
        <f t="shared" si="95"/>
        <v>0</v>
      </c>
      <c r="N603" s="8">
        <f t="shared" si="96"/>
        <v>0</v>
      </c>
      <c r="O603" s="8">
        <f t="shared" si="97"/>
        <v>1</v>
      </c>
      <c r="P603" s="41">
        <f t="shared" si="98"/>
        <v>0</v>
      </c>
      <c r="Q603" s="29">
        <v>0</v>
      </c>
      <c r="R603" s="30">
        <v>0</v>
      </c>
      <c r="S603" s="31">
        <f t="shared" si="99"/>
        <v>0</v>
      </c>
      <c r="T603" s="3" t="s">
        <v>1741</v>
      </c>
      <c r="V603" s="47"/>
    </row>
    <row r="604" spans="1:22" x14ac:dyDescent="0.25">
      <c r="A604" t="str">
        <f t="shared" si="90"/>
        <v>S</v>
      </c>
      <c r="B604" t="s">
        <v>601</v>
      </c>
      <c r="C604" s="18">
        <v>7.6999999999999999E-2</v>
      </c>
      <c r="D604" s="19">
        <v>0.16800000000000001</v>
      </c>
      <c r="E604" s="19">
        <v>2.9000000000000001E-2</v>
      </c>
      <c r="F604" s="19">
        <v>4.0000000000000001E-3</v>
      </c>
      <c r="G604" s="19">
        <v>0.52900000000000003</v>
      </c>
      <c r="H604" s="19">
        <v>0.193</v>
      </c>
      <c r="I604" s="20">
        <f t="shared" si="91"/>
        <v>1</v>
      </c>
      <c r="J604" s="21">
        <f t="shared" si="92"/>
        <v>0.20100000000000001</v>
      </c>
      <c r="K604" s="12">
        <f t="shared" si="93"/>
        <v>0.16348195329087051</v>
      </c>
      <c r="L604" s="8">
        <f t="shared" si="94"/>
        <v>0.35668789808917201</v>
      </c>
      <c r="M604" s="8">
        <f t="shared" si="95"/>
        <v>6.1571125265392788E-2</v>
      </c>
      <c r="N604" s="8">
        <f t="shared" si="96"/>
        <v>8.4925690021231421E-3</v>
      </c>
      <c r="O604" s="8">
        <f t="shared" si="97"/>
        <v>0.40976645435244163</v>
      </c>
      <c r="P604" s="41">
        <f t="shared" si="98"/>
        <v>0.42675159235668797</v>
      </c>
      <c r="Q604" s="29">
        <v>177</v>
      </c>
      <c r="R604" s="30">
        <v>2.0000000000000001E-4</v>
      </c>
      <c r="S604" s="31">
        <f t="shared" si="99"/>
        <v>375.79617834394907</v>
      </c>
      <c r="T604" s="3" t="s">
        <v>1742</v>
      </c>
      <c r="V604" s="47"/>
    </row>
    <row r="605" spans="1:22" x14ac:dyDescent="0.25">
      <c r="A605" t="str">
        <f t="shared" si="90"/>
        <v>S</v>
      </c>
      <c r="B605" t="s">
        <v>602</v>
      </c>
      <c r="C605" s="18">
        <v>0.156</v>
      </c>
      <c r="D605" s="19">
        <v>0.189</v>
      </c>
      <c r="E605" s="19">
        <v>2.5000000000000001E-2</v>
      </c>
      <c r="F605" s="19">
        <v>1.7000000000000001E-2</v>
      </c>
      <c r="G605" s="19">
        <v>0.53</v>
      </c>
      <c r="H605" s="19">
        <v>8.3000000000000004E-2</v>
      </c>
      <c r="I605" s="20">
        <f t="shared" si="91"/>
        <v>1</v>
      </c>
      <c r="J605" s="21">
        <f t="shared" si="92"/>
        <v>0.23099999999999998</v>
      </c>
      <c r="K605" s="12">
        <f t="shared" si="93"/>
        <v>0.33191489361702131</v>
      </c>
      <c r="L605" s="8">
        <f t="shared" si="94"/>
        <v>0.40212765957446811</v>
      </c>
      <c r="M605" s="8">
        <f t="shared" si="95"/>
        <v>5.3191489361702135E-2</v>
      </c>
      <c r="N605" s="8">
        <f t="shared" si="96"/>
        <v>3.617021276595745E-2</v>
      </c>
      <c r="O605" s="8">
        <f t="shared" si="97"/>
        <v>0.1765957446808511</v>
      </c>
      <c r="P605" s="41">
        <f t="shared" si="98"/>
        <v>0.49148936170212765</v>
      </c>
      <c r="Q605" s="29">
        <v>184</v>
      </c>
      <c r="R605" s="30">
        <v>4.0000000000000002E-4</v>
      </c>
      <c r="S605" s="31">
        <f t="shared" si="99"/>
        <v>391.48936170212767</v>
      </c>
      <c r="T605" s="3" t="s">
        <v>1743</v>
      </c>
      <c r="V605" s="47"/>
    </row>
    <row r="606" spans="1:22" x14ac:dyDescent="0.25">
      <c r="A606" t="str">
        <f t="shared" si="90"/>
        <v>S</v>
      </c>
      <c r="B606" t="s">
        <v>603</v>
      </c>
      <c r="C606" s="18">
        <v>8.8999999999999996E-2</v>
      </c>
      <c r="D606" s="19">
        <v>0.24399999999999999</v>
      </c>
      <c r="E606" s="19">
        <v>8.5000000000000006E-2</v>
      </c>
      <c r="F606" s="19">
        <v>8.9999999999999993E-3</v>
      </c>
      <c r="G606" s="19">
        <v>0.52900000000000003</v>
      </c>
      <c r="H606" s="19">
        <v>4.2999999999999997E-2</v>
      </c>
      <c r="I606" s="20">
        <f t="shared" si="91"/>
        <v>0.999</v>
      </c>
      <c r="J606" s="21">
        <f t="shared" si="92"/>
        <v>0.33800000000000002</v>
      </c>
      <c r="K606" s="12">
        <f t="shared" si="93"/>
        <v>0.18895966029723993</v>
      </c>
      <c r="L606" s="8">
        <f t="shared" si="94"/>
        <v>0.51804670912951167</v>
      </c>
      <c r="M606" s="8">
        <f t="shared" si="95"/>
        <v>0.18046709129511679</v>
      </c>
      <c r="N606" s="8">
        <f t="shared" si="96"/>
        <v>1.9108280254777069E-2</v>
      </c>
      <c r="O606" s="8">
        <f t="shared" si="97"/>
        <v>9.1295116772823773E-2</v>
      </c>
      <c r="P606" s="41">
        <f t="shared" si="98"/>
        <v>0.71762208067940558</v>
      </c>
      <c r="Q606" s="29">
        <v>269</v>
      </c>
      <c r="R606" s="30">
        <v>2.0000000000000001E-4</v>
      </c>
      <c r="S606" s="31">
        <f t="shared" si="99"/>
        <v>571.12526539278133</v>
      </c>
      <c r="T606" s="38" t="s">
        <v>1744</v>
      </c>
      <c r="V606" s="47"/>
    </row>
    <row r="607" spans="1:22" x14ac:dyDescent="0.25">
      <c r="A607" t="str">
        <f t="shared" si="90"/>
        <v>S</v>
      </c>
      <c r="B607" t="s">
        <v>604</v>
      </c>
      <c r="C607" s="18">
        <v>8.5000000000000006E-2</v>
      </c>
      <c r="D607" s="19">
        <v>0.26300000000000001</v>
      </c>
      <c r="E607" s="19">
        <v>9.8000000000000004E-2</v>
      </c>
      <c r="F607" s="19">
        <v>1.6E-2</v>
      </c>
      <c r="G607" s="19">
        <v>0.52900000000000003</v>
      </c>
      <c r="H607" s="19">
        <v>8.9999999999999993E-3</v>
      </c>
      <c r="I607" s="20">
        <f t="shared" si="91"/>
        <v>1</v>
      </c>
      <c r="J607" s="21">
        <f t="shared" si="92"/>
        <v>0.377</v>
      </c>
      <c r="K607" s="12">
        <f t="shared" si="93"/>
        <v>0.18046709129511679</v>
      </c>
      <c r="L607" s="8">
        <f t="shared" si="94"/>
        <v>0.5583864118895967</v>
      </c>
      <c r="M607" s="8">
        <f t="shared" si="95"/>
        <v>0.20806794055201699</v>
      </c>
      <c r="N607" s="8">
        <f t="shared" si="96"/>
        <v>3.3970276008492568E-2</v>
      </c>
      <c r="O607" s="8">
        <f t="shared" si="97"/>
        <v>1.9108280254777069E-2</v>
      </c>
      <c r="P607" s="41">
        <f t="shared" si="98"/>
        <v>0.8004246284501062</v>
      </c>
      <c r="Q607" s="29">
        <v>307</v>
      </c>
      <c r="R607" s="30">
        <v>2.0000000000000001E-4</v>
      </c>
      <c r="S607" s="31">
        <f t="shared" si="99"/>
        <v>651.80467091295122</v>
      </c>
      <c r="T607" s="3" t="s">
        <v>1745</v>
      </c>
      <c r="V607" s="47"/>
    </row>
    <row r="608" spans="1:22" x14ac:dyDescent="0.25">
      <c r="A608" t="str">
        <f t="shared" si="90"/>
        <v>S</v>
      </c>
      <c r="B608" t="s">
        <v>605</v>
      </c>
      <c r="C608" s="18">
        <v>0.17499999999999999</v>
      </c>
      <c r="D608" s="19">
        <v>0.214</v>
      </c>
      <c r="E608" s="19">
        <v>2.5999999999999999E-2</v>
      </c>
      <c r="F608" s="19">
        <v>0.02</v>
      </c>
      <c r="G608" s="19">
        <v>0.52900000000000003</v>
      </c>
      <c r="H608" s="19">
        <v>3.5999999999999997E-2</v>
      </c>
      <c r="I608" s="20">
        <f t="shared" si="91"/>
        <v>1</v>
      </c>
      <c r="J608" s="21">
        <f t="shared" si="92"/>
        <v>0.26</v>
      </c>
      <c r="K608" s="12">
        <f t="shared" si="93"/>
        <v>0.37154989384288745</v>
      </c>
      <c r="L608" s="8">
        <f t="shared" si="94"/>
        <v>0.45435244161358812</v>
      </c>
      <c r="M608" s="8">
        <f t="shared" si="95"/>
        <v>5.5201698513800426E-2</v>
      </c>
      <c r="N608" s="8">
        <f t="shared" si="96"/>
        <v>4.2462845010615716E-2</v>
      </c>
      <c r="O608" s="8">
        <f t="shared" si="97"/>
        <v>7.6433121019108277E-2</v>
      </c>
      <c r="P608" s="41">
        <f t="shared" si="98"/>
        <v>0.55201698513800435</v>
      </c>
      <c r="Q608" s="29">
        <v>208</v>
      </c>
      <c r="R608" s="30">
        <v>5.0000000000000001E-4</v>
      </c>
      <c r="S608" s="31">
        <f t="shared" si="99"/>
        <v>441.61358811040344</v>
      </c>
      <c r="T608" s="3" t="s">
        <v>1746</v>
      </c>
      <c r="V608" s="47"/>
    </row>
    <row r="609" spans="1:22" x14ac:dyDescent="0.25">
      <c r="A609" t="str">
        <f t="shared" si="90"/>
        <v>S</v>
      </c>
      <c r="B609" t="s">
        <v>606</v>
      </c>
      <c r="C609" s="18">
        <v>6.4000000000000001E-2</v>
      </c>
      <c r="D609" s="19">
        <v>0.28299999999999997</v>
      </c>
      <c r="E609" s="19">
        <v>7.1999999999999995E-2</v>
      </c>
      <c r="F609" s="19">
        <v>1.2E-2</v>
      </c>
      <c r="G609" s="19">
        <v>0.52900000000000003</v>
      </c>
      <c r="H609" s="19">
        <v>0.04</v>
      </c>
      <c r="I609" s="20">
        <f t="shared" si="91"/>
        <v>1</v>
      </c>
      <c r="J609" s="21">
        <f t="shared" si="92"/>
        <v>0.36699999999999999</v>
      </c>
      <c r="K609" s="12">
        <f t="shared" si="93"/>
        <v>0.13588110403397027</v>
      </c>
      <c r="L609" s="8">
        <f t="shared" si="94"/>
        <v>0.60084925690021229</v>
      </c>
      <c r="M609" s="8">
        <f t="shared" si="95"/>
        <v>0.15286624203821655</v>
      </c>
      <c r="N609" s="8">
        <f t="shared" si="96"/>
        <v>2.5477707006369428E-2</v>
      </c>
      <c r="O609" s="8">
        <f t="shared" si="97"/>
        <v>8.4925690021231431E-2</v>
      </c>
      <c r="P609" s="41">
        <f t="shared" si="98"/>
        <v>0.77919320594479835</v>
      </c>
      <c r="Q609" s="29">
        <v>321</v>
      </c>
      <c r="R609" s="30">
        <v>2.0000000000000001E-4</v>
      </c>
      <c r="S609" s="31">
        <f t="shared" si="99"/>
        <v>681.52866242038215</v>
      </c>
      <c r="T609" s="3" t="s">
        <v>1747</v>
      </c>
      <c r="V609" s="47"/>
    </row>
    <row r="610" spans="1:22" x14ac:dyDescent="0.25">
      <c r="A610" t="str">
        <f t="shared" si="90"/>
        <v>S</v>
      </c>
      <c r="B610" t="s">
        <v>607</v>
      </c>
      <c r="C610" s="18">
        <v>0</v>
      </c>
      <c r="D610" s="19">
        <v>0</v>
      </c>
      <c r="E610" s="19">
        <v>0</v>
      </c>
      <c r="F610" s="19">
        <v>0</v>
      </c>
      <c r="G610" s="19">
        <v>0.52800000000000002</v>
      </c>
      <c r="H610" s="19">
        <v>0.47199999999999998</v>
      </c>
      <c r="I610" s="20">
        <f t="shared" si="91"/>
        <v>1</v>
      </c>
      <c r="J610" s="21">
        <f t="shared" si="92"/>
        <v>0</v>
      </c>
      <c r="K610" s="12">
        <f t="shared" si="93"/>
        <v>0</v>
      </c>
      <c r="L610" s="8">
        <f t="shared" si="94"/>
        <v>0</v>
      </c>
      <c r="M610" s="8">
        <f t="shared" si="95"/>
        <v>0</v>
      </c>
      <c r="N610" s="8">
        <f t="shared" si="96"/>
        <v>0</v>
      </c>
      <c r="O610" s="8">
        <f t="shared" si="97"/>
        <v>1</v>
      </c>
      <c r="P610" s="41">
        <f t="shared" si="98"/>
        <v>0</v>
      </c>
      <c r="Q610" s="29">
        <v>0</v>
      </c>
      <c r="R610" s="30">
        <v>0</v>
      </c>
      <c r="S610" s="31">
        <f t="shared" si="99"/>
        <v>0</v>
      </c>
      <c r="T610" s="3" t="s">
        <v>1748</v>
      </c>
      <c r="V610" s="47"/>
    </row>
    <row r="611" spans="1:22" x14ac:dyDescent="0.25">
      <c r="A611" t="str">
        <f t="shared" si="90"/>
        <v>S</v>
      </c>
      <c r="B611" t="s">
        <v>608</v>
      </c>
      <c r="C611" s="18">
        <v>1.7000000000000001E-2</v>
      </c>
      <c r="D611" s="19">
        <v>5.1999999999999998E-2</v>
      </c>
      <c r="E611" s="19">
        <v>1.7000000000000001E-2</v>
      </c>
      <c r="F611" s="19">
        <v>2E-3</v>
      </c>
      <c r="G611" s="19">
        <v>0.52900000000000003</v>
      </c>
      <c r="H611" s="19">
        <v>0.38200000000000001</v>
      </c>
      <c r="I611" s="20">
        <f t="shared" si="91"/>
        <v>0.999</v>
      </c>
      <c r="J611" s="21">
        <f t="shared" si="92"/>
        <v>7.1000000000000008E-2</v>
      </c>
      <c r="K611" s="12">
        <f t="shared" si="93"/>
        <v>3.609341825902336E-2</v>
      </c>
      <c r="L611" s="8">
        <f t="shared" si="94"/>
        <v>0.11040339702760085</v>
      </c>
      <c r="M611" s="8">
        <f t="shared" si="95"/>
        <v>3.609341825902336E-2</v>
      </c>
      <c r="N611" s="8">
        <f t="shared" si="96"/>
        <v>4.246284501061571E-3</v>
      </c>
      <c r="O611" s="8">
        <f t="shared" si="97"/>
        <v>0.81104033970276013</v>
      </c>
      <c r="P611" s="41">
        <f t="shared" si="98"/>
        <v>0.1507430997876858</v>
      </c>
      <c r="Q611" s="29">
        <v>60</v>
      </c>
      <c r="R611" s="30">
        <v>0</v>
      </c>
      <c r="S611" s="31">
        <f t="shared" si="99"/>
        <v>127.38853503184714</v>
      </c>
      <c r="T611" s="3" t="s">
        <v>1749</v>
      </c>
      <c r="V611" s="47"/>
    </row>
    <row r="612" spans="1:22" x14ac:dyDescent="0.25">
      <c r="A612" t="str">
        <f t="shared" si="90"/>
        <v>S</v>
      </c>
      <c r="B612" t="s">
        <v>609</v>
      </c>
      <c r="C612" s="18">
        <v>1.6899999999999998E-2</v>
      </c>
      <c r="D612" s="19">
        <v>5.1700000000000003E-2</v>
      </c>
      <c r="E612" s="19">
        <v>1.6799999999999999E-2</v>
      </c>
      <c r="F612" s="19">
        <v>2.5999999999999999E-3</v>
      </c>
      <c r="G612" s="19">
        <v>0.52939999999999998</v>
      </c>
      <c r="H612" s="19">
        <v>0.3826</v>
      </c>
      <c r="I612" s="20">
        <f t="shared" si="91"/>
        <v>1</v>
      </c>
      <c r="J612" s="21">
        <f t="shared" si="92"/>
        <v>7.110000000000001E-2</v>
      </c>
      <c r="K612" s="12">
        <f t="shared" si="93"/>
        <v>3.591160220994475E-2</v>
      </c>
      <c r="L612" s="8">
        <f t="shared" si="94"/>
        <v>0.10985975350616235</v>
      </c>
      <c r="M612" s="8">
        <f t="shared" si="95"/>
        <v>3.5699107522311938E-2</v>
      </c>
      <c r="N612" s="8">
        <f t="shared" si="96"/>
        <v>5.5248618784530384E-3</v>
      </c>
      <c r="O612" s="8">
        <f t="shared" si="97"/>
        <v>0.81300467488312789</v>
      </c>
      <c r="P612" s="41">
        <f t="shared" si="98"/>
        <v>0.15108372290692734</v>
      </c>
      <c r="Q612" s="29">
        <v>60</v>
      </c>
      <c r="R612" s="30">
        <v>0</v>
      </c>
      <c r="S612" s="31">
        <f t="shared" si="99"/>
        <v>127.4968125796855</v>
      </c>
      <c r="T612" s="3" t="s">
        <v>1749</v>
      </c>
      <c r="V612" s="47"/>
    </row>
    <row r="613" spans="1:22" x14ac:dyDescent="0.25">
      <c r="A613" t="str">
        <f t="shared" si="90"/>
        <v>S</v>
      </c>
      <c r="B613" t="s">
        <v>610</v>
      </c>
      <c r="C613" s="18">
        <v>2.1999999999999999E-2</v>
      </c>
      <c r="D613" s="19">
        <v>6.8000000000000005E-2</v>
      </c>
      <c r="E613" s="19">
        <v>2.3E-2</v>
      </c>
      <c r="F613" s="19">
        <v>3.0000000000000001E-3</v>
      </c>
      <c r="G613" s="19">
        <v>0.45500000000000002</v>
      </c>
      <c r="H613" s="19">
        <v>0.42799999999999999</v>
      </c>
      <c r="I613" s="20">
        <f t="shared" si="91"/>
        <v>0.99899999999999989</v>
      </c>
      <c r="J613" s="21">
        <f t="shared" si="92"/>
        <v>9.4E-2</v>
      </c>
      <c r="K613" s="12">
        <f t="shared" si="93"/>
        <v>4.0366972477064222E-2</v>
      </c>
      <c r="L613" s="8">
        <f t="shared" si="94"/>
        <v>0.12477064220183488</v>
      </c>
      <c r="M613" s="8">
        <f t="shared" si="95"/>
        <v>4.2201834862385323E-2</v>
      </c>
      <c r="N613" s="8">
        <f t="shared" si="96"/>
        <v>5.5045871559633039E-3</v>
      </c>
      <c r="O613" s="8">
        <f t="shared" si="97"/>
        <v>0.78532110091743124</v>
      </c>
      <c r="P613" s="41">
        <f t="shared" si="98"/>
        <v>0.1724770642201835</v>
      </c>
      <c r="Q613" s="29">
        <v>79</v>
      </c>
      <c r="R613" s="30">
        <v>1E-4</v>
      </c>
      <c r="S613" s="31">
        <f t="shared" si="99"/>
        <v>144.95412844036699</v>
      </c>
      <c r="T613" s="38" t="s">
        <v>1750</v>
      </c>
      <c r="V613" s="47"/>
    </row>
    <row r="614" spans="1:22" x14ac:dyDescent="0.25">
      <c r="A614" t="str">
        <f t="shared" si="90"/>
        <v>S</v>
      </c>
      <c r="B614" t="s">
        <v>611</v>
      </c>
      <c r="C614" s="18"/>
      <c r="D614" s="19"/>
      <c r="E614" s="19"/>
      <c r="F614" s="19"/>
      <c r="G614" s="19"/>
      <c r="H614" s="19"/>
      <c r="I614" s="20">
        <f t="shared" si="91"/>
        <v>0</v>
      </c>
      <c r="J614" s="21">
        <f t="shared" si="92"/>
        <v>0</v>
      </c>
      <c r="K614" s="12">
        <f t="shared" si="93"/>
        <v>0</v>
      </c>
      <c r="L614" s="8">
        <f t="shared" si="94"/>
        <v>0</v>
      </c>
      <c r="M614" s="8">
        <f t="shared" si="95"/>
        <v>0</v>
      </c>
      <c r="N614" s="8">
        <f t="shared" si="96"/>
        <v>0</v>
      </c>
      <c r="O614" s="8">
        <f t="shared" si="97"/>
        <v>0</v>
      </c>
      <c r="P614" s="41">
        <f t="shared" si="98"/>
        <v>0</v>
      </c>
      <c r="Q614" s="29"/>
      <c r="R614" s="30"/>
      <c r="S614" s="31">
        <f t="shared" si="99"/>
        <v>0</v>
      </c>
      <c r="T614" s="38" t="s">
        <v>1751</v>
      </c>
      <c r="U614" t="s">
        <v>1227</v>
      </c>
      <c r="V614" s="47"/>
    </row>
    <row r="615" spans="1:22" x14ac:dyDescent="0.25">
      <c r="A615" t="str">
        <f t="shared" si="90"/>
        <v>S</v>
      </c>
      <c r="B615" t="s">
        <v>612</v>
      </c>
      <c r="C615" s="18">
        <v>0.06</v>
      </c>
      <c r="D615" s="19">
        <v>0.09</v>
      </c>
      <c r="E615" s="19">
        <v>0.02</v>
      </c>
      <c r="F615" s="19">
        <v>0</v>
      </c>
      <c r="G615" s="19">
        <v>0.51</v>
      </c>
      <c r="H615" s="19">
        <v>0.32</v>
      </c>
      <c r="I615" s="20">
        <f t="shared" si="91"/>
        <v>1</v>
      </c>
      <c r="J615" s="21">
        <f t="shared" si="92"/>
        <v>0.11</v>
      </c>
      <c r="K615" s="12">
        <f t="shared" si="93"/>
        <v>0.12244897959183673</v>
      </c>
      <c r="L615" s="8">
        <f t="shared" si="94"/>
        <v>0.18367346938775511</v>
      </c>
      <c r="M615" s="8">
        <f t="shared" si="95"/>
        <v>4.0816326530612249E-2</v>
      </c>
      <c r="N615" s="8">
        <f t="shared" si="96"/>
        <v>0</v>
      </c>
      <c r="O615" s="8">
        <f t="shared" si="97"/>
        <v>0.65306122448979598</v>
      </c>
      <c r="P615" s="41">
        <f t="shared" si="98"/>
        <v>0.22448979591836735</v>
      </c>
      <c r="Q615" s="29">
        <v>266</v>
      </c>
      <c r="R615" s="30">
        <v>4.0000000000000002E-4</v>
      </c>
      <c r="S615" s="31">
        <f t="shared" si="99"/>
        <v>542.85714285714289</v>
      </c>
      <c r="T615" s="3" t="s">
        <v>1752</v>
      </c>
      <c r="V615" s="47"/>
    </row>
    <row r="616" spans="1:22" x14ac:dyDescent="0.25">
      <c r="A616" t="str">
        <f t="shared" si="90"/>
        <v>S</v>
      </c>
      <c r="B616" t="s">
        <v>613</v>
      </c>
      <c r="C616" s="18"/>
      <c r="D616" s="19"/>
      <c r="E616" s="19"/>
      <c r="F616" s="19"/>
      <c r="G616" s="19"/>
      <c r="H616" s="19"/>
      <c r="I616" s="20">
        <f t="shared" si="91"/>
        <v>0</v>
      </c>
      <c r="J616" s="21">
        <f t="shared" si="92"/>
        <v>0</v>
      </c>
      <c r="K616" s="12">
        <f t="shared" si="93"/>
        <v>0</v>
      </c>
      <c r="L616" s="8">
        <f t="shared" si="94"/>
        <v>0</v>
      </c>
      <c r="M616" s="8">
        <f t="shared" si="95"/>
        <v>0</v>
      </c>
      <c r="N616" s="8">
        <f t="shared" si="96"/>
        <v>0</v>
      </c>
      <c r="O616" s="8">
        <f t="shared" si="97"/>
        <v>0</v>
      </c>
      <c r="P616" s="41">
        <f t="shared" si="98"/>
        <v>0</v>
      </c>
      <c r="Q616" s="29"/>
      <c r="R616" s="30"/>
      <c r="S616" s="31">
        <f t="shared" si="99"/>
        <v>0</v>
      </c>
      <c r="T616" s="38" t="s">
        <v>1753</v>
      </c>
      <c r="U616" t="s">
        <v>1227</v>
      </c>
      <c r="V616" s="47"/>
    </row>
    <row r="617" spans="1:22" x14ac:dyDescent="0.25">
      <c r="A617" t="str">
        <f t="shared" si="90"/>
        <v>S</v>
      </c>
      <c r="B617" t="s">
        <v>614</v>
      </c>
      <c r="C617" s="18">
        <v>6.08E-2</v>
      </c>
      <c r="D617" s="19">
        <v>0.2266</v>
      </c>
      <c r="E617" s="19">
        <v>8.7900000000000006E-2</v>
      </c>
      <c r="F617" s="19">
        <v>1.0800000000000001E-2</v>
      </c>
      <c r="G617" s="19">
        <v>0.52939999999999998</v>
      </c>
      <c r="H617" s="19">
        <v>8.4500000000000006E-2</v>
      </c>
      <c r="I617" s="20">
        <f t="shared" si="91"/>
        <v>1</v>
      </c>
      <c r="J617" s="21">
        <f t="shared" si="92"/>
        <v>0.32529999999999998</v>
      </c>
      <c r="K617" s="12">
        <f t="shared" si="93"/>
        <v>0.12919677008074798</v>
      </c>
      <c r="L617" s="8">
        <f t="shared" si="94"/>
        <v>0.48151296217594558</v>
      </c>
      <c r="M617" s="8">
        <f t="shared" si="95"/>
        <v>0.18678283042923927</v>
      </c>
      <c r="N617" s="8">
        <f t="shared" si="96"/>
        <v>2.2949426264343393E-2</v>
      </c>
      <c r="O617" s="8">
        <f t="shared" si="97"/>
        <v>0.17955801104972377</v>
      </c>
      <c r="P617" s="41">
        <f t="shared" si="98"/>
        <v>0.69124521886952817</v>
      </c>
      <c r="Q617" s="29">
        <v>280</v>
      </c>
      <c r="R617" s="30">
        <v>2.0000000000000001E-4</v>
      </c>
      <c r="S617" s="31">
        <f t="shared" si="99"/>
        <v>594.98512537186571</v>
      </c>
      <c r="T617" s="38" t="s">
        <v>1754</v>
      </c>
      <c r="V617" s="47"/>
    </row>
    <row r="618" spans="1:22" x14ac:dyDescent="0.25">
      <c r="A618" t="str">
        <f t="shared" si="90"/>
        <v>S</v>
      </c>
      <c r="B618" t="s">
        <v>615</v>
      </c>
      <c r="C618" s="18">
        <v>6.8000000000000005E-2</v>
      </c>
      <c r="D618" s="19">
        <v>0.23799999999999999</v>
      </c>
      <c r="E618" s="19">
        <v>0.31900000000000001</v>
      </c>
      <c r="F618" s="19">
        <v>4.0000000000000001E-3</v>
      </c>
      <c r="G618" s="19">
        <v>0.36899999999999999</v>
      </c>
      <c r="H618" s="19">
        <v>0</v>
      </c>
      <c r="I618" s="20">
        <f t="shared" si="91"/>
        <v>0.998</v>
      </c>
      <c r="J618" s="21">
        <f t="shared" si="92"/>
        <v>0.56099999999999994</v>
      </c>
      <c r="K618" s="12">
        <f t="shared" si="93"/>
        <v>0.10776545166402536</v>
      </c>
      <c r="L618" s="8">
        <f t="shared" si="94"/>
        <v>0.37717908082408874</v>
      </c>
      <c r="M618" s="8">
        <f t="shared" si="95"/>
        <v>0.50554675118858949</v>
      </c>
      <c r="N618" s="8">
        <f t="shared" si="96"/>
        <v>6.3391442155309036E-3</v>
      </c>
      <c r="O618" s="8">
        <f t="shared" si="97"/>
        <v>0</v>
      </c>
      <c r="P618" s="41">
        <f t="shared" si="98"/>
        <v>0.88906497622820913</v>
      </c>
      <c r="Q618" s="29">
        <v>347</v>
      </c>
      <c r="R618" s="30">
        <v>2.0000000000000001E-4</v>
      </c>
      <c r="S618" s="31">
        <f t="shared" si="99"/>
        <v>549.92076069730581</v>
      </c>
      <c r="T618" s="3" t="s">
        <v>1755</v>
      </c>
      <c r="V618" s="47"/>
    </row>
    <row r="619" spans="1:22" x14ac:dyDescent="0.25">
      <c r="A619" t="str">
        <f t="shared" si="90"/>
        <v>S</v>
      </c>
      <c r="B619" t="s">
        <v>616</v>
      </c>
      <c r="C619" s="18">
        <v>0.10299999999999999</v>
      </c>
      <c r="D619" s="19">
        <v>0.34</v>
      </c>
      <c r="E619" s="19">
        <v>0.10199999999999999</v>
      </c>
      <c r="F619" s="19">
        <v>1.4999999999999999E-2</v>
      </c>
      <c r="G619" s="19">
        <v>0.438</v>
      </c>
      <c r="H619" s="19">
        <v>2E-3</v>
      </c>
      <c r="I619" s="20">
        <f t="shared" si="91"/>
        <v>1</v>
      </c>
      <c r="J619" s="21">
        <f t="shared" si="92"/>
        <v>0.45700000000000002</v>
      </c>
      <c r="K619" s="12">
        <f t="shared" si="93"/>
        <v>0.18327402135231313</v>
      </c>
      <c r="L619" s="8">
        <f t="shared" si="94"/>
        <v>0.60498220640569389</v>
      </c>
      <c r="M619" s="8">
        <f t="shared" si="95"/>
        <v>0.18149466192170816</v>
      </c>
      <c r="N619" s="8">
        <f t="shared" si="96"/>
        <v>2.669039145907473E-2</v>
      </c>
      <c r="O619" s="8">
        <f t="shared" si="97"/>
        <v>3.5587188612099642E-3</v>
      </c>
      <c r="P619" s="41">
        <f t="shared" si="98"/>
        <v>0.81316725978647686</v>
      </c>
      <c r="Q619" s="29">
        <v>385</v>
      </c>
      <c r="R619" s="30">
        <v>2.9999999999999997E-4</v>
      </c>
      <c r="S619" s="31">
        <f t="shared" si="99"/>
        <v>685.05338078291811</v>
      </c>
      <c r="T619" s="3" t="s">
        <v>1756</v>
      </c>
      <c r="V619" s="47"/>
    </row>
    <row r="620" spans="1:22" x14ac:dyDescent="0.25">
      <c r="A620" t="str">
        <f t="shared" si="90"/>
        <v>S</v>
      </c>
      <c r="B620" t="s">
        <v>617</v>
      </c>
      <c r="C620" s="18">
        <v>0.31900000000000001</v>
      </c>
      <c r="D620" s="19">
        <v>8.3000000000000004E-2</v>
      </c>
      <c r="E620" s="19">
        <v>0.151</v>
      </c>
      <c r="F620" s="19">
        <v>4.0000000000000001E-3</v>
      </c>
      <c r="G620" s="19">
        <v>0.39300000000000002</v>
      </c>
      <c r="H620" s="19">
        <v>0.05</v>
      </c>
      <c r="I620" s="20">
        <f t="shared" si="91"/>
        <v>1</v>
      </c>
      <c r="J620" s="21">
        <f t="shared" si="92"/>
        <v>0.23799999999999999</v>
      </c>
      <c r="K620" s="12">
        <f t="shared" si="93"/>
        <v>0.52553542009884679</v>
      </c>
      <c r="L620" s="8">
        <f t="shared" si="94"/>
        <v>0.13673805601317959</v>
      </c>
      <c r="M620" s="8">
        <f t="shared" si="95"/>
        <v>0.24876441515650741</v>
      </c>
      <c r="N620" s="8">
        <f t="shared" si="96"/>
        <v>6.5897858319604614E-3</v>
      </c>
      <c r="O620" s="8">
        <f t="shared" si="97"/>
        <v>8.2372322899505773E-2</v>
      </c>
      <c r="P620" s="41">
        <f t="shared" si="98"/>
        <v>0.39209225700164746</v>
      </c>
      <c r="Q620" s="29">
        <v>135</v>
      </c>
      <c r="R620" s="30">
        <v>8.9999999999999998E-4</v>
      </c>
      <c r="S620" s="31">
        <f t="shared" si="99"/>
        <v>222.40527182866558</v>
      </c>
      <c r="T620" s="3" t="s">
        <v>1221</v>
      </c>
      <c r="V620" s="47"/>
    </row>
    <row r="621" spans="1:22" x14ac:dyDescent="0.25">
      <c r="A621" t="str">
        <f t="shared" si="90"/>
        <v>S</v>
      </c>
      <c r="B621" t="s">
        <v>618</v>
      </c>
      <c r="C621" s="18">
        <v>5.7000000000000002E-2</v>
      </c>
      <c r="D621" s="19">
        <v>0.26400000000000001</v>
      </c>
      <c r="E621" s="19">
        <v>0.112</v>
      </c>
      <c r="F621" s="19">
        <v>1.0999999999999999E-2</v>
      </c>
      <c r="G621" s="19">
        <v>0.51900000000000002</v>
      </c>
      <c r="H621" s="19">
        <v>3.6999999999999998E-2</v>
      </c>
      <c r="I621" s="20">
        <f t="shared" si="91"/>
        <v>1</v>
      </c>
      <c r="J621" s="21">
        <f t="shared" si="92"/>
        <v>0.38700000000000001</v>
      </c>
      <c r="K621" s="12">
        <f t="shared" si="93"/>
        <v>0.11850311850311851</v>
      </c>
      <c r="L621" s="8">
        <f t="shared" si="94"/>
        <v>0.54885654885654889</v>
      </c>
      <c r="M621" s="8">
        <f t="shared" si="95"/>
        <v>0.23284823284823286</v>
      </c>
      <c r="N621" s="8">
        <f t="shared" si="96"/>
        <v>2.2869022869022867E-2</v>
      </c>
      <c r="O621" s="8">
        <f t="shared" si="97"/>
        <v>7.6923076923076927E-2</v>
      </c>
      <c r="P621" s="41">
        <f t="shared" si="98"/>
        <v>0.80457380457380467</v>
      </c>
      <c r="Q621" s="29">
        <v>324</v>
      </c>
      <c r="R621" s="30">
        <v>2.0000000000000001E-4</v>
      </c>
      <c r="S621" s="31">
        <f t="shared" si="99"/>
        <v>673.59667359667367</v>
      </c>
      <c r="T621" s="3" t="s">
        <v>1757</v>
      </c>
      <c r="V621" s="47"/>
    </row>
    <row r="622" spans="1:22" x14ac:dyDescent="0.25">
      <c r="A622" t="str">
        <f t="shared" si="90"/>
        <v>S</v>
      </c>
      <c r="B622" t="s">
        <v>619</v>
      </c>
      <c r="C622" s="18"/>
      <c r="D622" s="19"/>
      <c r="E622" s="19"/>
      <c r="F622" s="19"/>
      <c r="G622" s="19"/>
      <c r="H622" s="19"/>
      <c r="I622" s="20">
        <f t="shared" si="91"/>
        <v>0</v>
      </c>
      <c r="J622" s="21">
        <f t="shared" si="92"/>
        <v>0</v>
      </c>
      <c r="K622" s="12">
        <f t="shared" si="93"/>
        <v>0</v>
      </c>
      <c r="L622" s="8">
        <f t="shared" si="94"/>
        <v>0</v>
      </c>
      <c r="M622" s="8">
        <f t="shared" si="95"/>
        <v>0</v>
      </c>
      <c r="N622" s="8">
        <f t="shared" si="96"/>
        <v>0</v>
      </c>
      <c r="O622" s="8">
        <f t="shared" si="97"/>
        <v>0</v>
      </c>
      <c r="P622" s="41">
        <f t="shared" si="98"/>
        <v>0</v>
      </c>
      <c r="Q622" s="29"/>
      <c r="R622" s="30"/>
      <c r="S622" s="31">
        <f t="shared" si="99"/>
        <v>0</v>
      </c>
      <c r="T622" s="38" t="s">
        <v>1758</v>
      </c>
      <c r="U622" t="s">
        <v>1227</v>
      </c>
      <c r="V622" s="47"/>
    </row>
    <row r="623" spans="1:22" x14ac:dyDescent="0.25">
      <c r="A623" t="str">
        <f t="shared" si="90"/>
        <v>S</v>
      </c>
      <c r="B623" t="s">
        <v>620</v>
      </c>
      <c r="C623" s="18">
        <v>0.02</v>
      </c>
      <c r="D623" s="19">
        <v>0.04</v>
      </c>
      <c r="E623" s="19">
        <v>0.02</v>
      </c>
      <c r="F623" s="19">
        <v>0</v>
      </c>
      <c r="G623" s="19">
        <v>0.52</v>
      </c>
      <c r="H623" s="19">
        <v>0.4</v>
      </c>
      <c r="I623" s="20">
        <f t="shared" si="91"/>
        <v>1</v>
      </c>
      <c r="J623" s="21">
        <f t="shared" si="92"/>
        <v>0.06</v>
      </c>
      <c r="K623" s="12">
        <f t="shared" si="93"/>
        <v>4.1666666666666671E-2</v>
      </c>
      <c r="L623" s="8">
        <f t="shared" si="94"/>
        <v>8.3333333333333343E-2</v>
      </c>
      <c r="M623" s="8">
        <f t="shared" si="95"/>
        <v>4.1666666666666671E-2</v>
      </c>
      <c r="N623" s="8">
        <f t="shared" si="96"/>
        <v>0</v>
      </c>
      <c r="O623" s="8">
        <f t="shared" si="97"/>
        <v>0.83333333333333337</v>
      </c>
      <c r="P623" s="41">
        <f t="shared" si="98"/>
        <v>0.125</v>
      </c>
      <c r="Q623" s="29">
        <v>48</v>
      </c>
      <c r="R623" s="30">
        <v>0</v>
      </c>
      <c r="S623" s="31">
        <f t="shared" si="99"/>
        <v>100</v>
      </c>
      <c r="T623" s="3" t="s">
        <v>1759</v>
      </c>
      <c r="V623" s="47"/>
    </row>
    <row r="624" spans="1:22" x14ac:dyDescent="0.25">
      <c r="A624" t="str">
        <f t="shared" si="90"/>
        <v>S</v>
      </c>
      <c r="B624" t="s">
        <v>621</v>
      </c>
      <c r="C624" s="18"/>
      <c r="D624" s="19"/>
      <c r="E624" s="19"/>
      <c r="F624" s="19"/>
      <c r="G624" s="19"/>
      <c r="H624" s="19"/>
      <c r="I624" s="20">
        <f t="shared" si="91"/>
        <v>0</v>
      </c>
      <c r="J624" s="21">
        <f t="shared" si="92"/>
        <v>0</v>
      </c>
      <c r="K624" s="12">
        <f t="shared" si="93"/>
        <v>0</v>
      </c>
      <c r="L624" s="8">
        <f t="shared" si="94"/>
        <v>0</v>
      </c>
      <c r="M624" s="8">
        <f t="shared" si="95"/>
        <v>0</v>
      </c>
      <c r="N624" s="8">
        <f t="shared" si="96"/>
        <v>0</v>
      </c>
      <c r="O624" s="8">
        <f t="shared" si="97"/>
        <v>0</v>
      </c>
      <c r="P624" s="41">
        <f t="shared" si="98"/>
        <v>0</v>
      </c>
      <c r="Q624" s="29"/>
      <c r="R624" s="30"/>
      <c r="S624" s="31">
        <f t="shared" si="99"/>
        <v>0</v>
      </c>
      <c r="T624" s="38" t="s">
        <v>1760</v>
      </c>
      <c r="U624" t="s">
        <v>1227</v>
      </c>
      <c r="V624" s="47"/>
    </row>
    <row r="625" spans="1:22" x14ac:dyDescent="0.25">
      <c r="A625" t="str">
        <f t="shared" si="90"/>
        <v>S</v>
      </c>
      <c r="B625" t="s">
        <v>622</v>
      </c>
      <c r="C625" s="18">
        <v>4.2999999999999997E-2</v>
      </c>
      <c r="D625" s="19">
        <v>0.109</v>
      </c>
      <c r="E625" s="19">
        <v>0.10199999999999999</v>
      </c>
      <c r="F625" s="19">
        <v>6.0000000000000001E-3</v>
      </c>
      <c r="G625" s="19">
        <v>0.52900000000000003</v>
      </c>
      <c r="H625" s="19">
        <v>0.21</v>
      </c>
      <c r="I625" s="20">
        <f t="shared" si="91"/>
        <v>0.999</v>
      </c>
      <c r="J625" s="21">
        <f t="shared" si="92"/>
        <v>0.217</v>
      </c>
      <c r="K625" s="12">
        <f t="shared" si="93"/>
        <v>9.1295116772823773E-2</v>
      </c>
      <c r="L625" s="8">
        <f t="shared" si="94"/>
        <v>0.23142250530785563</v>
      </c>
      <c r="M625" s="8">
        <f t="shared" si="95"/>
        <v>0.21656050955414013</v>
      </c>
      <c r="N625" s="8">
        <f t="shared" si="96"/>
        <v>1.2738853503184714E-2</v>
      </c>
      <c r="O625" s="8">
        <f t="shared" si="97"/>
        <v>0.44585987261146498</v>
      </c>
      <c r="P625" s="41">
        <f t="shared" si="98"/>
        <v>0.46072186836518048</v>
      </c>
      <c r="Q625" s="29">
        <v>150</v>
      </c>
      <c r="R625" s="30">
        <v>1E-4</v>
      </c>
      <c r="S625" s="31">
        <f t="shared" si="99"/>
        <v>318.47133757961785</v>
      </c>
      <c r="T625" s="3" t="s">
        <v>1761</v>
      </c>
      <c r="V625" s="47"/>
    </row>
    <row r="626" spans="1:22" x14ac:dyDescent="0.25">
      <c r="A626" t="str">
        <f t="shared" ref="A626:A689" si="100">UPPER(LEFT(B626,1))</f>
        <v>S</v>
      </c>
      <c r="B626" t="s">
        <v>623</v>
      </c>
      <c r="C626" s="18">
        <v>9.6000000000000002E-2</v>
      </c>
      <c r="D626" s="19">
        <v>0.33300000000000002</v>
      </c>
      <c r="E626" s="19">
        <v>0.13</v>
      </c>
      <c r="F626" s="19">
        <v>1.4999999999999999E-2</v>
      </c>
      <c r="G626" s="19">
        <v>0.35299999999999998</v>
      </c>
      <c r="H626" s="19">
        <v>7.2999999999999995E-2</v>
      </c>
      <c r="I626" s="20">
        <f t="shared" si="91"/>
        <v>1</v>
      </c>
      <c r="J626" s="21">
        <f t="shared" si="92"/>
        <v>0.47800000000000004</v>
      </c>
      <c r="K626" s="12">
        <f t="shared" si="93"/>
        <v>0.14837712519319937</v>
      </c>
      <c r="L626" s="8">
        <f t="shared" si="94"/>
        <v>0.51468315301391032</v>
      </c>
      <c r="M626" s="8">
        <f t="shared" si="95"/>
        <v>0.20092735703245751</v>
      </c>
      <c r="N626" s="8">
        <f t="shared" si="96"/>
        <v>2.3183925811437401E-2</v>
      </c>
      <c r="O626" s="8">
        <f t="shared" si="97"/>
        <v>0.11282843894899536</v>
      </c>
      <c r="P626" s="41">
        <f t="shared" si="98"/>
        <v>0.73879443585780524</v>
      </c>
      <c r="Q626" s="29">
        <v>391</v>
      </c>
      <c r="R626" s="30">
        <v>2.9999999999999997E-4</v>
      </c>
      <c r="S626" s="31">
        <f t="shared" si="99"/>
        <v>604.32766615146829</v>
      </c>
      <c r="T626" s="3" t="s">
        <v>1200</v>
      </c>
      <c r="V626" s="47"/>
    </row>
    <row r="627" spans="1:22" x14ac:dyDescent="0.25">
      <c r="A627" t="str">
        <f t="shared" si="100"/>
        <v>S</v>
      </c>
      <c r="B627" t="s">
        <v>624</v>
      </c>
      <c r="C627" s="18">
        <v>0.18</v>
      </c>
      <c r="D627" s="19">
        <v>0.221</v>
      </c>
      <c r="E627" s="19">
        <v>5.8000000000000003E-2</v>
      </c>
      <c r="F627" s="19">
        <v>1.0999999999999999E-2</v>
      </c>
      <c r="G627" s="19">
        <v>0.52900000000000003</v>
      </c>
      <c r="H627" s="19">
        <v>1E-3</v>
      </c>
      <c r="I627" s="20">
        <f t="shared" si="91"/>
        <v>1</v>
      </c>
      <c r="J627" s="21">
        <f t="shared" si="92"/>
        <v>0.29000000000000004</v>
      </c>
      <c r="K627" s="12">
        <f t="shared" si="93"/>
        <v>0.38216560509554143</v>
      </c>
      <c r="L627" s="8">
        <f t="shared" si="94"/>
        <v>0.46921443736730362</v>
      </c>
      <c r="M627" s="8">
        <f t="shared" si="95"/>
        <v>0.12314225053078558</v>
      </c>
      <c r="N627" s="8">
        <f t="shared" si="96"/>
        <v>2.3354564755838639E-2</v>
      </c>
      <c r="O627" s="8">
        <f t="shared" si="97"/>
        <v>2.1231422505307855E-3</v>
      </c>
      <c r="P627" s="41">
        <f t="shared" si="98"/>
        <v>0.6157112526539279</v>
      </c>
      <c r="Q627" s="29">
        <v>242</v>
      </c>
      <c r="R627" s="30">
        <v>5.0000000000000001E-4</v>
      </c>
      <c r="S627" s="31">
        <f t="shared" si="99"/>
        <v>513.80042462845017</v>
      </c>
      <c r="T627" s="3" t="s">
        <v>1762</v>
      </c>
      <c r="V627" s="47"/>
    </row>
    <row r="628" spans="1:22" x14ac:dyDescent="0.25">
      <c r="A628" t="str">
        <f t="shared" si="100"/>
        <v>S</v>
      </c>
      <c r="B628" t="s">
        <v>625</v>
      </c>
      <c r="C628" s="18">
        <v>0.16900000000000001</v>
      </c>
      <c r="D628" s="19">
        <v>0.20699999999999999</v>
      </c>
      <c r="E628" s="19">
        <v>5.2999999999999999E-2</v>
      </c>
      <c r="F628" s="19">
        <v>8.9999999999999993E-3</v>
      </c>
      <c r="G628" s="19">
        <v>3.3000000000000002E-2</v>
      </c>
      <c r="H628" s="19">
        <v>0.52900000000000003</v>
      </c>
      <c r="I628" s="20">
        <f t="shared" si="91"/>
        <v>1</v>
      </c>
      <c r="J628" s="21">
        <f t="shared" si="92"/>
        <v>0.26900000000000002</v>
      </c>
      <c r="K628" s="12">
        <f t="shared" si="93"/>
        <v>0.17476732161323683</v>
      </c>
      <c r="L628" s="8">
        <f t="shared" si="94"/>
        <v>0.21406411582213031</v>
      </c>
      <c r="M628" s="8">
        <f t="shared" si="95"/>
        <v>5.4808686659772489E-2</v>
      </c>
      <c r="N628" s="8">
        <f t="shared" si="96"/>
        <v>9.3071354705274046E-3</v>
      </c>
      <c r="O628" s="8">
        <f t="shared" si="97"/>
        <v>0.54705274043433305</v>
      </c>
      <c r="P628" s="41">
        <f t="shared" si="98"/>
        <v>0.27817993795243023</v>
      </c>
      <c r="Q628" s="29">
        <v>226</v>
      </c>
      <c r="R628" s="30">
        <v>5.0000000000000001E-4</v>
      </c>
      <c r="S628" s="31">
        <f t="shared" si="99"/>
        <v>233.71251292657706</v>
      </c>
      <c r="T628" s="3" t="s">
        <v>1763</v>
      </c>
      <c r="V628" s="47"/>
    </row>
    <row r="629" spans="1:22" x14ac:dyDescent="0.25">
      <c r="A629" t="str">
        <f t="shared" si="100"/>
        <v>S</v>
      </c>
      <c r="B629" t="s">
        <v>626</v>
      </c>
      <c r="C629" s="18">
        <v>8.5999999999999993E-2</v>
      </c>
      <c r="D629" s="19">
        <v>0.28499999999999998</v>
      </c>
      <c r="E629" s="19">
        <v>6.8000000000000005E-2</v>
      </c>
      <c r="F629" s="19">
        <v>7.0000000000000001E-3</v>
      </c>
      <c r="G629" s="19">
        <v>0.50900000000000001</v>
      </c>
      <c r="H629" s="19">
        <v>4.4999999999999998E-2</v>
      </c>
      <c r="I629" s="20">
        <f t="shared" si="91"/>
        <v>1</v>
      </c>
      <c r="J629" s="21">
        <f t="shared" si="92"/>
        <v>0.36</v>
      </c>
      <c r="K629" s="12">
        <f t="shared" si="93"/>
        <v>0.17515274949083501</v>
      </c>
      <c r="L629" s="8">
        <f t="shared" si="94"/>
        <v>0.58044806517311609</v>
      </c>
      <c r="M629" s="8">
        <f t="shared" si="95"/>
        <v>0.1384928716904277</v>
      </c>
      <c r="N629" s="8">
        <f t="shared" si="96"/>
        <v>1.4256619144602852E-2</v>
      </c>
      <c r="O629" s="8">
        <f t="shared" si="97"/>
        <v>9.1649694501018328E-2</v>
      </c>
      <c r="P629" s="41">
        <f t="shared" si="98"/>
        <v>0.73319755600814662</v>
      </c>
      <c r="Q629" s="29">
        <v>292</v>
      </c>
      <c r="R629" s="30">
        <v>2.0000000000000001E-4</v>
      </c>
      <c r="S629" s="31">
        <f t="shared" si="99"/>
        <v>594.70468431771894</v>
      </c>
      <c r="T629" s="3" t="s">
        <v>1764</v>
      </c>
      <c r="V629" s="47"/>
    </row>
    <row r="630" spans="1:22" x14ac:dyDescent="0.25">
      <c r="A630" t="str">
        <f t="shared" si="100"/>
        <v>S</v>
      </c>
      <c r="B630" t="s">
        <v>627</v>
      </c>
      <c r="C630" s="18">
        <v>8.6999999999999994E-2</v>
      </c>
      <c r="D630" s="19">
        <v>0.309</v>
      </c>
      <c r="E630" s="19">
        <v>7.1999999999999995E-2</v>
      </c>
      <c r="F630" s="19">
        <v>3.0000000000000001E-3</v>
      </c>
      <c r="G630" s="19">
        <v>0.52900000000000003</v>
      </c>
      <c r="H630" s="19">
        <v>0</v>
      </c>
      <c r="I630" s="20">
        <f t="shared" si="91"/>
        <v>1</v>
      </c>
      <c r="J630" s="21">
        <f t="shared" si="92"/>
        <v>0.38400000000000001</v>
      </c>
      <c r="K630" s="12">
        <f t="shared" si="93"/>
        <v>0.18471337579617833</v>
      </c>
      <c r="L630" s="8">
        <f t="shared" si="94"/>
        <v>0.65605095541401282</v>
      </c>
      <c r="M630" s="8">
        <f t="shared" si="95"/>
        <v>0.15286624203821655</v>
      </c>
      <c r="N630" s="8">
        <f t="shared" si="96"/>
        <v>6.369426751592357E-3</v>
      </c>
      <c r="O630" s="8">
        <f t="shared" si="97"/>
        <v>0</v>
      </c>
      <c r="P630" s="41">
        <f t="shared" si="98"/>
        <v>0.8152866242038217</v>
      </c>
      <c r="Q630" s="29">
        <v>331</v>
      </c>
      <c r="R630" s="30">
        <v>2.0000000000000001E-4</v>
      </c>
      <c r="S630" s="31">
        <f t="shared" si="99"/>
        <v>702.76008492569008</v>
      </c>
      <c r="T630" s="38" t="s">
        <v>1765</v>
      </c>
      <c r="U630" t="s">
        <v>1766</v>
      </c>
      <c r="V630" s="47"/>
    </row>
    <row r="631" spans="1:22" x14ac:dyDescent="0.25">
      <c r="A631" t="str">
        <f t="shared" si="100"/>
        <v>S</v>
      </c>
      <c r="B631" t="s">
        <v>628</v>
      </c>
      <c r="C631" s="18">
        <v>7.0999999999999994E-2</v>
      </c>
      <c r="D631" s="19">
        <v>0.23100000000000001</v>
      </c>
      <c r="E631" s="19">
        <v>0.125</v>
      </c>
      <c r="F631" s="19">
        <v>6.0000000000000001E-3</v>
      </c>
      <c r="G631" s="19">
        <v>0.52900000000000003</v>
      </c>
      <c r="H631" s="19">
        <v>3.6999999999999998E-2</v>
      </c>
      <c r="I631" s="20">
        <f t="shared" si="91"/>
        <v>0.999</v>
      </c>
      <c r="J631" s="21">
        <f t="shared" si="92"/>
        <v>0.36199999999999999</v>
      </c>
      <c r="K631" s="12">
        <f t="shared" si="93"/>
        <v>0.15074309978768577</v>
      </c>
      <c r="L631" s="8">
        <f t="shared" si="94"/>
        <v>0.49044585987261152</v>
      </c>
      <c r="M631" s="8">
        <f t="shared" si="95"/>
        <v>0.26539278131634819</v>
      </c>
      <c r="N631" s="8">
        <f t="shared" si="96"/>
        <v>1.2738853503184714E-2</v>
      </c>
      <c r="O631" s="8">
        <f t="shared" si="97"/>
        <v>7.8556263269639062E-2</v>
      </c>
      <c r="P631" s="41">
        <f t="shared" si="98"/>
        <v>0.76857749469214443</v>
      </c>
      <c r="Q631" s="29">
        <v>221</v>
      </c>
      <c r="R631" s="30">
        <v>1.9000000000000001E-4</v>
      </c>
      <c r="S631" s="31">
        <f t="shared" si="99"/>
        <v>469.21443736730362</v>
      </c>
      <c r="T631" s="38" t="s">
        <v>2340</v>
      </c>
      <c r="V631" s="47"/>
    </row>
    <row r="632" spans="1:22" x14ac:dyDescent="0.25">
      <c r="A632" t="str">
        <f t="shared" si="100"/>
        <v>S</v>
      </c>
      <c r="B632" t="s">
        <v>629</v>
      </c>
      <c r="C632" s="18"/>
      <c r="D632" s="19"/>
      <c r="E632" s="19"/>
      <c r="F632" s="19"/>
      <c r="G632" s="19"/>
      <c r="H632" s="19"/>
      <c r="I632" s="20">
        <f t="shared" si="91"/>
        <v>0</v>
      </c>
      <c r="J632" s="21">
        <f t="shared" si="92"/>
        <v>0</v>
      </c>
      <c r="K632" s="12">
        <f t="shared" si="93"/>
        <v>0</v>
      </c>
      <c r="L632" s="8">
        <f t="shared" si="94"/>
        <v>0</v>
      </c>
      <c r="M632" s="8">
        <f t="shared" si="95"/>
        <v>0</v>
      </c>
      <c r="N632" s="8">
        <f t="shared" si="96"/>
        <v>0</v>
      </c>
      <c r="O632" s="8">
        <f t="shared" si="97"/>
        <v>0</v>
      </c>
      <c r="P632" s="41">
        <f t="shared" si="98"/>
        <v>0</v>
      </c>
      <c r="Q632" s="29"/>
      <c r="R632" s="30"/>
      <c r="S632" s="31">
        <f t="shared" si="99"/>
        <v>0</v>
      </c>
      <c r="T632" s="38" t="s">
        <v>1767</v>
      </c>
      <c r="U632" t="s">
        <v>1511</v>
      </c>
      <c r="V632" s="47"/>
    </row>
    <row r="633" spans="1:22" x14ac:dyDescent="0.25">
      <c r="A633" t="str">
        <f t="shared" si="100"/>
        <v>S</v>
      </c>
      <c r="B633" t="s">
        <v>630</v>
      </c>
      <c r="C633" s="18"/>
      <c r="D633" s="19"/>
      <c r="E633" s="19"/>
      <c r="F633" s="19"/>
      <c r="G633" s="19"/>
      <c r="H633" s="19"/>
      <c r="I633" s="20">
        <f t="shared" si="91"/>
        <v>0</v>
      </c>
      <c r="J633" s="21">
        <f t="shared" si="92"/>
        <v>0</v>
      </c>
      <c r="K633" s="12">
        <f t="shared" si="93"/>
        <v>0</v>
      </c>
      <c r="L633" s="8">
        <f t="shared" si="94"/>
        <v>0</v>
      </c>
      <c r="M633" s="8">
        <f t="shared" si="95"/>
        <v>0</v>
      </c>
      <c r="N633" s="8">
        <f t="shared" si="96"/>
        <v>0</v>
      </c>
      <c r="O633" s="8">
        <f t="shared" si="97"/>
        <v>0</v>
      </c>
      <c r="P633" s="41">
        <f t="shared" si="98"/>
        <v>0</v>
      </c>
      <c r="Q633" s="29"/>
      <c r="R633" s="30"/>
      <c r="S633" s="31">
        <f t="shared" si="99"/>
        <v>0</v>
      </c>
      <c r="T633" s="38" t="s">
        <v>2341</v>
      </c>
      <c r="U633" t="s">
        <v>1227</v>
      </c>
      <c r="V633" s="47"/>
    </row>
    <row r="634" spans="1:22" x14ac:dyDescent="0.25">
      <c r="A634" t="str">
        <f t="shared" si="100"/>
        <v>S</v>
      </c>
      <c r="B634" t="s">
        <v>631</v>
      </c>
      <c r="C634" s="18"/>
      <c r="D634" s="19"/>
      <c r="E634" s="19"/>
      <c r="F634" s="19"/>
      <c r="G634" s="19"/>
      <c r="H634" s="19"/>
      <c r="I634" s="20">
        <f t="shared" si="91"/>
        <v>0</v>
      </c>
      <c r="J634" s="21">
        <f t="shared" si="92"/>
        <v>0</v>
      </c>
      <c r="K634" s="12">
        <f t="shared" si="93"/>
        <v>0</v>
      </c>
      <c r="L634" s="8">
        <f t="shared" si="94"/>
        <v>0</v>
      </c>
      <c r="M634" s="8">
        <f t="shared" si="95"/>
        <v>0</v>
      </c>
      <c r="N634" s="8">
        <f t="shared" si="96"/>
        <v>0</v>
      </c>
      <c r="O634" s="8">
        <f t="shared" si="97"/>
        <v>0</v>
      </c>
      <c r="P634" s="41">
        <f t="shared" si="98"/>
        <v>0</v>
      </c>
      <c r="Q634" s="29"/>
      <c r="R634" s="30"/>
      <c r="S634" s="31">
        <f t="shared" si="99"/>
        <v>0</v>
      </c>
      <c r="T634" s="38" t="s">
        <v>1768</v>
      </c>
      <c r="U634" t="s">
        <v>2279</v>
      </c>
      <c r="V634" s="47"/>
    </row>
    <row r="635" spans="1:22" x14ac:dyDescent="0.25">
      <c r="A635" t="str">
        <f t="shared" si="100"/>
        <v>S</v>
      </c>
      <c r="B635" t="s">
        <v>632</v>
      </c>
      <c r="C635" s="18">
        <v>7.4999999999999997E-2</v>
      </c>
      <c r="D635" s="19">
        <v>0.27100000000000002</v>
      </c>
      <c r="E635" s="19">
        <v>4.4999999999999998E-2</v>
      </c>
      <c r="F635" s="19">
        <v>6.0000000000000001E-3</v>
      </c>
      <c r="G635" s="19">
        <v>0.52900000000000003</v>
      </c>
      <c r="H635" s="19">
        <v>7.3999999999999996E-2</v>
      </c>
      <c r="I635" s="20">
        <f t="shared" si="91"/>
        <v>1</v>
      </c>
      <c r="J635" s="21">
        <f t="shared" si="92"/>
        <v>0.32200000000000001</v>
      </c>
      <c r="K635" s="12">
        <f t="shared" si="93"/>
        <v>0.15923566878980891</v>
      </c>
      <c r="L635" s="8">
        <f t="shared" si="94"/>
        <v>0.57537154989384298</v>
      </c>
      <c r="M635" s="8">
        <f t="shared" si="95"/>
        <v>9.5541401273885357E-2</v>
      </c>
      <c r="N635" s="8">
        <f t="shared" si="96"/>
        <v>1.2738853503184714E-2</v>
      </c>
      <c r="O635" s="8">
        <f t="shared" si="97"/>
        <v>0.15711252653927812</v>
      </c>
      <c r="P635" s="41">
        <f t="shared" si="98"/>
        <v>0.68365180467091302</v>
      </c>
      <c r="Q635" s="29">
        <v>298</v>
      </c>
      <c r="R635" s="30">
        <v>2.0000000000000001E-4</v>
      </c>
      <c r="S635" s="31">
        <f t="shared" si="99"/>
        <v>632.6963906581741</v>
      </c>
      <c r="T635" s="38" t="s">
        <v>1769</v>
      </c>
      <c r="V635" s="47"/>
    </row>
    <row r="636" spans="1:22" x14ac:dyDescent="0.25">
      <c r="A636" t="str">
        <f t="shared" si="100"/>
        <v>S</v>
      </c>
      <c r="B636" t="s">
        <v>633</v>
      </c>
      <c r="C636" s="18">
        <v>0.157</v>
      </c>
      <c r="D636" s="19">
        <v>0.192</v>
      </c>
      <c r="E636" s="19">
        <v>5.0999999999999997E-2</v>
      </c>
      <c r="F636" s="19">
        <v>8.0000000000000002E-3</v>
      </c>
      <c r="G636" s="19">
        <v>0.52900000000000003</v>
      </c>
      <c r="H636" s="19">
        <v>0.06</v>
      </c>
      <c r="I636" s="20">
        <f t="shared" si="91"/>
        <v>0.99700000000000011</v>
      </c>
      <c r="J636" s="21">
        <f t="shared" si="92"/>
        <v>0.251</v>
      </c>
      <c r="K636" s="12">
        <f t="shared" si="93"/>
        <v>0.33333333333333337</v>
      </c>
      <c r="L636" s="8">
        <f t="shared" si="94"/>
        <v>0.40764331210191085</v>
      </c>
      <c r="M636" s="8">
        <f t="shared" si="95"/>
        <v>0.10828025477707007</v>
      </c>
      <c r="N636" s="8">
        <f t="shared" si="96"/>
        <v>1.6985138004246284E-2</v>
      </c>
      <c r="O636" s="8">
        <f t="shared" si="97"/>
        <v>0.12738853503184713</v>
      </c>
      <c r="P636" s="41">
        <f t="shared" si="98"/>
        <v>0.53290870488322717</v>
      </c>
      <c r="Q636" s="29">
        <v>169</v>
      </c>
      <c r="R636" s="30">
        <v>4.0000000000000002E-4</v>
      </c>
      <c r="S636" s="31">
        <f t="shared" si="99"/>
        <v>358.8110403397028</v>
      </c>
      <c r="T636" s="3" t="s">
        <v>1770</v>
      </c>
      <c r="V636" s="47"/>
    </row>
    <row r="637" spans="1:22" x14ac:dyDescent="0.25">
      <c r="A637" t="str">
        <f t="shared" si="100"/>
        <v>S</v>
      </c>
      <c r="B637" t="s">
        <v>634</v>
      </c>
      <c r="C637" s="18">
        <v>5.2999999999999999E-2</v>
      </c>
      <c r="D637" s="19">
        <v>0.16400000000000001</v>
      </c>
      <c r="E637" s="19">
        <v>6.8000000000000005E-2</v>
      </c>
      <c r="F637" s="19">
        <v>5.3999999999999999E-2</v>
      </c>
      <c r="G637" s="19">
        <v>0.52900000000000003</v>
      </c>
      <c r="H637" s="19">
        <v>0.13200000000000001</v>
      </c>
      <c r="I637" s="20">
        <f t="shared" si="91"/>
        <v>1</v>
      </c>
      <c r="J637" s="21">
        <f t="shared" si="92"/>
        <v>0.28600000000000003</v>
      </c>
      <c r="K637" s="12">
        <f t="shared" si="93"/>
        <v>0.11252653927813164</v>
      </c>
      <c r="L637" s="8">
        <f t="shared" si="94"/>
        <v>0.34819532908704887</v>
      </c>
      <c r="M637" s="8">
        <f t="shared" si="95"/>
        <v>0.14437367303609344</v>
      </c>
      <c r="N637" s="8">
        <f t="shared" si="96"/>
        <v>0.11464968152866242</v>
      </c>
      <c r="O637" s="8">
        <f t="shared" si="97"/>
        <v>0.28025477707006374</v>
      </c>
      <c r="P637" s="41">
        <f t="shared" si="98"/>
        <v>0.60721868365180476</v>
      </c>
      <c r="Q637" s="29">
        <v>258</v>
      </c>
      <c r="R637" s="30">
        <v>2.0000000000000001E-4</v>
      </c>
      <c r="S637" s="31">
        <f t="shared" si="99"/>
        <v>547.77070063694271</v>
      </c>
      <c r="T637" s="3" t="s">
        <v>1771</v>
      </c>
      <c r="V637" s="47"/>
    </row>
    <row r="638" spans="1:22" x14ac:dyDescent="0.25">
      <c r="A638" t="str">
        <f t="shared" si="100"/>
        <v>S</v>
      </c>
      <c r="B638" t="s">
        <v>635</v>
      </c>
      <c r="C638" s="18">
        <v>6.7000000000000004E-2</v>
      </c>
      <c r="D638" s="19">
        <v>0.249</v>
      </c>
      <c r="E638" s="19">
        <v>0.08</v>
      </c>
      <c r="F638" s="19">
        <v>1.2E-2</v>
      </c>
      <c r="G638" s="19">
        <v>0.51400000000000001</v>
      </c>
      <c r="H638" s="19">
        <v>7.9000000000000001E-2</v>
      </c>
      <c r="I638" s="20">
        <f t="shared" si="91"/>
        <v>1.0010000000000001</v>
      </c>
      <c r="J638" s="21">
        <f t="shared" si="92"/>
        <v>0.34100000000000003</v>
      </c>
      <c r="K638" s="12">
        <f t="shared" si="93"/>
        <v>0.13786008230452676</v>
      </c>
      <c r="L638" s="8">
        <f t="shared" si="94"/>
        <v>0.51234567901234573</v>
      </c>
      <c r="M638" s="8">
        <f t="shared" si="95"/>
        <v>0.16460905349794239</v>
      </c>
      <c r="N638" s="8">
        <f t="shared" si="96"/>
        <v>2.469135802469136E-2</v>
      </c>
      <c r="O638" s="8">
        <f t="shared" si="97"/>
        <v>0.16255144032921812</v>
      </c>
      <c r="P638" s="41">
        <f t="shared" si="98"/>
        <v>0.70164609053497951</v>
      </c>
      <c r="Q638" s="29">
        <v>272</v>
      </c>
      <c r="R638" s="30">
        <v>2.0000000000000001E-4</v>
      </c>
      <c r="S638" s="31">
        <f t="shared" si="99"/>
        <v>559.67078189300412</v>
      </c>
      <c r="T638" s="3" t="s">
        <v>1772</v>
      </c>
      <c r="V638" s="47"/>
    </row>
    <row r="639" spans="1:22" x14ac:dyDescent="0.25">
      <c r="A639" t="str">
        <f t="shared" si="100"/>
        <v>S</v>
      </c>
      <c r="B639" t="s">
        <v>636</v>
      </c>
      <c r="C639" s="18">
        <v>8.7999999999999995E-2</v>
      </c>
      <c r="D639" s="19">
        <v>0.24</v>
      </c>
      <c r="E639" s="19">
        <v>5.6000000000000001E-2</v>
      </c>
      <c r="F639" s="19">
        <v>8.9999999999999993E-3</v>
      </c>
      <c r="G639" s="19">
        <v>0.52900000000000003</v>
      </c>
      <c r="H639" s="19">
        <v>7.8E-2</v>
      </c>
      <c r="I639" s="20">
        <f t="shared" si="91"/>
        <v>0.99999999999999989</v>
      </c>
      <c r="J639" s="21">
        <f t="shared" si="92"/>
        <v>0.30499999999999999</v>
      </c>
      <c r="K639" s="12">
        <f t="shared" si="93"/>
        <v>0.18683651804670912</v>
      </c>
      <c r="L639" s="8">
        <f t="shared" si="94"/>
        <v>0.50955414012738853</v>
      </c>
      <c r="M639" s="8">
        <f t="shared" si="95"/>
        <v>0.11889596602972401</v>
      </c>
      <c r="N639" s="8">
        <f t="shared" si="96"/>
        <v>1.9108280254777069E-2</v>
      </c>
      <c r="O639" s="8">
        <f t="shared" si="97"/>
        <v>0.16560509554140129</v>
      </c>
      <c r="P639" s="41">
        <f t="shared" si="98"/>
        <v>0.64755838641188956</v>
      </c>
      <c r="Q639" s="29">
        <v>259</v>
      </c>
      <c r="R639" s="30">
        <v>2.0000000000000001E-4</v>
      </c>
      <c r="S639" s="31">
        <f t="shared" si="99"/>
        <v>549.89384288747351</v>
      </c>
      <c r="T639" s="3" t="s">
        <v>1773</v>
      </c>
      <c r="V639" s="47"/>
    </row>
    <row r="640" spans="1:22" x14ac:dyDescent="0.25">
      <c r="A640" t="str">
        <f t="shared" si="100"/>
        <v>S</v>
      </c>
      <c r="B640" t="s">
        <v>637</v>
      </c>
      <c r="C640" s="18"/>
      <c r="D640" s="19"/>
      <c r="E640" s="19"/>
      <c r="F640" s="19"/>
      <c r="G640" s="19"/>
      <c r="H640" s="19"/>
      <c r="I640" s="20">
        <f t="shared" si="91"/>
        <v>0</v>
      </c>
      <c r="J640" s="21">
        <f t="shared" si="92"/>
        <v>0</v>
      </c>
      <c r="K640" s="12">
        <f t="shared" si="93"/>
        <v>0</v>
      </c>
      <c r="L640" s="8">
        <f t="shared" si="94"/>
        <v>0</v>
      </c>
      <c r="M640" s="8">
        <f t="shared" si="95"/>
        <v>0</v>
      </c>
      <c r="N640" s="8">
        <f t="shared" si="96"/>
        <v>0</v>
      </c>
      <c r="O640" s="8">
        <f t="shared" si="97"/>
        <v>0</v>
      </c>
      <c r="P640" s="41">
        <f t="shared" si="98"/>
        <v>0</v>
      </c>
      <c r="Q640" s="29"/>
      <c r="R640" s="30"/>
      <c r="S640" s="31">
        <f t="shared" si="99"/>
        <v>0</v>
      </c>
      <c r="T640" s="38" t="s">
        <v>1774</v>
      </c>
      <c r="U640" t="s">
        <v>2281</v>
      </c>
      <c r="V640" s="47"/>
    </row>
    <row r="641" spans="1:22" x14ac:dyDescent="0.25">
      <c r="A641" t="str">
        <f t="shared" si="100"/>
        <v>S</v>
      </c>
      <c r="B641" t="s">
        <v>638</v>
      </c>
      <c r="C641" s="18"/>
      <c r="D641" s="19"/>
      <c r="E641" s="19"/>
      <c r="F641" s="19"/>
      <c r="G641" s="19"/>
      <c r="H641" s="19"/>
      <c r="I641" s="20">
        <f t="shared" si="91"/>
        <v>0</v>
      </c>
      <c r="J641" s="21">
        <f t="shared" si="92"/>
        <v>0</v>
      </c>
      <c r="K641" s="12">
        <f t="shared" si="93"/>
        <v>0</v>
      </c>
      <c r="L641" s="8">
        <f t="shared" si="94"/>
        <v>0</v>
      </c>
      <c r="M641" s="8">
        <f t="shared" si="95"/>
        <v>0</v>
      </c>
      <c r="N641" s="8">
        <f t="shared" si="96"/>
        <v>0</v>
      </c>
      <c r="O641" s="8">
        <f t="shared" si="97"/>
        <v>0</v>
      </c>
      <c r="P641" s="41">
        <f t="shared" si="98"/>
        <v>0</v>
      </c>
      <c r="Q641" s="29"/>
      <c r="R641" s="30"/>
      <c r="S641" s="31">
        <f t="shared" si="99"/>
        <v>0</v>
      </c>
      <c r="T641" s="38" t="s">
        <v>1775</v>
      </c>
      <c r="U641" t="s">
        <v>1511</v>
      </c>
      <c r="V641" s="47"/>
    </row>
    <row r="642" spans="1:22" x14ac:dyDescent="0.25">
      <c r="A642" t="str">
        <f t="shared" si="100"/>
        <v>S</v>
      </c>
      <c r="B642" t="s">
        <v>639</v>
      </c>
      <c r="C642" s="18"/>
      <c r="D642" s="19"/>
      <c r="E642" s="19"/>
      <c r="F642" s="19"/>
      <c r="G642" s="19"/>
      <c r="H642" s="19"/>
      <c r="I642" s="20">
        <f t="shared" si="91"/>
        <v>0</v>
      </c>
      <c r="J642" s="21">
        <f t="shared" si="92"/>
        <v>0</v>
      </c>
      <c r="K642" s="12">
        <f t="shared" si="93"/>
        <v>0</v>
      </c>
      <c r="L642" s="8">
        <f t="shared" si="94"/>
        <v>0</v>
      </c>
      <c r="M642" s="8">
        <f t="shared" si="95"/>
        <v>0</v>
      </c>
      <c r="N642" s="8">
        <f t="shared" si="96"/>
        <v>0</v>
      </c>
      <c r="O642" s="8">
        <f t="shared" si="97"/>
        <v>0</v>
      </c>
      <c r="P642" s="41">
        <f t="shared" si="98"/>
        <v>0</v>
      </c>
      <c r="Q642" s="29"/>
      <c r="R642" s="30"/>
      <c r="S642" s="31">
        <f t="shared" si="99"/>
        <v>0</v>
      </c>
      <c r="T642" s="38" t="s">
        <v>1776</v>
      </c>
      <c r="U642" t="s">
        <v>1238</v>
      </c>
      <c r="V642" s="47"/>
    </row>
    <row r="643" spans="1:22" x14ac:dyDescent="0.25">
      <c r="A643" t="str">
        <f t="shared" si="100"/>
        <v>S</v>
      </c>
      <c r="B643" t="s">
        <v>640</v>
      </c>
      <c r="C643" s="18"/>
      <c r="D643" s="19"/>
      <c r="E643" s="19"/>
      <c r="F643" s="19"/>
      <c r="G643" s="19"/>
      <c r="H643" s="19"/>
      <c r="I643" s="20">
        <f t="shared" ref="I643:I666" si="101">SUM(C643,D643,E643,F643,G643,H643)</f>
        <v>0</v>
      </c>
      <c r="J643" s="21">
        <f t="shared" ref="J643:J706" si="102">D643+E643+F643</f>
        <v>0</v>
      </c>
      <c r="K643" s="12">
        <f t="shared" ref="K643:K706" si="103">C643/(1-$G643)</f>
        <v>0</v>
      </c>
      <c r="L643" s="8">
        <f t="shared" ref="L643:L706" si="104">D643/(1-$G643)</f>
        <v>0</v>
      </c>
      <c r="M643" s="8">
        <f t="shared" ref="M643:M706" si="105">E643/(1-$G643)</f>
        <v>0</v>
      </c>
      <c r="N643" s="8">
        <f t="shared" ref="N643:N706" si="106">F643/(1-$G643)</f>
        <v>0</v>
      </c>
      <c r="O643" s="8">
        <f t="shared" ref="O643:O706" si="107">H643/(1-$G643)</f>
        <v>0</v>
      </c>
      <c r="P643" s="41">
        <f t="shared" ref="P643:P706" si="108">J643/(1-$G643)</f>
        <v>0</v>
      </c>
      <c r="Q643" s="29"/>
      <c r="R643" s="30"/>
      <c r="S643" s="31">
        <f t="shared" ref="S643:S706" si="109">Q643/(1-$G643)</f>
        <v>0</v>
      </c>
      <c r="T643" s="38" t="s">
        <v>1777</v>
      </c>
      <c r="U643" t="s">
        <v>1778</v>
      </c>
      <c r="V643" s="47"/>
    </row>
    <row r="644" spans="1:22" x14ac:dyDescent="0.25">
      <c r="A644" t="str">
        <f t="shared" si="100"/>
        <v>S</v>
      </c>
      <c r="B644" t="s">
        <v>641</v>
      </c>
      <c r="C644" s="18">
        <v>0</v>
      </c>
      <c r="D644" s="19">
        <v>0</v>
      </c>
      <c r="E644" s="19">
        <v>0</v>
      </c>
      <c r="F644" s="19">
        <v>0</v>
      </c>
      <c r="G644" s="19">
        <v>0.52900000000000003</v>
      </c>
      <c r="H644" s="19">
        <v>0.47099999999999997</v>
      </c>
      <c r="I644" s="20">
        <f t="shared" si="101"/>
        <v>1</v>
      </c>
      <c r="J644" s="21">
        <f t="shared" si="102"/>
        <v>0</v>
      </c>
      <c r="K644" s="12">
        <f t="shared" si="103"/>
        <v>0</v>
      </c>
      <c r="L644" s="8">
        <f t="shared" si="104"/>
        <v>0</v>
      </c>
      <c r="M644" s="8">
        <f t="shared" si="105"/>
        <v>0</v>
      </c>
      <c r="N644" s="8">
        <f t="shared" si="106"/>
        <v>0</v>
      </c>
      <c r="O644" s="8">
        <f t="shared" si="107"/>
        <v>1</v>
      </c>
      <c r="P644" s="41">
        <f t="shared" si="108"/>
        <v>0</v>
      </c>
      <c r="Q644" s="29">
        <v>0</v>
      </c>
      <c r="R644" s="30">
        <v>0</v>
      </c>
      <c r="S644" s="31">
        <f t="shared" si="109"/>
        <v>0</v>
      </c>
      <c r="T644" s="3" t="s">
        <v>1779</v>
      </c>
      <c r="V644" s="47"/>
    </row>
    <row r="645" spans="1:22" x14ac:dyDescent="0.25">
      <c r="A645" t="str">
        <f t="shared" si="100"/>
        <v>S</v>
      </c>
      <c r="B645" t="s">
        <v>642</v>
      </c>
      <c r="C645" s="18">
        <v>0</v>
      </c>
      <c r="D645" s="19">
        <v>0</v>
      </c>
      <c r="E645" s="19">
        <v>0</v>
      </c>
      <c r="F645" s="19">
        <v>0</v>
      </c>
      <c r="G645" s="19">
        <v>0.52900000000000003</v>
      </c>
      <c r="H645" s="19">
        <v>0.47099999999999997</v>
      </c>
      <c r="I645" s="20">
        <f t="shared" si="101"/>
        <v>1</v>
      </c>
      <c r="J645" s="21">
        <f t="shared" si="102"/>
        <v>0</v>
      </c>
      <c r="K645" s="12">
        <f t="shared" si="103"/>
        <v>0</v>
      </c>
      <c r="L645" s="8">
        <f t="shared" si="104"/>
        <v>0</v>
      </c>
      <c r="M645" s="8">
        <f t="shared" si="105"/>
        <v>0</v>
      </c>
      <c r="N645" s="8">
        <f t="shared" si="106"/>
        <v>0</v>
      </c>
      <c r="O645" s="8">
        <f t="shared" si="107"/>
        <v>1</v>
      </c>
      <c r="P645" s="41">
        <f t="shared" si="108"/>
        <v>0</v>
      </c>
      <c r="Q645" s="29">
        <v>0</v>
      </c>
      <c r="R645" s="30">
        <v>0</v>
      </c>
      <c r="S645" s="31">
        <f t="shared" si="109"/>
        <v>0</v>
      </c>
      <c r="T645" s="3" t="s">
        <v>1780</v>
      </c>
      <c r="V645" s="47"/>
    </row>
    <row r="646" spans="1:22" x14ac:dyDescent="0.25">
      <c r="A646" t="str">
        <f t="shared" si="100"/>
        <v>S</v>
      </c>
      <c r="B646" t="s">
        <v>643</v>
      </c>
      <c r="C646" s="18"/>
      <c r="D646" s="19"/>
      <c r="E646" s="19"/>
      <c r="F646" s="19"/>
      <c r="G646" s="19"/>
      <c r="H646" s="19"/>
      <c r="I646" s="20">
        <f t="shared" si="101"/>
        <v>0</v>
      </c>
      <c r="J646" s="21">
        <f t="shared" si="102"/>
        <v>0</v>
      </c>
      <c r="K646" s="12">
        <f t="shared" si="103"/>
        <v>0</v>
      </c>
      <c r="L646" s="8">
        <f t="shared" si="104"/>
        <v>0</v>
      </c>
      <c r="M646" s="8">
        <f t="shared" si="105"/>
        <v>0</v>
      </c>
      <c r="N646" s="8">
        <f t="shared" si="106"/>
        <v>0</v>
      </c>
      <c r="O646" s="8">
        <f t="shared" si="107"/>
        <v>0</v>
      </c>
      <c r="P646" s="41">
        <f t="shared" si="108"/>
        <v>0</v>
      </c>
      <c r="Q646" s="29"/>
      <c r="R646" s="30"/>
      <c r="S646" s="31">
        <f t="shared" si="109"/>
        <v>0</v>
      </c>
      <c r="T646" s="38" t="s">
        <v>1781</v>
      </c>
      <c r="U646" t="s">
        <v>1227</v>
      </c>
      <c r="V646" s="47"/>
    </row>
    <row r="647" spans="1:22" x14ac:dyDescent="0.25">
      <c r="A647" t="str">
        <f t="shared" si="100"/>
        <v>S</v>
      </c>
      <c r="B647" t="s">
        <v>644</v>
      </c>
      <c r="C647" s="18"/>
      <c r="D647" s="19"/>
      <c r="E647" s="19"/>
      <c r="F647" s="19"/>
      <c r="G647" s="19"/>
      <c r="H647" s="19"/>
      <c r="I647" s="20">
        <f t="shared" si="101"/>
        <v>0</v>
      </c>
      <c r="J647" s="21">
        <f t="shared" si="102"/>
        <v>0</v>
      </c>
      <c r="K647" s="12">
        <f t="shared" si="103"/>
        <v>0</v>
      </c>
      <c r="L647" s="8">
        <f t="shared" si="104"/>
        <v>0</v>
      </c>
      <c r="M647" s="8">
        <f t="shared" si="105"/>
        <v>0</v>
      </c>
      <c r="N647" s="8">
        <f t="shared" si="106"/>
        <v>0</v>
      </c>
      <c r="O647" s="8">
        <f t="shared" si="107"/>
        <v>0</v>
      </c>
      <c r="P647" s="41">
        <f t="shared" si="108"/>
        <v>0</v>
      </c>
      <c r="Q647" s="29"/>
      <c r="R647" s="30"/>
      <c r="S647" s="31">
        <f t="shared" si="109"/>
        <v>0</v>
      </c>
      <c r="T647" s="38" t="s">
        <v>1782</v>
      </c>
      <c r="U647" t="s">
        <v>1238</v>
      </c>
      <c r="V647" s="47"/>
    </row>
    <row r="648" spans="1:22" x14ac:dyDescent="0.25">
      <c r="A648" t="str">
        <f t="shared" si="100"/>
        <v>S</v>
      </c>
      <c r="B648" t="s">
        <v>645</v>
      </c>
      <c r="C648" s="18">
        <v>8.1000000000000003E-2</v>
      </c>
      <c r="D648" s="19">
        <v>0.30299999999999999</v>
      </c>
      <c r="E648" s="19">
        <v>7.4999999999999997E-2</v>
      </c>
      <c r="F648" s="19">
        <v>1.0999999999999999E-2</v>
      </c>
      <c r="G648" s="19">
        <v>0.52900000000000003</v>
      </c>
      <c r="H648" s="19">
        <v>1E-3</v>
      </c>
      <c r="I648" s="20">
        <f t="shared" si="101"/>
        <v>1</v>
      </c>
      <c r="J648" s="21">
        <f t="shared" si="102"/>
        <v>0.38900000000000001</v>
      </c>
      <c r="K648" s="12">
        <f t="shared" si="103"/>
        <v>0.17197452229299365</v>
      </c>
      <c r="L648" s="8">
        <f t="shared" si="104"/>
        <v>0.64331210191082799</v>
      </c>
      <c r="M648" s="8">
        <f t="shared" si="105"/>
        <v>0.15923566878980891</v>
      </c>
      <c r="N648" s="8">
        <f t="shared" si="106"/>
        <v>2.3354564755838639E-2</v>
      </c>
      <c r="O648" s="8">
        <f t="shared" si="107"/>
        <v>2.1231422505307855E-3</v>
      </c>
      <c r="P648" s="41">
        <f t="shared" si="108"/>
        <v>0.82590233545647562</v>
      </c>
      <c r="Q648" s="29">
        <v>306</v>
      </c>
      <c r="R648" s="30">
        <v>2.0000000000000001E-4</v>
      </c>
      <c r="S648" s="31">
        <f t="shared" si="109"/>
        <v>649.68152866242042</v>
      </c>
      <c r="T648" s="38" t="s">
        <v>1783</v>
      </c>
      <c r="V648" s="47"/>
    </row>
    <row r="649" spans="1:22" x14ac:dyDescent="0.25">
      <c r="A649" t="str">
        <f t="shared" si="100"/>
        <v>S</v>
      </c>
      <c r="B649" t="s">
        <v>646</v>
      </c>
      <c r="C649" s="18"/>
      <c r="D649" s="19"/>
      <c r="E649" s="19"/>
      <c r="F649" s="19"/>
      <c r="G649" s="19"/>
      <c r="H649" s="19"/>
      <c r="I649" s="20">
        <f t="shared" si="101"/>
        <v>0</v>
      </c>
      <c r="J649" s="21">
        <f t="shared" si="102"/>
        <v>0</v>
      </c>
      <c r="K649" s="12">
        <f t="shared" si="103"/>
        <v>0</v>
      </c>
      <c r="L649" s="8">
        <f t="shared" si="104"/>
        <v>0</v>
      </c>
      <c r="M649" s="8">
        <f t="shared" si="105"/>
        <v>0</v>
      </c>
      <c r="N649" s="8">
        <f t="shared" si="106"/>
        <v>0</v>
      </c>
      <c r="O649" s="8">
        <f t="shared" si="107"/>
        <v>0</v>
      </c>
      <c r="P649" s="41">
        <f t="shared" si="108"/>
        <v>0</v>
      </c>
      <c r="Q649" s="29"/>
      <c r="R649" s="30"/>
      <c r="S649" s="31">
        <f t="shared" si="109"/>
        <v>0</v>
      </c>
      <c r="T649" s="38" t="s">
        <v>1784</v>
      </c>
      <c r="U649" t="s">
        <v>1227</v>
      </c>
      <c r="V649" s="47"/>
    </row>
    <row r="650" spans="1:22" x14ac:dyDescent="0.25">
      <c r="A650" t="str">
        <f t="shared" si="100"/>
        <v>S</v>
      </c>
      <c r="B650" t="s">
        <v>647</v>
      </c>
      <c r="C650" s="18">
        <v>3.8899999999999997E-2</v>
      </c>
      <c r="D650" s="19">
        <v>0.1384</v>
      </c>
      <c r="E650" s="19">
        <v>0.1066</v>
      </c>
      <c r="F650" s="19">
        <v>4.5999999999999999E-3</v>
      </c>
      <c r="G650" s="19">
        <v>0.68479999999999996</v>
      </c>
      <c r="H650" s="19">
        <v>2.6700000000000002E-2</v>
      </c>
      <c r="I650" s="20">
        <f t="shared" si="101"/>
        <v>1</v>
      </c>
      <c r="J650" s="21">
        <f t="shared" si="102"/>
        <v>0.24959999999999999</v>
      </c>
      <c r="K650" s="12">
        <f t="shared" si="103"/>
        <v>0.12341370558375632</v>
      </c>
      <c r="L650" s="8">
        <f t="shared" si="104"/>
        <v>0.43908629441624358</v>
      </c>
      <c r="M650" s="8">
        <f t="shared" si="105"/>
        <v>0.33819796954314718</v>
      </c>
      <c r="N650" s="8">
        <f t="shared" si="106"/>
        <v>1.4593908629441623E-2</v>
      </c>
      <c r="O650" s="8">
        <f t="shared" si="107"/>
        <v>8.4708121827411165E-2</v>
      </c>
      <c r="P650" s="41">
        <f t="shared" si="108"/>
        <v>0.79187817258883231</v>
      </c>
      <c r="Q650" s="29">
        <v>161.31</v>
      </c>
      <c r="R650" s="30">
        <v>8.0000000000000007E-5</v>
      </c>
      <c r="S650" s="31">
        <f t="shared" si="109"/>
        <v>511.77030456852788</v>
      </c>
      <c r="T650" s="38" t="s">
        <v>1785</v>
      </c>
      <c r="U650" t="s">
        <v>2280</v>
      </c>
      <c r="V650" s="47"/>
    </row>
    <row r="651" spans="1:22" x14ac:dyDescent="0.25">
      <c r="A651" t="str">
        <f t="shared" si="100"/>
        <v>S</v>
      </c>
      <c r="B651" t="s">
        <v>648</v>
      </c>
      <c r="C651" s="18">
        <v>5.5399999999999998E-2</v>
      </c>
      <c r="D651" s="19">
        <v>0.21690000000000001</v>
      </c>
      <c r="E651" s="19">
        <v>8.6900000000000005E-2</v>
      </c>
      <c r="F651" s="19">
        <v>1.0200000000000001E-2</v>
      </c>
      <c r="G651" s="19">
        <v>0.52939999999999998</v>
      </c>
      <c r="H651" s="19">
        <v>0.1012</v>
      </c>
      <c r="I651" s="20">
        <f t="shared" si="101"/>
        <v>0.99999999999999989</v>
      </c>
      <c r="J651" s="21">
        <f t="shared" si="102"/>
        <v>0.314</v>
      </c>
      <c r="K651" s="12">
        <f t="shared" si="103"/>
        <v>0.11772205694857628</v>
      </c>
      <c r="L651" s="8">
        <f t="shared" si="104"/>
        <v>0.46090097747556313</v>
      </c>
      <c r="M651" s="8">
        <f t="shared" si="105"/>
        <v>0.18465788355291118</v>
      </c>
      <c r="N651" s="8">
        <f t="shared" si="106"/>
        <v>2.1674458138546536E-2</v>
      </c>
      <c r="O651" s="8">
        <f t="shared" si="107"/>
        <v>0.21504462388440287</v>
      </c>
      <c r="P651" s="41">
        <f t="shared" si="108"/>
        <v>0.66723331916702078</v>
      </c>
      <c r="Q651" s="29">
        <v>234</v>
      </c>
      <c r="R651" s="30">
        <v>1E-4</v>
      </c>
      <c r="S651" s="31">
        <f t="shared" si="109"/>
        <v>497.23756906077347</v>
      </c>
      <c r="T651" s="3" t="s">
        <v>1786</v>
      </c>
      <c r="V651" s="47"/>
    </row>
    <row r="652" spans="1:22" x14ac:dyDescent="0.25">
      <c r="A652" t="str">
        <f t="shared" si="100"/>
        <v>S</v>
      </c>
      <c r="B652" t="s">
        <v>649</v>
      </c>
      <c r="C652" s="18">
        <v>7.8E-2</v>
      </c>
      <c r="D652" s="19">
        <v>0.224</v>
      </c>
      <c r="E652" s="19">
        <v>0.08</v>
      </c>
      <c r="F652" s="19">
        <v>1.4E-2</v>
      </c>
      <c r="G652" s="19">
        <v>0.52900000000000003</v>
      </c>
      <c r="H652" s="19">
        <v>7.3999999999999996E-2</v>
      </c>
      <c r="I652" s="20">
        <f t="shared" si="101"/>
        <v>0.999</v>
      </c>
      <c r="J652" s="21">
        <f t="shared" si="102"/>
        <v>0.318</v>
      </c>
      <c r="K652" s="12">
        <f t="shared" si="103"/>
        <v>0.16560509554140129</v>
      </c>
      <c r="L652" s="8">
        <f t="shared" si="104"/>
        <v>0.47558386411889603</v>
      </c>
      <c r="M652" s="8">
        <f t="shared" si="105"/>
        <v>0.16985138004246286</v>
      </c>
      <c r="N652" s="8">
        <f t="shared" si="106"/>
        <v>2.9723991507431002E-2</v>
      </c>
      <c r="O652" s="8">
        <f t="shared" si="107"/>
        <v>0.15711252653927812</v>
      </c>
      <c r="P652" s="41">
        <f t="shared" si="108"/>
        <v>0.67515923566878988</v>
      </c>
      <c r="Q652" s="29">
        <v>263</v>
      </c>
      <c r="R652" s="30">
        <v>2.0000000000000001E-4</v>
      </c>
      <c r="S652" s="31">
        <f t="shared" si="109"/>
        <v>558.38641188959662</v>
      </c>
      <c r="T652" s="3" t="s">
        <v>1787</v>
      </c>
      <c r="V652" s="47"/>
    </row>
    <row r="653" spans="1:22" x14ac:dyDescent="0.25">
      <c r="A653" t="str">
        <f t="shared" si="100"/>
        <v>S</v>
      </c>
      <c r="B653" t="s">
        <v>650</v>
      </c>
      <c r="C653" s="18">
        <v>0</v>
      </c>
      <c r="D653" s="19">
        <v>0</v>
      </c>
      <c r="E653" s="19">
        <v>0</v>
      </c>
      <c r="F653" s="19">
        <v>0</v>
      </c>
      <c r="G653" s="19">
        <v>0.52900000000000003</v>
      </c>
      <c r="H653" s="19">
        <v>0.47099999999999997</v>
      </c>
      <c r="I653" s="20">
        <f t="shared" si="101"/>
        <v>1</v>
      </c>
      <c r="J653" s="21">
        <f t="shared" si="102"/>
        <v>0</v>
      </c>
      <c r="K653" s="12">
        <f t="shared" si="103"/>
        <v>0</v>
      </c>
      <c r="L653" s="8">
        <f t="shared" si="104"/>
        <v>0</v>
      </c>
      <c r="M653" s="8">
        <f t="shared" si="105"/>
        <v>0</v>
      </c>
      <c r="N653" s="8">
        <f t="shared" si="106"/>
        <v>0</v>
      </c>
      <c r="O653" s="8">
        <f t="shared" si="107"/>
        <v>1</v>
      </c>
      <c r="P653" s="41">
        <f t="shared" si="108"/>
        <v>0</v>
      </c>
      <c r="Q653" s="29">
        <v>0</v>
      </c>
      <c r="R653" s="30">
        <v>0</v>
      </c>
      <c r="S653" s="31">
        <f t="shared" si="109"/>
        <v>0</v>
      </c>
      <c r="T653" s="3" t="s">
        <v>1788</v>
      </c>
      <c r="V653" s="47"/>
    </row>
    <row r="654" spans="1:22" x14ac:dyDescent="0.25">
      <c r="A654" t="str">
        <f t="shared" si="100"/>
        <v>S</v>
      </c>
      <c r="B654" t="s">
        <v>651</v>
      </c>
      <c r="C654" s="18">
        <v>0.114</v>
      </c>
      <c r="D654" s="19">
        <v>0.17499999999999999</v>
      </c>
      <c r="E654" s="19">
        <v>0.14199999999999999</v>
      </c>
      <c r="F654" s="19">
        <v>7.0000000000000001E-3</v>
      </c>
      <c r="G654" s="19">
        <v>0.52900000000000003</v>
      </c>
      <c r="H654" s="19">
        <v>3.3000000000000002E-2</v>
      </c>
      <c r="I654" s="20">
        <f t="shared" si="101"/>
        <v>1</v>
      </c>
      <c r="J654" s="21">
        <f t="shared" si="102"/>
        <v>0.32399999999999995</v>
      </c>
      <c r="K654" s="12">
        <f t="shared" si="103"/>
        <v>0.24203821656050958</v>
      </c>
      <c r="L654" s="8">
        <f t="shared" si="104"/>
        <v>0.37154989384288745</v>
      </c>
      <c r="M654" s="8">
        <f t="shared" si="105"/>
        <v>0.30148619957537154</v>
      </c>
      <c r="N654" s="8">
        <f t="shared" si="106"/>
        <v>1.4861995753715501E-2</v>
      </c>
      <c r="O654" s="8">
        <f t="shared" si="107"/>
        <v>7.0063694267515936E-2</v>
      </c>
      <c r="P654" s="41">
        <f t="shared" si="108"/>
        <v>0.68789808917197448</v>
      </c>
      <c r="Q654" s="29">
        <v>260</v>
      </c>
      <c r="R654" s="30">
        <v>2.9999999999999997E-4</v>
      </c>
      <c r="S654" s="31">
        <f t="shared" si="109"/>
        <v>552.01698513800432</v>
      </c>
      <c r="T654" s="3" t="s">
        <v>1789</v>
      </c>
      <c r="V654" s="47"/>
    </row>
    <row r="655" spans="1:22" x14ac:dyDescent="0.25">
      <c r="A655" t="str">
        <f t="shared" si="100"/>
        <v>S</v>
      </c>
      <c r="B655" t="s">
        <v>652</v>
      </c>
      <c r="C655" s="18">
        <v>0</v>
      </c>
      <c r="D655" s="19">
        <v>0</v>
      </c>
      <c r="E655" s="19">
        <v>0</v>
      </c>
      <c r="F655" s="19">
        <v>0</v>
      </c>
      <c r="G655" s="19">
        <v>0.52939999999999998</v>
      </c>
      <c r="H655" s="19">
        <v>0.47060000000000002</v>
      </c>
      <c r="I655" s="20">
        <f t="shared" si="101"/>
        <v>1</v>
      </c>
      <c r="J655" s="21">
        <f t="shared" si="102"/>
        <v>0</v>
      </c>
      <c r="K655" s="12">
        <f t="shared" si="103"/>
        <v>0</v>
      </c>
      <c r="L655" s="8">
        <f t="shared" si="104"/>
        <v>0</v>
      </c>
      <c r="M655" s="8">
        <f t="shared" si="105"/>
        <v>0</v>
      </c>
      <c r="N655" s="8">
        <f t="shared" si="106"/>
        <v>0</v>
      </c>
      <c r="O655" s="8">
        <f t="shared" si="107"/>
        <v>1</v>
      </c>
      <c r="P655" s="41">
        <f t="shared" si="108"/>
        <v>0</v>
      </c>
      <c r="Q655" s="29">
        <v>0</v>
      </c>
      <c r="R655" s="30">
        <v>0</v>
      </c>
      <c r="S655" s="31">
        <f t="shared" si="109"/>
        <v>0</v>
      </c>
      <c r="T655" s="3" t="s">
        <v>1790</v>
      </c>
      <c r="V655" s="47"/>
    </row>
    <row r="656" spans="1:22" x14ac:dyDescent="0.25">
      <c r="A656" t="str">
        <f t="shared" si="100"/>
        <v>S</v>
      </c>
      <c r="B656" t="s">
        <v>653</v>
      </c>
      <c r="C656" s="18">
        <v>0</v>
      </c>
      <c r="D656" s="19">
        <v>0</v>
      </c>
      <c r="E656" s="19">
        <v>0</v>
      </c>
      <c r="F656" s="19">
        <v>0</v>
      </c>
      <c r="G656" s="19">
        <v>0.52900000000000003</v>
      </c>
      <c r="H656" s="19">
        <v>0.47099999999999997</v>
      </c>
      <c r="I656" s="20">
        <f t="shared" si="101"/>
        <v>1</v>
      </c>
      <c r="J656" s="21">
        <f t="shared" si="102"/>
        <v>0</v>
      </c>
      <c r="K656" s="12">
        <f t="shared" si="103"/>
        <v>0</v>
      </c>
      <c r="L656" s="8">
        <f t="shared" si="104"/>
        <v>0</v>
      </c>
      <c r="M656" s="8">
        <f t="shared" si="105"/>
        <v>0</v>
      </c>
      <c r="N656" s="8">
        <f t="shared" si="106"/>
        <v>0</v>
      </c>
      <c r="O656" s="8">
        <f t="shared" si="107"/>
        <v>1</v>
      </c>
      <c r="P656" s="41">
        <f t="shared" si="108"/>
        <v>0</v>
      </c>
      <c r="Q656" s="29">
        <v>0</v>
      </c>
      <c r="R656" s="30">
        <v>0</v>
      </c>
      <c r="S656" s="31">
        <f t="shared" si="109"/>
        <v>0</v>
      </c>
      <c r="T656" s="3" t="s">
        <v>1791</v>
      </c>
      <c r="V656" s="47"/>
    </row>
    <row r="657" spans="1:22" x14ac:dyDescent="0.25">
      <c r="A657" t="str">
        <f t="shared" si="100"/>
        <v>S</v>
      </c>
      <c r="B657" t="s">
        <v>654</v>
      </c>
      <c r="C657" s="18">
        <v>6.0000000000000001E-3</v>
      </c>
      <c r="D657" s="19">
        <v>1.6E-2</v>
      </c>
      <c r="E657" s="19">
        <v>6.0000000000000001E-3</v>
      </c>
      <c r="F657" s="19">
        <v>1E-3</v>
      </c>
      <c r="G657" s="19">
        <v>0.52900000000000003</v>
      </c>
      <c r="H657" s="19">
        <v>0.442</v>
      </c>
      <c r="I657" s="20">
        <f t="shared" si="101"/>
        <v>1</v>
      </c>
      <c r="J657" s="21">
        <f t="shared" si="102"/>
        <v>2.3E-2</v>
      </c>
      <c r="K657" s="12">
        <f t="shared" si="103"/>
        <v>1.2738853503184714E-2</v>
      </c>
      <c r="L657" s="8">
        <f t="shared" si="104"/>
        <v>3.3970276008492568E-2</v>
      </c>
      <c r="M657" s="8">
        <f t="shared" si="105"/>
        <v>1.2738853503184714E-2</v>
      </c>
      <c r="N657" s="8">
        <f t="shared" si="106"/>
        <v>2.1231422505307855E-3</v>
      </c>
      <c r="O657" s="8">
        <f t="shared" si="107"/>
        <v>0.93842887473460723</v>
      </c>
      <c r="P657" s="41">
        <f t="shared" si="108"/>
        <v>4.8832271762208071E-2</v>
      </c>
      <c r="Q657" s="29">
        <v>18</v>
      </c>
      <c r="R657" s="30">
        <v>0</v>
      </c>
      <c r="S657" s="31">
        <f t="shared" si="109"/>
        <v>38.216560509554142</v>
      </c>
      <c r="T657" s="3" t="s">
        <v>1792</v>
      </c>
      <c r="V657" s="47"/>
    </row>
    <row r="658" spans="1:22" x14ac:dyDescent="0.25">
      <c r="A658" t="str">
        <f t="shared" si="100"/>
        <v>S</v>
      </c>
      <c r="B658" t="s">
        <v>655</v>
      </c>
      <c r="C658" s="18">
        <v>0.09</v>
      </c>
      <c r="D658" s="19">
        <v>0.312</v>
      </c>
      <c r="E658" s="19">
        <v>2.8000000000000001E-2</v>
      </c>
      <c r="F658" s="19">
        <v>3.0000000000000001E-3</v>
      </c>
      <c r="G658" s="19">
        <v>0.52900000000000003</v>
      </c>
      <c r="H658" s="19">
        <v>3.7999999999999999E-2</v>
      </c>
      <c r="I658" s="20">
        <f t="shared" si="101"/>
        <v>1</v>
      </c>
      <c r="J658" s="21">
        <f t="shared" si="102"/>
        <v>0.34300000000000003</v>
      </c>
      <c r="K658" s="12">
        <f t="shared" si="103"/>
        <v>0.19108280254777071</v>
      </c>
      <c r="L658" s="8">
        <f t="shared" si="104"/>
        <v>0.66242038216560517</v>
      </c>
      <c r="M658" s="8">
        <f t="shared" si="105"/>
        <v>5.9447983014862003E-2</v>
      </c>
      <c r="N658" s="8">
        <f t="shared" si="106"/>
        <v>6.369426751592357E-3</v>
      </c>
      <c r="O658" s="8">
        <f t="shared" si="107"/>
        <v>8.0679405520169847E-2</v>
      </c>
      <c r="P658" s="41">
        <f t="shared" si="108"/>
        <v>0.72823779193205951</v>
      </c>
      <c r="Q658" s="29"/>
      <c r="R658" s="30"/>
      <c r="S658" s="31">
        <f t="shared" si="109"/>
        <v>0</v>
      </c>
      <c r="T658" s="3" t="s">
        <v>1793</v>
      </c>
      <c r="U658" t="s">
        <v>2277</v>
      </c>
      <c r="V658" s="47"/>
    </row>
    <row r="659" spans="1:22" x14ac:dyDescent="0.25">
      <c r="A659" t="str">
        <f t="shared" si="100"/>
        <v>S</v>
      </c>
      <c r="B659" t="s">
        <v>656</v>
      </c>
      <c r="C659" s="18">
        <v>9.2999999999999999E-2</v>
      </c>
      <c r="D659" s="19">
        <v>0.32100000000000001</v>
      </c>
      <c r="E659" s="19">
        <v>3.4000000000000002E-2</v>
      </c>
      <c r="F659" s="19">
        <v>5.0000000000000001E-3</v>
      </c>
      <c r="G659" s="19">
        <v>0.52900000000000003</v>
      </c>
      <c r="H659" s="19">
        <v>1.7000000000000001E-2</v>
      </c>
      <c r="I659" s="20">
        <f t="shared" si="101"/>
        <v>0.99900000000000011</v>
      </c>
      <c r="J659" s="21">
        <f t="shared" si="102"/>
        <v>0.36</v>
      </c>
      <c r="K659" s="12">
        <f t="shared" si="103"/>
        <v>0.19745222929936307</v>
      </c>
      <c r="L659" s="8">
        <f t="shared" si="104"/>
        <v>0.68152866242038224</v>
      </c>
      <c r="M659" s="8">
        <f t="shared" si="105"/>
        <v>7.2186836518046721E-2</v>
      </c>
      <c r="N659" s="8">
        <f t="shared" si="106"/>
        <v>1.0615711252653929E-2</v>
      </c>
      <c r="O659" s="8">
        <f t="shared" si="107"/>
        <v>3.609341825902336E-2</v>
      </c>
      <c r="P659" s="41">
        <f t="shared" si="108"/>
        <v>0.76433121019108285</v>
      </c>
      <c r="Q659" s="29">
        <v>488</v>
      </c>
      <c r="R659" s="30">
        <v>2.9999999999999997E-4</v>
      </c>
      <c r="S659" s="31">
        <f t="shared" si="109"/>
        <v>1036.0934182590233</v>
      </c>
      <c r="T659" s="3" t="s">
        <v>1794</v>
      </c>
      <c r="V659" s="47"/>
    </row>
    <row r="660" spans="1:22" x14ac:dyDescent="0.25">
      <c r="A660" t="str">
        <f t="shared" si="100"/>
        <v>S</v>
      </c>
      <c r="B660" t="s">
        <v>657</v>
      </c>
      <c r="C660" s="18">
        <v>6.3E-2</v>
      </c>
      <c r="D660" s="19">
        <v>0.16800000000000001</v>
      </c>
      <c r="E660" s="19">
        <v>0.06</v>
      </c>
      <c r="F660" s="19">
        <v>8.0000000000000002E-3</v>
      </c>
      <c r="G660" s="19">
        <v>0.52900000000000003</v>
      </c>
      <c r="H660" s="19">
        <v>0.17</v>
      </c>
      <c r="I660" s="20">
        <f t="shared" si="101"/>
        <v>0.99800000000000011</v>
      </c>
      <c r="J660" s="21">
        <f t="shared" si="102"/>
        <v>0.23600000000000002</v>
      </c>
      <c r="K660" s="12">
        <f t="shared" si="103"/>
        <v>0.13375796178343949</v>
      </c>
      <c r="L660" s="8">
        <f t="shared" si="104"/>
        <v>0.35668789808917201</v>
      </c>
      <c r="M660" s="8">
        <f t="shared" si="105"/>
        <v>0.12738853503184713</v>
      </c>
      <c r="N660" s="8">
        <f t="shared" si="106"/>
        <v>1.6985138004246284E-2</v>
      </c>
      <c r="O660" s="8">
        <f t="shared" si="107"/>
        <v>0.36093418259023358</v>
      </c>
      <c r="P660" s="41">
        <f t="shared" si="108"/>
        <v>0.5010615711252655</v>
      </c>
      <c r="Q660" s="29">
        <v>325</v>
      </c>
      <c r="R660" s="30">
        <v>1.7000000000000001E-4</v>
      </c>
      <c r="S660" s="31">
        <f t="shared" si="109"/>
        <v>690.02123142250537</v>
      </c>
      <c r="T660" s="3" t="s">
        <v>1795</v>
      </c>
      <c r="V660" s="47"/>
    </row>
    <row r="661" spans="1:22" x14ac:dyDescent="0.25">
      <c r="A661" t="str">
        <f t="shared" si="100"/>
        <v>S</v>
      </c>
      <c r="B661" t="s">
        <v>658</v>
      </c>
      <c r="C661" s="18">
        <v>8.6999999999999994E-2</v>
      </c>
      <c r="D661" s="19">
        <v>0.23699999999999999</v>
      </c>
      <c r="E661" s="19">
        <v>8.3000000000000004E-2</v>
      </c>
      <c r="F661" s="19">
        <v>8.0000000000000002E-3</v>
      </c>
      <c r="G661" s="19">
        <v>0.52900000000000003</v>
      </c>
      <c r="H661" s="19">
        <v>5.6000000000000001E-2</v>
      </c>
      <c r="I661" s="20">
        <f t="shared" si="101"/>
        <v>1</v>
      </c>
      <c r="J661" s="21">
        <f t="shared" si="102"/>
        <v>0.32800000000000001</v>
      </c>
      <c r="K661" s="12">
        <f t="shared" si="103"/>
        <v>0.18471337579617833</v>
      </c>
      <c r="L661" s="8">
        <f t="shared" si="104"/>
        <v>0.50318471337579618</v>
      </c>
      <c r="M661" s="8">
        <f t="shared" si="105"/>
        <v>0.17622080679405522</v>
      </c>
      <c r="N661" s="8">
        <f t="shared" si="106"/>
        <v>1.6985138004246284E-2</v>
      </c>
      <c r="O661" s="8">
        <f t="shared" si="107"/>
        <v>0.11889596602972401</v>
      </c>
      <c r="P661" s="41">
        <f t="shared" si="108"/>
        <v>0.69639065817409773</v>
      </c>
      <c r="Q661" s="29">
        <v>261</v>
      </c>
      <c r="R661" s="30">
        <v>2.0000000000000001E-4</v>
      </c>
      <c r="S661" s="31">
        <f t="shared" si="109"/>
        <v>554.14012738853501</v>
      </c>
      <c r="T661" s="38" t="s">
        <v>1796</v>
      </c>
      <c r="V661" s="47"/>
    </row>
    <row r="662" spans="1:22" x14ac:dyDescent="0.25">
      <c r="A662" t="str">
        <f t="shared" si="100"/>
        <v>S</v>
      </c>
      <c r="B662" t="s">
        <v>659</v>
      </c>
      <c r="C662" s="18">
        <v>6.2E-2</v>
      </c>
      <c r="D662" s="19">
        <v>0.28100000000000003</v>
      </c>
      <c r="E662" s="19">
        <v>3.6999999999999998E-2</v>
      </c>
      <c r="F662" s="19">
        <v>4.0000000000000001E-3</v>
      </c>
      <c r="G662" s="19">
        <v>0.50600000000000001</v>
      </c>
      <c r="H662" s="19">
        <v>0.11</v>
      </c>
      <c r="I662" s="20">
        <f t="shared" si="101"/>
        <v>1</v>
      </c>
      <c r="J662" s="21">
        <f t="shared" si="102"/>
        <v>0.32200000000000001</v>
      </c>
      <c r="K662" s="12">
        <f t="shared" si="103"/>
        <v>0.12550607287449392</v>
      </c>
      <c r="L662" s="8">
        <f t="shared" si="104"/>
        <v>0.56882591093117418</v>
      </c>
      <c r="M662" s="8">
        <f t="shared" si="105"/>
        <v>7.4898785425101214E-2</v>
      </c>
      <c r="N662" s="8">
        <f t="shared" si="106"/>
        <v>8.0971659919028341E-3</v>
      </c>
      <c r="O662" s="8">
        <f t="shared" si="107"/>
        <v>0.22267206477732793</v>
      </c>
      <c r="P662" s="41">
        <f t="shared" si="108"/>
        <v>0.65182186234817818</v>
      </c>
      <c r="Q662" s="29">
        <v>299</v>
      </c>
      <c r="R662" s="30">
        <v>2.0000000000000001E-4</v>
      </c>
      <c r="S662" s="31">
        <f t="shared" si="109"/>
        <v>605.26315789473688</v>
      </c>
      <c r="T662" s="38" t="s">
        <v>1797</v>
      </c>
      <c r="V662" s="47"/>
    </row>
    <row r="663" spans="1:22" x14ac:dyDescent="0.25">
      <c r="A663" t="str">
        <f t="shared" si="100"/>
        <v>S</v>
      </c>
      <c r="B663" t="s">
        <v>660</v>
      </c>
      <c r="C663" s="18"/>
      <c r="D663" s="19"/>
      <c r="E663" s="19"/>
      <c r="F663" s="19"/>
      <c r="G663" s="19"/>
      <c r="H663" s="19"/>
      <c r="I663" s="20">
        <f t="shared" si="101"/>
        <v>0</v>
      </c>
      <c r="J663" s="21">
        <f t="shared" si="102"/>
        <v>0</v>
      </c>
      <c r="K663" s="12">
        <f t="shared" si="103"/>
        <v>0</v>
      </c>
      <c r="L663" s="8">
        <f t="shared" si="104"/>
        <v>0</v>
      </c>
      <c r="M663" s="8">
        <f t="shared" si="105"/>
        <v>0</v>
      </c>
      <c r="N663" s="8">
        <f t="shared" si="106"/>
        <v>0</v>
      </c>
      <c r="O663" s="8">
        <f t="shared" si="107"/>
        <v>0</v>
      </c>
      <c r="P663" s="41">
        <f t="shared" si="108"/>
        <v>0</v>
      </c>
      <c r="Q663" s="29"/>
      <c r="R663" s="30"/>
      <c r="S663" s="31">
        <f t="shared" si="109"/>
        <v>0</v>
      </c>
      <c r="T663" s="38" t="s">
        <v>1798</v>
      </c>
      <c r="U663" t="s">
        <v>1227</v>
      </c>
      <c r="V663" s="47"/>
    </row>
    <row r="664" spans="1:22" x14ac:dyDescent="0.25">
      <c r="A664" t="str">
        <f t="shared" si="100"/>
        <v>S</v>
      </c>
      <c r="B664" t="s">
        <v>661</v>
      </c>
      <c r="C664" s="18">
        <v>7.5999999999999998E-2</v>
      </c>
      <c r="D664" s="19">
        <v>0.26640000000000003</v>
      </c>
      <c r="E664" s="19">
        <v>0.12280000000000001</v>
      </c>
      <c r="F664" s="19">
        <v>4.4000000000000003E-3</v>
      </c>
      <c r="G664" s="19">
        <v>0.52939999999999998</v>
      </c>
      <c r="H664" s="19">
        <v>1E-3</v>
      </c>
      <c r="I664" s="20">
        <f t="shared" si="101"/>
        <v>1</v>
      </c>
      <c r="J664" s="21">
        <f t="shared" si="102"/>
        <v>0.39360000000000006</v>
      </c>
      <c r="K664" s="12">
        <f t="shared" si="103"/>
        <v>0.16149596260093496</v>
      </c>
      <c r="L664" s="8">
        <f t="shared" si="104"/>
        <v>0.56608584785380367</v>
      </c>
      <c r="M664" s="8">
        <f t="shared" si="105"/>
        <v>0.26094347641308968</v>
      </c>
      <c r="N664" s="8">
        <f t="shared" si="106"/>
        <v>9.3497662558436039E-3</v>
      </c>
      <c r="O664" s="8">
        <f t="shared" si="107"/>
        <v>2.1249468763280916E-3</v>
      </c>
      <c r="P664" s="41">
        <f t="shared" si="108"/>
        <v>0.83637909052273707</v>
      </c>
      <c r="Q664" s="29">
        <v>314</v>
      </c>
      <c r="R664" s="30">
        <v>2.0000000000000001E-4</v>
      </c>
      <c r="S664" s="31">
        <f t="shared" si="109"/>
        <v>667.2333191670208</v>
      </c>
      <c r="T664" s="3" t="s">
        <v>1799</v>
      </c>
      <c r="V664" s="47"/>
    </row>
    <row r="665" spans="1:22" x14ac:dyDescent="0.25">
      <c r="A665" t="str">
        <f t="shared" si="100"/>
        <v>S</v>
      </c>
      <c r="B665" t="s">
        <v>662</v>
      </c>
      <c r="C665" s="18"/>
      <c r="D665" s="19"/>
      <c r="E665" s="19"/>
      <c r="F665" s="19"/>
      <c r="G665" s="19"/>
      <c r="H665" s="19"/>
      <c r="I665" s="20">
        <f t="shared" si="101"/>
        <v>0</v>
      </c>
      <c r="J665" s="21">
        <f t="shared" si="102"/>
        <v>0</v>
      </c>
      <c r="K665" s="12">
        <f t="shared" si="103"/>
        <v>0</v>
      </c>
      <c r="L665" s="8">
        <f t="shared" si="104"/>
        <v>0</v>
      </c>
      <c r="M665" s="8">
        <f t="shared" si="105"/>
        <v>0</v>
      </c>
      <c r="N665" s="8">
        <f t="shared" si="106"/>
        <v>0</v>
      </c>
      <c r="O665" s="8">
        <f t="shared" si="107"/>
        <v>0</v>
      </c>
      <c r="P665" s="41">
        <f t="shared" si="108"/>
        <v>0</v>
      </c>
      <c r="Q665" s="29"/>
      <c r="R665" s="30"/>
      <c r="S665" s="31">
        <f t="shared" si="109"/>
        <v>0</v>
      </c>
      <c r="T665" s="38" t="s">
        <v>2342</v>
      </c>
      <c r="U665" t="s">
        <v>1227</v>
      </c>
      <c r="V665" s="47"/>
    </row>
    <row r="666" spans="1:22" x14ac:dyDescent="0.25">
      <c r="A666" t="str">
        <f t="shared" si="100"/>
        <v>S</v>
      </c>
      <c r="B666" t="s">
        <v>663</v>
      </c>
      <c r="C666" s="18">
        <v>9.0999999999999998E-2</v>
      </c>
      <c r="D666" s="19">
        <v>0.25900000000000001</v>
      </c>
      <c r="E666" s="19">
        <v>9.5000000000000001E-2</v>
      </c>
      <c r="F666" s="19">
        <v>1.4999999999999999E-2</v>
      </c>
      <c r="G666" s="19">
        <v>0.52900000000000003</v>
      </c>
      <c r="H666" s="19">
        <v>1.0999999999999999E-2</v>
      </c>
      <c r="I666" s="20">
        <f t="shared" si="101"/>
        <v>1</v>
      </c>
      <c r="J666" s="21">
        <f t="shared" si="102"/>
        <v>0.36899999999999999</v>
      </c>
      <c r="K666" s="12">
        <f t="shared" si="103"/>
        <v>0.1932059447983015</v>
      </c>
      <c r="L666" s="8">
        <f t="shared" si="104"/>
        <v>0.54989384288747356</v>
      </c>
      <c r="M666" s="8">
        <f t="shared" si="105"/>
        <v>0.20169851380042464</v>
      </c>
      <c r="N666" s="8">
        <f t="shared" si="106"/>
        <v>3.1847133757961783E-2</v>
      </c>
      <c r="O666" s="8">
        <f t="shared" si="107"/>
        <v>2.3354564755838639E-2</v>
      </c>
      <c r="P666" s="41">
        <f t="shared" si="108"/>
        <v>0.78343949044585992</v>
      </c>
      <c r="Q666" s="29">
        <v>306</v>
      </c>
      <c r="R666" s="30">
        <v>2.0000000000000001E-4</v>
      </c>
      <c r="S666" s="31">
        <f t="shared" si="109"/>
        <v>649.68152866242042</v>
      </c>
      <c r="T666" s="3" t="s">
        <v>1800</v>
      </c>
      <c r="V666" s="47"/>
    </row>
    <row r="667" spans="1:22" x14ac:dyDescent="0.25">
      <c r="A667" t="str">
        <f t="shared" si="100"/>
        <v>S</v>
      </c>
      <c r="B667" t="s">
        <v>664</v>
      </c>
      <c r="C667" s="18">
        <v>6.7000000000000004E-2</v>
      </c>
      <c r="D667" s="19">
        <v>0.246</v>
      </c>
      <c r="E667" s="19">
        <v>0.14899999999999999</v>
      </c>
      <c r="F667" s="19">
        <v>7.0000000000000001E-3</v>
      </c>
      <c r="G667" s="19">
        <v>0.52100000000000002</v>
      </c>
      <c r="H667" s="19">
        <v>0.01</v>
      </c>
      <c r="I667" s="20">
        <v>0.01</v>
      </c>
      <c r="J667" s="21">
        <f t="shared" si="102"/>
        <v>0.40200000000000002</v>
      </c>
      <c r="K667" s="12">
        <f t="shared" si="103"/>
        <v>0.13987473903966599</v>
      </c>
      <c r="L667" s="8">
        <f t="shared" si="104"/>
        <v>0.51356993736951984</v>
      </c>
      <c r="M667" s="8">
        <f t="shared" si="105"/>
        <v>0.31106471816283926</v>
      </c>
      <c r="N667" s="8">
        <f t="shared" si="106"/>
        <v>1.4613778705636744E-2</v>
      </c>
      <c r="O667" s="8">
        <f t="shared" si="107"/>
        <v>2.0876826722338204E-2</v>
      </c>
      <c r="P667" s="41">
        <f t="shared" si="108"/>
        <v>0.83924843423799589</v>
      </c>
      <c r="Q667" s="29">
        <v>299</v>
      </c>
      <c r="R667" s="30">
        <v>2.0000000000000001E-4</v>
      </c>
      <c r="S667" s="31">
        <f t="shared" si="109"/>
        <v>624.21711899791239</v>
      </c>
      <c r="T667" s="3" t="s">
        <v>1191</v>
      </c>
      <c r="V667" s="47"/>
    </row>
    <row r="668" spans="1:22" x14ac:dyDescent="0.25">
      <c r="A668" t="str">
        <f t="shared" si="100"/>
        <v>S</v>
      </c>
      <c r="B668" t="s">
        <v>665</v>
      </c>
      <c r="C668" s="18">
        <v>9.1899999999999996E-2</v>
      </c>
      <c r="D668" s="19">
        <v>0.2923</v>
      </c>
      <c r="E668" s="19">
        <v>4.8000000000000001E-2</v>
      </c>
      <c r="F668" s="19">
        <v>6.7999999999999996E-3</v>
      </c>
      <c r="G668" s="19">
        <v>0.52949999999999997</v>
      </c>
      <c r="H668" s="19">
        <v>3.15E-2</v>
      </c>
      <c r="I668" s="20">
        <f t="shared" ref="I668:I699" si="110">SUM(C668,D668,E668,F668,G668,H668)</f>
        <v>0.99999999999999989</v>
      </c>
      <c r="J668" s="21">
        <f t="shared" si="102"/>
        <v>0.34709999999999996</v>
      </c>
      <c r="K668" s="12">
        <f t="shared" si="103"/>
        <v>0.19532412327311369</v>
      </c>
      <c r="L668" s="8">
        <f t="shared" si="104"/>
        <v>0.62125398512221042</v>
      </c>
      <c r="M668" s="8">
        <f t="shared" si="105"/>
        <v>0.10201912858660998</v>
      </c>
      <c r="N668" s="8">
        <f t="shared" si="106"/>
        <v>1.445270988310308E-2</v>
      </c>
      <c r="O668" s="8">
        <f t="shared" si="107"/>
        <v>6.69500531349628E-2</v>
      </c>
      <c r="P668" s="41">
        <f t="shared" si="108"/>
        <v>0.7377258235919234</v>
      </c>
      <c r="Q668" s="29">
        <v>321</v>
      </c>
      <c r="R668" s="30">
        <v>2.0000000000000001E-4</v>
      </c>
      <c r="S668" s="31">
        <f t="shared" si="109"/>
        <v>682.25292242295427</v>
      </c>
      <c r="T668" s="3" t="s">
        <v>1801</v>
      </c>
      <c r="V668" s="47"/>
    </row>
    <row r="669" spans="1:22" x14ac:dyDescent="0.25">
      <c r="A669" t="str">
        <f t="shared" si="100"/>
        <v>S</v>
      </c>
      <c r="B669" t="s">
        <v>666</v>
      </c>
      <c r="C669" s="18"/>
      <c r="D669" s="19"/>
      <c r="E669" s="19"/>
      <c r="F669" s="19"/>
      <c r="G669" s="19"/>
      <c r="H669" s="19"/>
      <c r="I669" s="20">
        <f t="shared" si="110"/>
        <v>0</v>
      </c>
      <c r="J669" s="21">
        <f t="shared" si="102"/>
        <v>0</v>
      </c>
      <c r="K669" s="12">
        <f t="shared" si="103"/>
        <v>0</v>
      </c>
      <c r="L669" s="8">
        <f t="shared" si="104"/>
        <v>0</v>
      </c>
      <c r="M669" s="8">
        <f t="shared" si="105"/>
        <v>0</v>
      </c>
      <c r="N669" s="8">
        <f t="shared" si="106"/>
        <v>0</v>
      </c>
      <c r="O669" s="8">
        <f t="shared" si="107"/>
        <v>0</v>
      </c>
      <c r="P669" s="41">
        <f t="shared" si="108"/>
        <v>0</v>
      </c>
      <c r="Q669" s="29"/>
      <c r="R669" s="30"/>
      <c r="S669" s="31">
        <f t="shared" si="109"/>
        <v>0</v>
      </c>
      <c r="T669" s="38" t="s">
        <v>1802</v>
      </c>
      <c r="U669" t="s">
        <v>1227</v>
      </c>
      <c r="V669" s="47"/>
    </row>
    <row r="670" spans="1:22" x14ac:dyDescent="0.25">
      <c r="A670" t="str">
        <f t="shared" si="100"/>
        <v>S</v>
      </c>
      <c r="B670" t="s">
        <v>667</v>
      </c>
      <c r="C670" s="18">
        <v>4.9000000000000002E-2</v>
      </c>
      <c r="D670" s="19">
        <v>0.151</v>
      </c>
      <c r="E670" s="19">
        <v>0.24199999999999999</v>
      </c>
      <c r="F670" s="19">
        <v>1.7000000000000001E-2</v>
      </c>
      <c r="G670" s="19">
        <v>0.502</v>
      </c>
      <c r="H670" s="19">
        <v>3.9E-2</v>
      </c>
      <c r="I670" s="20">
        <f t="shared" si="110"/>
        <v>1</v>
      </c>
      <c r="J670" s="21">
        <f t="shared" si="102"/>
        <v>0.41000000000000003</v>
      </c>
      <c r="K670" s="12">
        <f t="shared" si="103"/>
        <v>9.8393574297188757E-2</v>
      </c>
      <c r="L670" s="8">
        <f t="shared" si="104"/>
        <v>0.30321285140562249</v>
      </c>
      <c r="M670" s="8">
        <f t="shared" si="105"/>
        <v>0.4859437751004016</v>
      </c>
      <c r="N670" s="8">
        <f t="shared" si="106"/>
        <v>3.4136546184738957E-2</v>
      </c>
      <c r="O670" s="8">
        <f t="shared" si="107"/>
        <v>7.8313253012048195E-2</v>
      </c>
      <c r="P670" s="41">
        <f t="shared" si="108"/>
        <v>0.82329317269076308</v>
      </c>
      <c r="Q670" s="29">
        <v>238</v>
      </c>
      <c r="R670" s="30">
        <v>1E-4</v>
      </c>
      <c r="S670" s="31">
        <f t="shared" si="109"/>
        <v>477.9116465863454</v>
      </c>
      <c r="T670" s="3" t="s">
        <v>1203</v>
      </c>
      <c r="V670" s="47"/>
    </row>
    <row r="671" spans="1:22" x14ac:dyDescent="0.25">
      <c r="A671" t="str">
        <f t="shared" si="100"/>
        <v>S</v>
      </c>
      <c r="B671" t="s">
        <v>668</v>
      </c>
      <c r="C671" s="18">
        <v>6.6000000000000003E-2</v>
      </c>
      <c r="D671" s="19">
        <v>0.317</v>
      </c>
      <c r="E671" s="19">
        <v>7.3999999999999996E-2</v>
      </c>
      <c r="F671" s="19">
        <v>1.2E-2</v>
      </c>
      <c r="G671" s="19">
        <v>0.52900000000000003</v>
      </c>
      <c r="H671" s="19">
        <v>2E-3</v>
      </c>
      <c r="I671" s="20">
        <f t="shared" si="110"/>
        <v>1</v>
      </c>
      <c r="J671" s="21">
        <f t="shared" si="102"/>
        <v>0.40300000000000002</v>
      </c>
      <c r="K671" s="12">
        <f t="shared" si="103"/>
        <v>0.14012738853503187</v>
      </c>
      <c r="L671" s="8">
        <f t="shared" si="104"/>
        <v>0.6730360934182591</v>
      </c>
      <c r="M671" s="8">
        <f t="shared" si="105"/>
        <v>0.15711252653927812</v>
      </c>
      <c r="N671" s="8">
        <f t="shared" si="106"/>
        <v>2.5477707006369428E-2</v>
      </c>
      <c r="O671" s="8">
        <f t="shared" si="107"/>
        <v>4.246284501061571E-3</v>
      </c>
      <c r="P671" s="41">
        <f t="shared" si="108"/>
        <v>0.85562632696390672</v>
      </c>
      <c r="Q671" s="29">
        <v>358</v>
      </c>
      <c r="R671" s="30">
        <v>2.0000000000000001E-4</v>
      </c>
      <c r="S671" s="31">
        <f t="shared" si="109"/>
        <v>760.08492569002124</v>
      </c>
      <c r="T671" s="38" t="s">
        <v>1803</v>
      </c>
      <c r="V671" s="47"/>
    </row>
    <row r="672" spans="1:22" x14ac:dyDescent="0.25">
      <c r="A672" t="str">
        <f t="shared" si="100"/>
        <v>S</v>
      </c>
      <c r="B672" t="s">
        <v>669</v>
      </c>
      <c r="C672" s="18">
        <v>0.08</v>
      </c>
      <c r="D672" s="19">
        <v>0.1</v>
      </c>
      <c r="E672" s="19">
        <v>0.03</v>
      </c>
      <c r="F672" s="19">
        <v>0</v>
      </c>
      <c r="G672" s="19">
        <v>0.53</v>
      </c>
      <c r="H672" s="19">
        <v>0.26</v>
      </c>
      <c r="I672" s="20">
        <f t="shared" si="110"/>
        <v>1</v>
      </c>
      <c r="J672" s="21">
        <f t="shared" si="102"/>
        <v>0.13</v>
      </c>
      <c r="K672" s="12">
        <f t="shared" si="103"/>
        <v>0.17021276595744683</v>
      </c>
      <c r="L672" s="8">
        <f t="shared" si="104"/>
        <v>0.21276595744680854</v>
      </c>
      <c r="M672" s="8">
        <f t="shared" si="105"/>
        <v>6.3829787234042548E-2</v>
      </c>
      <c r="N672" s="8">
        <f t="shared" si="106"/>
        <v>0</v>
      </c>
      <c r="O672" s="8">
        <f t="shared" si="107"/>
        <v>0.55319148936170215</v>
      </c>
      <c r="P672" s="41">
        <f t="shared" si="108"/>
        <v>0.27659574468085107</v>
      </c>
      <c r="Q672" s="29">
        <v>107</v>
      </c>
      <c r="R672" s="30">
        <v>2.0000000000000001E-4</v>
      </c>
      <c r="S672" s="31">
        <f t="shared" si="109"/>
        <v>227.65957446808511</v>
      </c>
      <c r="T672" s="3" t="s">
        <v>1804</v>
      </c>
      <c r="V672" s="47"/>
    </row>
    <row r="673" spans="1:22" x14ac:dyDescent="0.25">
      <c r="A673" t="str">
        <f t="shared" si="100"/>
        <v>S</v>
      </c>
      <c r="B673" t="s">
        <v>670</v>
      </c>
      <c r="C673" s="18">
        <v>7.7899999999999997E-2</v>
      </c>
      <c r="D673" s="19">
        <v>0.23769999999999999</v>
      </c>
      <c r="E673" s="19">
        <v>0.1087</v>
      </c>
      <c r="F673" s="19">
        <v>1.18E-2</v>
      </c>
      <c r="G673" s="19">
        <v>0.52939999999999998</v>
      </c>
      <c r="H673" s="19">
        <v>3.4599999999999999E-2</v>
      </c>
      <c r="I673" s="20">
        <f t="shared" si="110"/>
        <v>1.0001</v>
      </c>
      <c r="J673" s="21">
        <f t="shared" si="102"/>
        <v>0.35819999999999996</v>
      </c>
      <c r="K673" s="12">
        <f t="shared" si="103"/>
        <v>0.16553336166595833</v>
      </c>
      <c r="L673" s="8">
        <f t="shared" si="104"/>
        <v>0.50509987250318744</v>
      </c>
      <c r="M673" s="8">
        <f t="shared" si="105"/>
        <v>0.23098172545686357</v>
      </c>
      <c r="N673" s="8">
        <f t="shared" si="106"/>
        <v>2.5074373140671482E-2</v>
      </c>
      <c r="O673" s="8">
        <f t="shared" si="107"/>
        <v>7.3523161920951971E-2</v>
      </c>
      <c r="P673" s="41">
        <f t="shared" si="108"/>
        <v>0.76115597110072242</v>
      </c>
      <c r="Q673" s="29">
        <v>286</v>
      </c>
      <c r="R673" s="30">
        <v>2.0000000000000001E-4</v>
      </c>
      <c r="S673" s="31">
        <f t="shared" si="109"/>
        <v>607.73480662983422</v>
      </c>
      <c r="T673" s="3" t="s">
        <v>1805</v>
      </c>
      <c r="V673" s="47"/>
    </row>
    <row r="674" spans="1:22" x14ac:dyDescent="0.25">
      <c r="A674" t="str">
        <f t="shared" si="100"/>
        <v>S</v>
      </c>
      <c r="B674" t="s">
        <v>671</v>
      </c>
      <c r="C674" s="18">
        <v>7.1999999999999995E-2</v>
      </c>
      <c r="D674" s="19">
        <v>0.19600000000000001</v>
      </c>
      <c r="E674" s="19">
        <v>6.8000000000000005E-2</v>
      </c>
      <c r="F674" s="19">
        <v>7.0000000000000001E-3</v>
      </c>
      <c r="G674" s="19">
        <v>0.52900000000000003</v>
      </c>
      <c r="H674" s="19">
        <v>0.128</v>
      </c>
      <c r="I674" s="20">
        <f t="shared" si="110"/>
        <v>1</v>
      </c>
      <c r="J674" s="21">
        <f t="shared" si="102"/>
        <v>0.27100000000000002</v>
      </c>
      <c r="K674" s="12">
        <f t="shared" si="103"/>
        <v>0.15286624203821655</v>
      </c>
      <c r="L674" s="8">
        <f t="shared" si="104"/>
        <v>0.41613588110403399</v>
      </c>
      <c r="M674" s="8">
        <f t="shared" si="105"/>
        <v>0.14437367303609344</v>
      </c>
      <c r="N674" s="8">
        <f t="shared" si="106"/>
        <v>1.4861995753715501E-2</v>
      </c>
      <c r="O674" s="8">
        <f t="shared" si="107"/>
        <v>0.27176220806794055</v>
      </c>
      <c r="P674" s="41">
        <f t="shared" si="108"/>
        <v>0.57537154989384298</v>
      </c>
      <c r="Q674" s="29">
        <v>216</v>
      </c>
      <c r="R674" s="30">
        <v>2.0000000000000001E-4</v>
      </c>
      <c r="S674" s="31">
        <f t="shared" si="109"/>
        <v>458.59872611464971</v>
      </c>
      <c r="T674" s="3" t="s">
        <v>1806</v>
      </c>
      <c r="V674" s="47"/>
    </row>
    <row r="675" spans="1:22" x14ac:dyDescent="0.25">
      <c r="A675" t="str">
        <f t="shared" si="100"/>
        <v>S</v>
      </c>
      <c r="B675" t="s">
        <v>672</v>
      </c>
      <c r="C675" s="18"/>
      <c r="D675" s="19"/>
      <c r="E675" s="19"/>
      <c r="F675" s="19"/>
      <c r="G675" s="19"/>
      <c r="H675" s="19"/>
      <c r="I675" s="20">
        <f t="shared" si="110"/>
        <v>0</v>
      </c>
      <c r="J675" s="21">
        <f t="shared" si="102"/>
        <v>0</v>
      </c>
      <c r="K675" s="12">
        <f t="shared" si="103"/>
        <v>0</v>
      </c>
      <c r="L675" s="8">
        <f t="shared" si="104"/>
        <v>0</v>
      </c>
      <c r="M675" s="8">
        <f t="shared" si="105"/>
        <v>0</v>
      </c>
      <c r="N675" s="8">
        <f t="shared" si="106"/>
        <v>0</v>
      </c>
      <c r="O675" s="8">
        <f t="shared" si="107"/>
        <v>0</v>
      </c>
      <c r="P675" s="41">
        <f t="shared" si="108"/>
        <v>0</v>
      </c>
      <c r="Q675" s="29"/>
      <c r="R675" s="30"/>
      <c r="S675" s="31">
        <f t="shared" si="109"/>
        <v>0</v>
      </c>
      <c r="T675" s="38" t="s">
        <v>1807</v>
      </c>
      <c r="U675" t="s">
        <v>1227</v>
      </c>
      <c r="V675" s="47"/>
    </row>
    <row r="676" spans="1:22" x14ac:dyDescent="0.25">
      <c r="A676" t="str">
        <f t="shared" si="100"/>
        <v>S</v>
      </c>
      <c r="B676" t="s">
        <v>673</v>
      </c>
      <c r="C676" s="18">
        <v>0.08</v>
      </c>
      <c r="D676" s="19">
        <v>0.18</v>
      </c>
      <c r="E676" s="19">
        <v>0.06</v>
      </c>
      <c r="F676" s="19">
        <v>0.01</v>
      </c>
      <c r="G676" s="19">
        <v>0.33</v>
      </c>
      <c r="H676" s="19">
        <v>0.34</v>
      </c>
      <c r="I676" s="20">
        <f t="shared" si="110"/>
        <v>1</v>
      </c>
      <c r="J676" s="21">
        <f t="shared" si="102"/>
        <v>0.25</v>
      </c>
      <c r="K676" s="12">
        <f t="shared" si="103"/>
        <v>0.11940298507462688</v>
      </c>
      <c r="L676" s="8">
        <f t="shared" si="104"/>
        <v>0.26865671641791045</v>
      </c>
      <c r="M676" s="8">
        <f t="shared" si="105"/>
        <v>8.9552238805970158E-2</v>
      </c>
      <c r="N676" s="8">
        <f t="shared" si="106"/>
        <v>1.492537313432836E-2</v>
      </c>
      <c r="O676" s="8">
        <f t="shared" si="107"/>
        <v>0.50746268656716431</v>
      </c>
      <c r="P676" s="41">
        <f t="shared" si="108"/>
        <v>0.37313432835820898</v>
      </c>
      <c r="Q676" s="29">
        <v>208</v>
      </c>
      <c r="R676" s="30">
        <v>2.0000000000000001E-4</v>
      </c>
      <c r="S676" s="31">
        <f t="shared" si="109"/>
        <v>310.44776119402991</v>
      </c>
      <c r="T676" s="38" t="s">
        <v>1808</v>
      </c>
      <c r="V676" s="47"/>
    </row>
    <row r="677" spans="1:22" x14ac:dyDescent="0.25">
      <c r="A677" t="str">
        <f t="shared" si="100"/>
        <v>S</v>
      </c>
      <c r="B677" t="s">
        <v>674</v>
      </c>
      <c r="C677" s="18">
        <v>0.08</v>
      </c>
      <c r="D677" s="19">
        <v>0.23</v>
      </c>
      <c r="E677" s="19">
        <v>0.1</v>
      </c>
      <c r="F677" s="19">
        <v>0.01</v>
      </c>
      <c r="G677" s="19">
        <v>0.53</v>
      </c>
      <c r="H677" s="19">
        <v>0.05</v>
      </c>
      <c r="I677" s="20">
        <f t="shared" si="110"/>
        <v>1</v>
      </c>
      <c r="J677" s="21">
        <f t="shared" si="102"/>
        <v>0.34</v>
      </c>
      <c r="K677" s="12">
        <f t="shared" si="103"/>
        <v>0.17021276595744683</v>
      </c>
      <c r="L677" s="8">
        <f t="shared" si="104"/>
        <v>0.48936170212765961</v>
      </c>
      <c r="M677" s="8">
        <f t="shared" si="105"/>
        <v>0.21276595744680854</v>
      </c>
      <c r="N677" s="8">
        <f t="shared" si="106"/>
        <v>2.1276595744680854E-2</v>
      </c>
      <c r="O677" s="8">
        <f t="shared" si="107"/>
        <v>0.10638297872340427</v>
      </c>
      <c r="P677" s="41">
        <f t="shared" si="108"/>
        <v>0.72340425531914898</v>
      </c>
      <c r="Q677" s="29">
        <v>279</v>
      </c>
      <c r="R677" s="30">
        <v>2.0000000000000001E-4</v>
      </c>
      <c r="S677" s="31">
        <f t="shared" si="109"/>
        <v>593.61702127659578</v>
      </c>
      <c r="T677" s="3" t="s">
        <v>1809</v>
      </c>
      <c r="V677" s="47"/>
    </row>
    <row r="678" spans="1:22" x14ac:dyDescent="0.25">
      <c r="A678" t="str">
        <f t="shared" si="100"/>
        <v>S</v>
      </c>
      <c r="B678" t="s">
        <v>675</v>
      </c>
      <c r="C678" s="18"/>
      <c r="D678" s="19"/>
      <c r="E678" s="19"/>
      <c r="F678" s="19"/>
      <c r="G678" s="19"/>
      <c r="H678" s="19"/>
      <c r="I678" s="20">
        <f t="shared" si="110"/>
        <v>0</v>
      </c>
      <c r="J678" s="21">
        <f t="shared" si="102"/>
        <v>0</v>
      </c>
      <c r="K678" s="12">
        <f t="shared" si="103"/>
        <v>0</v>
      </c>
      <c r="L678" s="8">
        <f t="shared" si="104"/>
        <v>0</v>
      </c>
      <c r="M678" s="8">
        <f t="shared" si="105"/>
        <v>0</v>
      </c>
      <c r="N678" s="8">
        <f t="shared" si="106"/>
        <v>0</v>
      </c>
      <c r="O678" s="8">
        <f t="shared" si="107"/>
        <v>0</v>
      </c>
      <c r="P678" s="41">
        <f t="shared" si="108"/>
        <v>0</v>
      </c>
      <c r="Q678" s="29"/>
      <c r="R678" s="30"/>
      <c r="S678" s="31">
        <f t="shared" si="109"/>
        <v>0</v>
      </c>
      <c r="T678" s="38" t="s">
        <v>1810</v>
      </c>
      <c r="U678" t="s">
        <v>1227</v>
      </c>
      <c r="V678" s="47"/>
    </row>
    <row r="679" spans="1:22" x14ac:dyDescent="0.25">
      <c r="A679" t="str">
        <f t="shared" si="100"/>
        <v>S</v>
      </c>
      <c r="B679" t="s">
        <v>676</v>
      </c>
      <c r="C679" s="18">
        <v>9.7000000000000003E-2</v>
      </c>
      <c r="D679" s="19">
        <v>0.29899999999999999</v>
      </c>
      <c r="E679" s="19">
        <v>8.6999999999999994E-2</v>
      </c>
      <c r="F679" s="19">
        <v>1.4E-2</v>
      </c>
      <c r="G679" s="19">
        <v>0.47899999999999998</v>
      </c>
      <c r="H679" s="19">
        <v>2.4E-2</v>
      </c>
      <c r="I679" s="20">
        <f t="shared" si="110"/>
        <v>1</v>
      </c>
      <c r="J679" s="21">
        <f t="shared" si="102"/>
        <v>0.4</v>
      </c>
      <c r="K679" s="12">
        <f t="shared" si="103"/>
        <v>0.18618042226487524</v>
      </c>
      <c r="L679" s="8">
        <f t="shared" si="104"/>
        <v>0.57389635316698651</v>
      </c>
      <c r="M679" s="8">
        <f t="shared" si="105"/>
        <v>0.16698656429942416</v>
      </c>
      <c r="N679" s="8">
        <f t="shared" si="106"/>
        <v>2.6871401151631478E-2</v>
      </c>
      <c r="O679" s="8">
        <f t="shared" si="107"/>
        <v>4.6065259117082535E-2</v>
      </c>
      <c r="P679" s="41">
        <f t="shared" si="108"/>
        <v>0.76775431861804222</v>
      </c>
      <c r="Q679" s="29">
        <v>435</v>
      </c>
      <c r="R679" s="30">
        <v>2.9999999999999997E-4</v>
      </c>
      <c r="S679" s="31">
        <f t="shared" si="109"/>
        <v>834.93282149712093</v>
      </c>
      <c r="T679" s="3" t="s">
        <v>1811</v>
      </c>
      <c r="V679" s="47"/>
    </row>
    <row r="680" spans="1:22" x14ac:dyDescent="0.25">
      <c r="A680" t="str">
        <f t="shared" si="100"/>
        <v>S</v>
      </c>
      <c r="B680" t="s">
        <v>677</v>
      </c>
      <c r="C680" s="18"/>
      <c r="D680" s="19"/>
      <c r="E680" s="19"/>
      <c r="F680" s="19"/>
      <c r="G680" s="19"/>
      <c r="H680" s="19"/>
      <c r="I680" s="20">
        <f t="shared" si="110"/>
        <v>0</v>
      </c>
      <c r="J680" s="21">
        <f t="shared" si="102"/>
        <v>0</v>
      </c>
      <c r="K680" s="12">
        <f t="shared" si="103"/>
        <v>0</v>
      </c>
      <c r="L680" s="8">
        <f t="shared" si="104"/>
        <v>0</v>
      </c>
      <c r="M680" s="8">
        <f t="shared" si="105"/>
        <v>0</v>
      </c>
      <c r="N680" s="8">
        <f t="shared" si="106"/>
        <v>0</v>
      </c>
      <c r="O680" s="8">
        <f t="shared" si="107"/>
        <v>0</v>
      </c>
      <c r="P680" s="41">
        <f t="shared" si="108"/>
        <v>0</v>
      </c>
      <c r="Q680" s="29"/>
      <c r="R680" s="30"/>
      <c r="S680" s="31">
        <f t="shared" si="109"/>
        <v>0</v>
      </c>
      <c r="T680" s="38" t="s">
        <v>1812</v>
      </c>
      <c r="U680" t="s">
        <v>1227</v>
      </c>
      <c r="V680" s="47"/>
    </row>
    <row r="681" spans="1:22" x14ac:dyDescent="0.25">
      <c r="A681" t="str">
        <f t="shared" si="100"/>
        <v>S</v>
      </c>
      <c r="B681" t="s">
        <v>678</v>
      </c>
      <c r="C681" s="18">
        <v>5.1999999999999998E-2</v>
      </c>
      <c r="D681" s="19">
        <v>0.158</v>
      </c>
      <c r="E681" s="19">
        <v>8.8999999999999996E-2</v>
      </c>
      <c r="F681" s="19">
        <v>6.0000000000000001E-3</v>
      </c>
      <c r="G681" s="19">
        <v>0.44700000000000001</v>
      </c>
      <c r="H681" s="19">
        <v>0.248</v>
      </c>
      <c r="I681" s="20">
        <f t="shared" si="110"/>
        <v>1</v>
      </c>
      <c r="J681" s="21">
        <f t="shared" si="102"/>
        <v>0.253</v>
      </c>
      <c r="K681" s="12">
        <f t="shared" si="103"/>
        <v>9.4032549728752274E-2</v>
      </c>
      <c r="L681" s="8">
        <f t="shared" si="104"/>
        <v>0.28571428571428575</v>
      </c>
      <c r="M681" s="8">
        <f t="shared" si="105"/>
        <v>0.16094032549728754</v>
      </c>
      <c r="N681" s="8">
        <f t="shared" si="106"/>
        <v>1.0849909584086801E-2</v>
      </c>
      <c r="O681" s="8">
        <f t="shared" si="107"/>
        <v>0.44846292947558775</v>
      </c>
      <c r="P681" s="41">
        <f t="shared" si="108"/>
        <v>0.45750452079566012</v>
      </c>
      <c r="Q681" s="29">
        <v>195</v>
      </c>
      <c r="R681" s="30">
        <v>1E-4</v>
      </c>
      <c r="S681" s="31">
        <f t="shared" si="109"/>
        <v>352.62206148282104</v>
      </c>
      <c r="T681" s="3" t="s">
        <v>1813</v>
      </c>
      <c r="V681" s="47"/>
    </row>
    <row r="682" spans="1:22" x14ac:dyDescent="0.25">
      <c r="A682" t="str">
        <f t="shared" si="100"/>
        <v>S</v>
      </c>
      <c r="B682" t="s">
        <v>679</v>
      </c>
      <c r="C682" s="18"/>
      <c r="D682" s="19"/>
      <c r="E682" s="19"/>
      <c r="F682" s="19"/>
      <c r="G682" s="19"/>
      <c r="H682" s="19"/>
      <c r="I682" s="20">
        <f t="shared" si="110"/>
        <v>0</v>
      </c>
      <c r="J682" s="21">
        <f t="shared" si="102"/>
        <v>0</v>
      </c>
      <c r="K682" s="12">
        <f t="shared" si="103"/>
        <v>0</v>
      </c>
      <c r="L682" s="8">
        <f t="shared" si="104"/>
        <v>0</v>
      </c>
      <c r="M682" s="8">
        <f t="shared" si="105"/>
        <v>0</v>
      </c>
      <c r="N682" s="8">
        <f t="shared" si="106"/>
        <v>0</v>
      </c>
      <c r="O682" s="8">
        <f t="shared" si="107"/>
        <v>0</v>
      </c>
      <c r="P682" s="41">
        <f t="shared" si="108"/>
        <v>0</v>
      </c>
      <c r="Q682" s="29"/>
      <c r="R682" s="30"/>
      <c r="S682" s="31">
        <f t="shared" si="109"/>
        <v>0</v>
      </c>
      <c r="T682" s="38" t="s">
        <v>1814</v>
      </c>
      <c r="U682" t="s">
        <v>1227</v>
      </c>
      <c r="V682" s="47"/>
    </row>
    <row r="683" spans="1:22" x14ac:dyDescent="0.25">
      <c r="A683" t="str">
        <f t="shared" si="100"/>
        <v>S</v>
      </c>
      <c r="B683" t="s">
        <v>680</v>
      </c>
      <c r="C683" s="18"/>
      <c r="D683" s="19"/>
      <c r="E683" s="19"/>
      <c r="F683" s="19"/>
      <c r="G683" s="19"/>
      <c r="H683" s="19"/>
      <c r="I683" s="20">
        <f t="shared" si="110"/>
        <v>0</v>
      </c>
      <c r="J683" s="21">
        <f t="shared" si="102"/>
        <v>0</v>
      </c>
      <c r="K683" s="12">
        <f t="shared" si="103"/>
        <v>0</v>
      </c>
      <c r="L683" s="8">
        <f t="shared" si="104"/>
        <v>0</v>
      </c>
      <c r="M683" s="8">
        <f t="shared" si="105"/>
        <v>0</v>
      </c>
      <c r="N683" s="8">
        <f t="shared" si="106"/>
        <v>0</v>
      </c>
      <c r="O683" s="8">
        <f t="shared" si="107"/>
        <v>0</v>
      </c>
      <c r="P683" s="41">
        <f t="shared" si="108"/>
        <v>0</v>
      </c>
      <c r="Q683" s="29"/>
      <c r="R683" s="30"/>
      <c r="S683" s="31">
        <f t="shared" si="109"/>
        <v>0</v>
      </c>
      <c r="T683" s="38" t="s">
        <v>1815</v>
      </c>
      <c r="U683" t="s">
        <v>1227</v>
      </c>
      <c r="V683" s="47"/>
    </row>
    <row r="684" spans="1:22" x14ac:dyDescent="0.25">
      <c r="A684" t="str">
        <f t="shared" si="100"/>
        <v>S</v>
      </c>
      <c r="B684" t="s">
        <v>681</v>
      </c>
      <c r="C684" s="18">
        <v>0</v>
      </c>
      <c r="D684" s="19">
        <v>0</v>
      </c>
      <c r="E684" s="19">
        <v>0</v>
      </c>
      <c r="F684" s="19">
        <v>0</v>
      </c>
      <c r="G684" s="19">
        <v>0.52939999999999998</v>
      </c>
      <c r="H684" s="19">
        <v>0.47060000000000002</v>
      </c>
      <c r="I684" s="20">
        <f t="shared" si="110"/>
        <v>1</v>
      </c>
      <c r="J684" s="21">
        <f t="shared" si="102"/>
        <v>0</v>
      </c>
      <c r="K684" s="12">
        <f t="shared" si="103"/>
        <v>0</v>
      </c>
      <c r="L684" s="8">
        <f t="shared" si="104"/>
        <v>0</v>
      </c>
      <c r="M684" s="8">
        <f t="shared" si="105"/>
        <v>0</v>
      </c>
      <c r="N684" s="8">
        <f t="shared" si="106"/>
        <v>0</v>
      </c>
      <c r="O684" s="8">
        <f t="shared" si="107"/>
        <v>1</v>
      </c>
      <c r="P684" s="41">
        <f t="shared" si="108"/>
        <v>0</v>
      </c>
      <c r="Q684" s="29">
        <v>0</v>
      </c>
      <c r="R684" s="30">
        <v>0</v>
      </c>
      <c r="S684" s="31">
        <f t="shared" si="109"/>
        <v>0</v>
      </c>
      <c r="T684" s="3" t="s">
        <v>1816</v>
      </c>
      <c r="V684" s="47"/>
    </row>
    <row r="685" spans="1:22" x14ac:dyDescent="0.25">
      <c r="A685" t="str">
        <f t="shared" si="100"/>
        <v>S</v>
      </c>
      <c r="B685" t="s">
        <v>682</v>
      </c>
      <c r="C685" s="18">
        <v>3.4000000000000002E-2</v>
      </c>
      <c r="D685" s="19">
        <v>8.8999999999999996E-2</v>
      </c>
      <c r="E685" s="19">
        <v>0.04</v>
      </c>
      <c r="F685" s="19">
        <v>6.0000000000000001E-3</v>
      </c>
      <c r="G685" s="19">
        <v>0.47399999999999998</v>
      </c>
      <c r="H685" s="19">
        <v>0.35699999999999998</v>
      </c>
      <c r="I685" s="20">
        <f t="shared" si="110"/>
        <v>1</v>
      </c>
      <c r="J685" s="21">
        <f t="shared" si="102"/>
        <v>0.13500000000000001</v>
      </c>
      <c r="K685" s="12">
        <f t="shared" si="103"/>
        <v>6.4638783269961975E-2</v>
      </c>
      <c r="L685" s="8">
        <f t="shared" si="104"/>
        <v>0.1692015209125475</v>
      </c>
      <c r="M685" s="8">
        <f t="shared" si="105"/>
        <v>7.6045627376425853E-2</v>
      </c>
      <c r="N685" s="8">
        <f t="shared" si="106"/>
        <v>1.1406844106463879E-2</v>
      </c>
      <c r="O685" s="8">
        <f t="shared" si="107"/>
        <v>0.67870722433460073</v>
      </c>
      <c r="P685" s="41">
        <f t="shared" si="108"/>
        <v>0.25665399239543729</v>
      </c>
      <c r="Q685" s="29">
        <v>106</v>
      </c>
      <c r="R685" s="30">
        <v>1E-4</v>
      </c>
      <c r="S685" s="31">
        <f t="shared" si="109"/>
        <v>201.5209125475285</v>
      </c>
      <c r="T685" s="3" t="s">
        <v>1817</v>
      </c>
      <c r="V685" s="47"/>
    </row>
    <row r="686" spans="1:22" x14ac:dyDescent="0.25">
      <c r="A686" t="str">
        <f t="shared" si="100"/>
        <v>S</v>
      </c>
      <c r="B686" t="s">
        <v>683</v>
      </c>
      <c r="C686" s="18">
        <v>3.1E-2</v>
      </c>
      <c r="D686" s="19">
        <v>0.24099999999999999</v>
      </c>
      <c r="E686" s="19">
        <v>2.5999999999999999E-2</v>
      </c>
      <c r="F686" s="19">
        <v>4.0000000000000001E-3</v>
      </c>
      <c r="G686" s="19">
        <v>0.505</v>
      </c>
      <c r="H686" s="19">
        <v>0.193</v>
      </c>
      <c r="I686" s="20">
        <f t="shared" si="110"/>
        <v>1</v>
      </c>
      <c r="J686" s="21">
        <f t="shared" si="102"/>
        <v>0.27100000000000002</v>
      </c>
      <c r="K686" s="12">
        <f t="shared" si="103"/>
        <v>6.2626262626262627E-2</v>
      </c>
      <c r="L686" s="8">
        <f t="shared" si="104"/>
        <v>0.48686868686868684</v>
      </c>
      <c r="M686" s="8">
        <f t="shared" si="105"/>
        <v>5.2525252525252523E-2</v>
      </c>
      <c r="N686" s="8">
        <f t="shared" si="106"/>
        <v>8.0808080808080808E-3</v>
      </c>
      <c r="O686" s="8">
        <f t="shared" si="107"/>
        <v>0.38989898989898991</v>
      </c>
      <c r="P686" s="41">
        <f t="shared" si="108"/>
        <v>0.54747474747474756</v>
      </c>
      <c r="Q686" s="29">
        <v>263</v>
      </c>
      <c r="R686" s="30">
        <v>1E-4</v>
      </c>
      <c r="S686" s="31">
        <f t="shared" si="109"/>
        <v>531.31313131313129</v>
      </c>
      <c r="T686" s="3" t="s">
        <v>1818</v>
      </c>
      <c r="V686" s="47"/>
    </row>
    <row r="687" spans="1:22" x14ac:dyDescent="0.25">
      <c r="A687" t="str">
        <f t="shared" si="100"/>
        <v>S</v>
      </c>
      <c r="B687" t="s">
        <v>684</v>
      </c>
      <c r="C687" s="18">
        <v>0</v>
      </c>
      <c r="D687" s="19">
        <v>0</v>
      </c>
      <c r="E687" s="19">
        <v>0</v>
      </c>
      <c r="F687" s="19">
        <v>0</v>
      </c>
      <c r="G687" s="19">
        <v>0.52900000000000003</v>
      </c>
      <c r="H687" s="19">
        <v>0.47099999999999997</v>
      </c>
      <c r="I687" s="20">
        <f t="shared" si="110"/>
        <v>1</v>
      </c>
      <c r="J687" s="21">
        <f t="shared" si="102"/>
        <v>0</v>
      </c>
      <c r="K687" s="12">
        <f t="shared" si="103"/>
        <v>0</v>
      </c>
      <c r="L687" s="8">
        <f t="shared" si="104"/>
        <v>0</v>
      </c>
      <c r="M687" s="8">
        <f t="shared" si="105"/>
        <v>0</v>
      </c>
      <c r="N687" s="8">
        <f t="shared" si="106"/>
        <v>0</v>
      </c>
      <c r="O687" s="8">
        <f t="shared" si="107"/>
        <v>1</v>
      </c>
      <c r="P687" s="41">
        <f t="shared" si="108"/>
        <v>0</v>
      </c>
      <c r="Q687" s="29">
        <v>0</v>
      </c>
      <c r="R687" s="30">
        <v>0</v>
      </c>
      <c r="S687" s="31">
        <f t="shared" si="109"/>
        <v>0</v>
      </c>
      <c r="T687" s="3" t="s">
        <v>1819</v>
      </c>
      <c r="V687" s="47"/>
    </row>
    <row r="688" spans="1:22" x14ac:dyDescent="0.25">
      <c r="A688" t="str">
        <f t="shared" si="100"/>
        <v>S</v>
      </c>
      <c r="B688" t="s">
        <v>685</v>
      </c>
      <c r="C688" s="18">
        <v>1.7000000000000001E-2</v>
      </c>
      <c r="D688" s="19">
        <v>0.08</v>
      </c>
      <c r="E688" s="19">
        <v>1.9E-2</v>
      </c>
      <c r="F688" s="19">
        <v>3.0000000000000001E-3</v>
      </c>
      <c r="G688" s="19">
        <v>0.52900000000000003</v>
      </c>
      <c r="H688" s="19">
        <v>0.35199999999999998</v>
      </c>
      <c r="I688" s="20">
        <f t="shared" si="110"/>
        <v>1</v>
      </c>
      <c r="J688" s="21">
        <f t="shared" si="102"/>
        <v>0.10200000000000001</v>
      </c>
      <c r="K688" s="12">
        <f t="shared" si="103"/>
        <v>3.609341825902336E-2</v>
      </c>
      <c r="L688" s="8">
        <f t="shared" si="104"/>
        <v>0.16985138004246286</v>
      </c>
      <c r="M688" s="8">
        <f t="shared" si="105"/>
        <v>4.0339702760084924E-2</v>
      </c>
      <c r="N688" s="8">
        <f t="shared" si="106"/>
        <v>6.369426751592357E-3</v>
      </c>
      <c r="O688" s="8">
        <f t="shared" si="107"/>
        <v>0.74734607218683646</v>
      </c>
      <c r="P688" s="41">
        <f t="shared" si="108"/>
        <v>0.21656050955414016</v>
      </c>
      <c r="Q688" s="29">
        <v>91</v>
      </c>
      <c r="R688" s="30">
        <v>0</v>
      </c>
      <c r="S688" s="31">
        <f t="shared" si="109"/>
        <v>193.20594479830149</v>
      </c>
      <c r="T688" s="3" t="s">
        <v>1820</v>
      </c>
      <c r="V688" s="47"/>
    </row>
    <row r="689" spans="1:22" x14ac:dyDescent="0.25">
      <c r="A689" t="str">
        <f t="shared" si="100"/>
        <v>S</v>
      </c>
      <c r="B689" t="s">
        <v>686</v>
      </c>
      <c r="C689" s="18"/>
      <c r="D689" s="19"/>
      <c r="E689" s="19"/>
      <c r="F689" s="19"/>
      <c r="G689" s="19"/>
      <c r="H689" s="19"/>
      <c r="I689" s="20">
        <f t="shared" si="110"/>
        <v>0</v>
      </c>
      <c r="J689" s="21">
        <f t="shared" si="102"/>
        <v>0</v>
      </c>
      <c r="K689" s="12">
        <f t="shared" si="103"/>
        <v>0</v>
      </c>
      <c r="L689" s="8">
        <f t="shared" si="104"/>
        <v>0</v>
      </c>
      <c r="M689" s="8">
        <f t="shared" si="105"/>
        <v>0</v>
      </c>
      <c r="N689" s="8">
        <f t="shared" si="106"/>
        <v>0</v>
      </c>
      <c r="O689" s="8">
        <f t="shared" si="107"/>
        <v>0</v>
      </c>
      <c r="P689" s="41">
        <f t="shared" si="108"/>
        <v>0</v>
      </c>
      <c r="Q689" s="29"/>
      <c r="R689" s="30"/>
      <c r="S689" s="31">
        <f t="shared" si="109"/>
        <v>0</v>
      </c>
      <c r="T689" s="38" t="s">
        <v>1821</v>
      </c>
      <c r="U689" t="s">
        <v>1238</v>
      </c>
      <c r="V689" s="47"/>
    </row>
    <row r="690" spans="1:22" x14ac:dyDescent="0.25">
      <c r="A690" t="str">
        <f t="shared" ref="A690:A753" si="111">UPPER(LEFT(B690,1))</f>
        <v>S</v>
      </c>
      <c r="B690" t="s">
        <v>687</v>
      </c>
      <c r="C690" s="18">
        <v>0</v>
      </c>
      <c r="D690" s="19">
        <v>0</v>
      </c>
      <c r="E690" s="19">
        <v>0</v>
      </c>
      <c r="F690" s="19">
        <v>0</v>
      </c>
      <c r="G690" s="19">
        <v>0.52900000000000003</v>
      </c>
      <c r="H690" s="19">
        <v>0.47099999999999997</v>
      </c>
      <c r="I690" s="20">
        <f t="shared" si="110"/>
        <v>1</v>
      </c>
      <c r="J690" s="21">
        <f t="shared" si="102"/>
        <v>0</v>
      </c>
      <c r="K690" s="12">
        <f t="shared" si="103"/>
        <v>0</v>
      </c>
      <c r="L690" s="8">
        <f t="shared" si="104"/>
        <v>0</v>
      </c>
      <c r="M690" s="8">
        <f t="shared" si="105"/>
        <v>0</v>
      </c>
      <c r="N690" s="8">
        <f t="shared" si="106"/>
        <v>0</v>
      </c>
      <c r="O690" s="8">
        <f t="shared" si="107"/>
        <v>1</v>
      </c>
      <c r="P690" s="41">
        <f t="shared" si="108"/>
        <v>0</v>
      </c>
      <c r="Q690" s="29">
        <v>0</v>
      </c>
      <c r="R690" s="30">
        <v>0</v>
      </c>
      <c r="S690" s="31">
        <f t="shared" si="109"/>
        <v>0</v>
      </c>
      <c r="T690" s="3" t="s">
        <v>1822</v>
      </c>
      <c r="V690" s="47"/>
    </row>
    <row r="691" spans="1:22" x14ac:dyDescent="0.25">
      <c r="A691" t="str">
        <f t="shared" si="111"/>
        <v>S</v>
      </c>
      <c r="B691" t="s">
        <v>688</v>
      </c>
      <c r="C691" s="18">
        <v>8.5000000000000006E-2</v>
      </c>
      <c r="D691" s="19">
        <v>0.24</v>
      </c>
      <c r="E691" s="19">
        <v>9.2999999999999999E-2</v>
      </c>
      <c r="F691" s="19">
        <v>1.4E-2</v>
      </c>
      <c r="G691" s="19">
        <v>0.52900000000000003</v>
      </c>
      <c r="H691" s="19">
        <v>3.9E-2</v>
      </c>
      <c r="I691" s="20">
        <f t="shared" si="110"/>
        <v>1</v>
      </c>
      <c r="J691" s="21">
        <f t="shared" si="102"/>
        <v>0.34699999999999998</v>
      </c>
      <c r="K691" s="12">
        <f t="shared" si="103"/>
        <v>0.18046709129511679</v>
      </c>
      <c r="L691" s="8">
        <f t="shared" si="104"/>
        <v>0.50955414012738853</v>
      </c>
      <c r="M691" s="8">
        <f t="shared" si="105"/>
        <v>0.19745222929936307</v>
      </c>
      <c r="N691" s="8">
        <f t="shared" si="106"/>
        <v>2.9723991507431002E-2</v>
      </c>
      <c r="O691" s="8">
        <f t="shared" si="107"/>
        <v>8.2802547770700646E-2</v>
      </c>
      <c r="P691" s="41">
        <f t="shared" si="108"/>
        <v>0.73673036093418254</v>
      </c>
      <c r="Q691" s="29">
        <v>241</v>
      </c>
      <c r="R691" s="30">
        <v>2.0000000000000001E-4</v>
      </c>
      <c r="S691" s="31">
        <f t="shared" si="109"/>
        <v>511.67728237791937</v>
      </c>
      <c r="T691" s="3" t="s">
        <v>1823</v>
      </c>
      <c r="V691" s="47"/>
    </row>
    <row r="692" spans="1:22" x14ac:dyDescent="0.25">
      <c r="A692" t="str">
        <f t="shared" si="111"/>
        <v>S</v>
      </c>
      <c r="B692" t="s">
        <v>689</v>
      </c>
      <c r="C692" s="18">
        <v>4.2999999999999997E-2</v>
      </c>
      <c r="D692" s="19">
        <v>0.14899999999999999</v>
      </c>
      <c r="E692" s="19">
        <v>5.8999999999999997E-2</v>
      </c>
      <c r="F692" s="19">
        <v>7.0000000000000001E-3</v>
      </c>
      <c r="G692" s="19">
        <v>0.52900000000000003</v>
      </c>
      <c r="H692" s="19">
        <v>0.21299999999999999</v>
      </c>
      <c r="I692" s="20">
        <f t="shared" si="110"/>
        <v>1</v>
      </c>
      <c r="J692" s="21">
        <f t="shared" si="102"/>
        <v>0.215</v>
      </c>
      <c r="K692" s="12">
        <f t="shared" si="103"/>
        <v>9.1295116772823773E-2</v>
      </c>
      <c r="L692" s="8">
        <f t="shared" si="104"/>
        <v>0.31634819532908703</v>
      </c>
      <c r="M692" s="8">
        <f t="shared" si="105"/>
        <v>0.12526539278131635</v>
      </c>
      <c r="N692" s="8">
        <f t="shared" si="106"/>
        <v>1.4861995753715501E-2</v>
      </c>
      <c r="O692" s="8">
        <f t="shared" si="107"/>
        <v>0.45222929936305734</v>
      </c>
      <c r="P692" s="41">
        <f t="shared" si="108"/>
        <v>0.45647558386411891</v>
      </c>
      <c r="Q692" s="29">
        <v>175</v>
      </c>
      <c r="R692" s="30">
        <v>0</v>
      </c>
      <c r="S692" s="31">
        <f t="shared" si="109"/>
        <v>371.54989384288751</v>
      </c>
      <c r="T692" s="3" t="s">
        <v>1824</v>
      </c>
      <c r="V692" s="47"/>
    </row>
    <row r="693" spans="1:22" x14ac:dyDescent="0.25">
      <c r="A693" t="str">
        <f t="shared" si="111"/>
        <v>S</v>
      </c>
      <c r="B693" t="s">
        <v>690</v>
      </c>
      <c r="C693" s="18">
        <v>0.105</v>
      </c>
      <c r="D693" s="19">
        <v>0.17599999999999999</v>
      </c>
      <c r="E693" s="19">
        <v>0.05</v>
      </c>
      <c r="F693" s="19">
        <v>1.2999999999999999E-2</v>
      </c>
      <c r="G693" s="19">
        <v>0.42299999999999999</v>
      </c>
      <c r="H693" s="19">
        <v>0.23300000000000001</v>
      </c>
      <c r="I693" s="20">
        <f t="shared" si="110"/>
        <v>0.99999999999999989</v>
      </c>
      <c r="J693" s="21">
        <f t="shared" si="102"/>
        <v>0.23899999999999999</v>
      </c>
      <c r="K693" s="12">
        <f t="shared" si="103"/>
        <v>0.18197573656845756</v>
      </c>
      <c r="L693" s="8">
        <f t="shared" si="104"/>
        <v>0.30502599653379547</v>
      </c>
      <c r="M693" s="8">
        <f t="shared" si="105"/>
        <v>8.6655112651646451E-2</v>
      </c>
      <c r="N693" s="8">
        <f t="shared" si="106"/>
        <v>2.2530329289428077E-2</v>
      </c>
      <c r="O693" s="8">
        <f t="shared" si="107"/>
        <v>0.40381282495667248</v>
      </c>
      <c r="P693" s="41">
        <f t="shared" si="108"/>
        <v>0.41421143847487002</v>
      </c>
      <c r="Q693" s="29">
        <v>185</v>
      </c>
      <c r="R693" s="30">
        <v>2.9999999999999997E-4</v>
      </c>
      <c r="S693" s="31">
        <f t="shared" si="109"/>
        <v>320.62391681109187</v>
      </c>
      <c r="T693" s="3" t="s">
        <v>1825</v>
      </c>
      <c r="V693" s="47"/>
    </row>
    <row r="694" spans="1:22" x14ac:dyDescent="0.25">
      <c r="A694" t="str">
        <f t="shared" si="111"/>
        <v>S</v>
      </c>
      <c r="B694" t="s">
        <v>691</v>
      </c>
      <c r="C694" s="18">
        <v>0</v>
      </c>
      <c r="D694" s="19">
        <v>0</v>
      </c>
      <c r="E694" s="19">
        <v>4.2999999999999997E-2</v>
      </c>
      <c r="F694" s="19">
        <v>0</v>
      </c>
      <c r="G694" s="19">
        <v>0.52</v>
      </c>
      <c r="H694" s="19">
        <v>0.437</v>
      </c>
      <c r="I694" s="20">
        <f t="shared" si="110"/>
        <v>1</v>
      </c>
      <c r="J694" s="21">
        <f t="shared" si="102"/>
        <v>4.2999999999999997E-2</v>
      </c>
      <c r="K694" s="12">
        <f t="shared" si="103"/>
        <v>0</v>
      </c>
      <c r="L694" s="8">
        <f t="shared" si="104"/>
        <v>0</v>
      </c>
      <c r="M694" s="8">
        <f t="shared" si="105"/>
        <v>8.9583333333333334E-2</v>
      </c>
      <c r="N694" s="8">
        <f t="shared" si="106"/>
        <v>0</v>
      </c>
      <c r="O694" s="8">
        <f t="shared" si="107"/>
        <v>0.91041666666666665</v>
      </c>
      <c r="P694" s="41">
        <f t="shared" si="108"/>
        <v>8.9583333333333334E-2</v>
      </c>
      <c r="Q694" s="29">
        <v>11</v>
      </c>
      <c r="R694" s="30">
        <v>0</v>
      </c>
      <c r="S694" s="31">
        <f t="shared" si="109"/>
        <v>22.916666666666668</v>
      </c>
      <c r="T694" s="3" t="s">
        <v>1826</v>
      </c>
      <c r="V694" s="47"/>
    </row>
    <row r="695" spans="1:22" x14ac:dyDescent="0.25">
      <c r="A695" t="str">
        <f t="shared" si="111"/>
        <v>S</v>
      </c>
      <c r="B695" t="s">
        <v>692</v>
      </c>
      <c r="C695" s="18">
        <v>0.09</v>
      </c>
      <c r="D695" s="19">
        <v>0.23899999999999999</v>
      </c>
      <c r="E695" s="19">
        <v>0.107</v>
      </c>
      <c r="F695" s="19">
        <v>1.4999999999999999E-2</v>
      </c>
      <c r="G695" s="19">
        <v>0.46</v>
      </c>
      <c r="H695" s="19">
        <v>8.7999999999999995E-2</v>
      </c>
      <c r="I695" s="20">
        <f t="shared" si="110"/>
        <v>0.999</v>
      </c>
      <c r="J695" s="21">
        <f t="shared" si="102"/>
        <v>0.36099999999999999</v>
      </c>
      <c r="K695" s="12">
        <f t="shared" si="103"/>
        <v>0.16666666666666666</v>
      </c>
      <c r="L695" s="8">
        <f t="shared" si="104"/>
        <v>0.44259259259259254</v>
      </c>
      <c r="M695" s="8">
        <f t="shared" si="105"/>
        <v>0.19814814814814813</v>
      </c>
      <c r="N695" s="8">
        <f t="shared" si="106"/>
        <v>2.7777777777777776E-2</v>
      </c>
      <c r="O695" s="8">
        <f t="shared" si="107"/>
        <v>0.16296296296296295</v>
      </c>
      <c r="P695" s="41">
        <f t="shared" si="108"/>
        <v>0.6685185185185184</v>
      </c>
      <c r="Q695" s="29">
        <v>283</v>
      </c>
      <c r="R695" s="30">
        <v>2.0000000000000001E-4</v>
      </c>
      <c r="S695" s="31">
        <f t="shared" si="109"/>
        <v>524.07407407407402</v>
      </c>
      <c r="T695" s="3" t="s">
        <v>1827</v>
      </c>
      <c r="V695" s="47"/>
    </row>
    <row r="696" spans="1:22" x14ac:dyDescent="0.25">
      <c r="A696" t="str">
        <f t="shared" si="111"/>
        <v>S</v>
      </c>
      <c r="B696" t="s">
        <v>693</v>
      </c>
      <c r="C696" s="18">
        <v>9.2999999999999999E-2</v>
      </c>
      <c r="D696" s="19">
        <v>0.311</v>
      </c>
      <c r="E696" s="19">
        <v>0.08</v>
      </c>
      <c r="F696" s="19">
        <v>1.4999999999999999E-2</v>
      </c>
      <c r="G696" s="19">
        <v>0.48099999999999998</v>
      </c>
      <c r="H696" s="19">
        <v>2.1000000000000001E-2</v>
      </c>
      <c r="I696" s="20">
        <f t="shared" si="110"/>
        <v>1.0009999999999999</v>
      </c>
      <c r="J696" s="21">
        <f t="shared" si="102"/>
        <v>0.40600000000000003</v>
      </c>
      <c r="K696" s="12">
        <f t="shared" si="103"/>
        <v>0.1791907514450867</v>
      </c>
      <c r="L696" s="8">
        <f t="shared" si="104"/>
        <v>0.59922928709055878</v>
      </c>
      <c r="M696" s="8">
        <f t="shared" si="105"/>
        <v>0.15414258188824662</v>
      </c>
      <c r="N696" s="8">
        <f t="shared" si="106"/>
        <v>2.8901734104046242E-2</v>
      </c>
      <c r="O696" s="8">
        <f t="shared" si="107"/>
        <v>4.046242774566474E-2</v>
      </c>
      <c r="P696" s="41">
        <f t="shared" si="108"/>
        <v>0.78227360308285165</v>
      </c>
      <c r="Q696" s="29">
        <v>347</v>
      </c>
      <c r="R696" s="30">
        <v>2.9999999999999997E-4</v>
      </c>
      <c r="S696" s="31">
        <f t="shared" si="109"/>
        <v>668.5934489402697</v>
      </c>
      <c r="T696" s="3" t="s">
        <v>1828</v>
      </c>
      <c r="V696" s="47"/>
    </row>
    <row r="697" spans="1:22" x14ac:dyDescent="0.25">
      <c r="A697" t="str">
        <f t="shared" si="111"/>
        <v>S</v>
      </c>
      <c r="B697" t="s">
        <v>694</v>
      </c>
      <c r="C697" s="18">
        <v>0</v>
      </c>
      <c r="D697" s="19">
        <v>0</v>
      </c>
      <c r="E697" s="19">
        <v>0</v>
      </c>
      <c r="F697" s="19">
        <v>0</v>
      </c>
      <c r="G697" s="19">
        <v>0.52900000000000003</v>
      </c>
      <c r="H697" s="19">
        <v>0.47099999999999997</v>
      </c>
      <c r="I697" s="20">
        <f t="shared" si="110"/>
        <v>1</v>
      </c>
      <c r="J697" s="21">
        <f t="shared" si="102"/>
        <v>0</v>
      </c>
      <c r="K697" s="12">
        <f t="shared" si="103"/>
        <v>0</v>
      </c>
      <c r="L697" s="8">
        <f t="shared" si="104"/>
        <v>0</v>
      </c>
      <c r="M697" s="8">
        <f t="shared" si="105"/>
        <v>0</v>
      </c>
      <c r="N697" s="8">
        <f t="shared" si="106"/>
        <v>0</v>
      </c>
      <c r="O697" s="8">
        <f t="shared" si="107"/>
        <v>1</v>
      </c>
      <c r="P697" s="41">
        <f t="shared" si="108"/>
        <v>0</v>
      </c>
      <c r="Q697" s="29">
        <v>0</v>
      </c>
      <c r="R697" s="30">
        <v>0</v>
      </c>
      <c r="S697" s="31">
        <f t="shared" si="109"/>
        <v>0</v>
      </c>
      <c r="T697" s="3" t="s">
        <v>1829</v>
      </c>
      <c r="V697" s="47"/>
    </row>
    <row r="698" spans="1:22" x14ac:dyDescent="0.25">
      <c r="A698" t="str">
        <f t="shared" si="111"/>
        <v>S</v>
      </c>
      <c r="B698" t="s">
        <v>695</v>
      </c>
      <c r="C698" s="18">
        <v>3.3000000000000002E-2</v>
      </c>
      <c r="D698" s="19">
        <v>0.158</v>
      </c>
      <c r="E698" s="19">
        <v>3.9E-2</v>
      </c>
      <c r="F698" s="19">
        <v>6.0000000000000001E-3</v>
      </c>
      <c r="G698" s="19">
        <v>0.52900000000000003</v>
      </c>
      <c r="H698" s="19">
        <v>0.23499999999999999</v>
      </c>
      <c r="I698" s="20">
        <f t="shared" si="110"/>
        <v>1</v>
      </c>
      <c r="J698" s="21">
        <f t="shared" si="102"/>
        <v>0.20300000000000001</v>
      </c>
      <c r="K698" s="12">
        <f t="shared" si="103"/>
        <v>7.0063694267515936E-2</v>
      </c>
      <c r="L698" s="8">
        <f t="shared" si="104"/>
        <v>0.33545647558386416</v>
      </c>
      <c r="M698" s="8">
        <f t="shared" si="105"/>
        <v>8.2802547770700646E-2</v>
      </c>
      <c r="N698" s="8">
        <f t="shared" si="106"/>
        <v>1.2738853503184714E-2</v>
      </c>
      <c r="O698" s="8">
        <f t="shared" si="107"/>
        <v>0.49893842887473461</v>
      </c>
      <c r="P698" s="41">
        <f t="shared" si="108"/>
        <v>0.43099787685774954</v>
      </c>
      <c r="Q698" s="29">
        <v>179</v>
      </c>
      <c r="R698" s="30">
        <v>1E-4</v>
      </c>
      <c r="S698" s="31">
        <f t="shared" si="109"/>
        <v>380.04246284501062</v>
      </c>
      <c r="T698" s="3" t="s">
        <v>1830</v>
      </c>
      <c r="V698" s="47"/>
    </row>
    <row r="699" spans="1:22" x14ac:dyDescent="0.25">
      <c r="A699" t="str">
        <f t="shared" si="111"/>
        <v>S</v>
      </c>
      <c r="B699" t="s">
        <v>696</v>
      </c>
      <c r="C699" s="18">
        <v>5.0999999999999997E-2</v>
      </c>
      <c r="D699" s="19">
        <v>0.27400000000000002</v>
      </c>
      <c r="E699" s="19">
        <v>7.6999999999999999E-2</v>
      </c>
      <c r="F699" s="19">
        <v>1.4E-2</v>
      </c>
      <c r="G699" s="19">
        <v>0.52700000000000002</v>
      </c>
      <c r="H699" s="19">
        <v>5.7000000000000002E-2</v>
      </c>
      <c r="I699" s="20">
        <f t="shared" si="110"/>
        <v>1</v>
      </c>
      <c r="J699" s="21">
        <f t="shared" si="102"/>
        <v>0.36500000000000005</v>
      </c>
      <c r="K699" s="12">
        <f t="shared" si="103"/>
        <v>0.10782241014799154</v>
      </c>
      <c r="L699" s="8">
        <f t="shared" si="104"/>
        <v>0.57928118393234684</v>
      </c>
      <c r="M699" s="8">
        <f t="shared" si="105"/>
        <v>0.16279069767441862</v>
      </c>
      <c r="N699" s="8">
        <f t="shared" si="106"/>
        <v>2.9598308668076112E-2</v>
      </c>
      <c r="O699" s="8">
        <f t="shared" si="107"/>
        <v>0.12050739957716702</v>
      </c>
      <c r="P699" s="41">
        <f t="shared" si="108"/>
        <v>0.77167019027484163</v>
      </c>
      <c r="Q699" s="29">
        <v>281</v>
      </c>
      <c r="R699" s="30">
        <v>1E-4</v>
      </c>
      <c r="S699" s="31">
        <f t="shared" si="109"/>
        <v>594.08033826638484</v>
      </c>
      <c r="T699" s="3" t="s">
        <v>1199</v>
      </c>
      <c r="V699" s="47"/>
    </row>
    <row r="700" spans="1:22" x14ac:dyDescent="0.25">
      <c r="A700" t="str">
        <f t="shared" si="111"/>
        <v>S</v>
      </c>
      <c r="B700" t="s">
        <v>697</v>
      </c>
      <c r="C700" s="18">
        <v>2.4E-2</v>
      </c>
      <c r="D700" s="19">
        <v>6.7000000000000004E-2</v>
      </c>
      <c r="E700" s="19">
        <v>1.4999999999999999E-2</v>
      </c>
      <c r="F700" s="19">
        <v>2E-3</v>
      </c>
      <c r="G700" s="19">
        <v>0.52900000000000003</v>
      </c>
      <c r="H700" s="19">
        <v>0.36299999999999999</v>
      </c>
      <c r="I700" s="20">
        <f t="shared" ref="I700:I731" si="112">SUM(C700,D700,E700,F700,G700,H700)</f>
        <v>1</v>
      </c>
      <c r="J700" s="21">
        <f t="shared" si="102"/>
        <v>8.4000000000000005E-2</v>
      </c>
      <c r="K700" s="12">
        <f t="shared" si="103"/>
        <v>5.0955414012738856E-2</v>
      </c>
      <c r="L700" s="8">
        <f t="shared" si="104"/>
        <v>0.14225053078556266</v>
      </c>
      <c r="M700" s="8">
        <f t="shared" si="105"/>
        <v>3.1847133757961783E-2</v>
      </c>
      <c r="N700" s="8">
        <f t="shared" si="106"/>
        <v>4.246284501061571E-3</v>
      </c>
      <c r="O700" s="8">
        <f t="shared" si="107"/>
        <v>0.77070063694267521</v>
      </c>
      <c r="P700" s="41">
        <f t="shared" si="108"/>
        <v>0.178343949044586</v>
      </c>
      <c r="Q700" s="29">
        <v>73</v>
      </c>
      <c r="R700" s="30">
        <v>1E-4</v>
      </c>
      <c r="S700" s="31">
        <f t="shared" si="109"/>
        <v>154.98938428874735</v>
      </c>
      <c r="T700" s="3" t="s">
        <v>1831</v>
      </c>
      <c r="V700" s="47"/>
    </row>
    <row r="701" spans="1:22" x14ac:dyDescent="0.25">
      <c r="A701" t="str">
        <f t="shared" si="111"/>
        <v>S</v>
      </c>
      <c r="B701" t="s">
        <v>698</v>
      </c>
      <c r="C701" s="18">
        <v>6.9000000000000006E-2</v>
      </c>
      <c r="D701" s="19">
        <v>0.21299999999999999</v>
      </c>
      <c r="E701" s="19">
        <v>8.3000000000000004E-2</v>
      </c>
      <c r="F701" s="19">
        <v>1.2E-2</v>
      </c>
      <c r="G701" s="19">
        <v>0.52900000000000003</v>
      </c>
      <c r="H701" s="19">
        <v>9.4E-2</v>
      </c>
      <c r="I701" s="20">
        <f t="shared" si="112"/>
        <v>1.0000000000000002</v>
      </c>
      <c r="J701" s="21">
        <f t="shared" si="102"/>
        <v>0.308</v>
      </c>
      <c r="K701" s="12">
        <f t="shared" si="103"/>
        <v>0.14649681528662423</v>
      </c>
      <c r="L701" s="8">
        <f t="shared" si="104"/>
        <v>0.45222929936305734</v>
      </c>
      <c r="M701" s="8">
        <f t="shared" si="105"/>
        <v>0.17622080679405522</v>
      </c>
      <c r="N701" s="8">
        <f t="shared" si="106"/>
        <v>2.5477707006369428E-2</v>
      </c>
      <c r="O701" s="8">
        <f t="shared" si="107"/>
        <v>0.19957537154989385</v>
      </c>
      <c r="P701" s="41">
        <f t="shared" si="108"/>
        <v>0.65392781316348203</v>
      </c>
      <c r="Q701" s="29">
        <v>250</v>
      </c>
      <c r="R701" s="30">
        <v>2.0000000000000001E-4</v>
      </c>
      <c r="S701" s="31">
        <f t="shared" si="109"/>
        <v>530.78556263269638</v>
      </c>
      <c r="T701" s="38" t="s">
        <v>2343</v>
      </c>
      <c r="V701" s="47"/>
    </row>
    <row r="702" spans="1:22" x14ac:dyDescent="0.25">
      <c r="A702" t="str">
        <f t="shared" si="111"/>
        <v>S</v>
      </c>
      <c r="B702" t="s">
        <v>699</v>
      </c>
      <c r="C702" s="18">
        <v>8.6999999999999994E-2</v>
      </c>
      <c r="D702" s="19">
        <v>0.28299999999999997</v>
      </c>
      <c r="E702" s="19">
        <v>8.7999999999999995E-2</v>
      </c>
      <c r="F702" s="19">
        <v>1.2999999999999999E-2</v>
      </c>
      <c r="G702" s="19">
        <v>0.52900000000000003</v>
      </c>
      <c r="H702" s="19">
        <v>0</v>
      </c>
      <c r="I702" s="20">
        <f t="shared" si="112"/>
        <v>1</v>
      </c>
      <c r="J702" s="21">
        <f t="shared" si="102"/>
        <v>0.38400000000000001</v>
      </c>
      <c r="K702" s="12">
        <f t="shared" si="103"/>
        <v>0.18471337579617833</v>
      </c>
      <c r="L702" s="8">
        <f t="shared" si="104"/>
        <v>0.60084925690021229</v>
      </c>
      <c r="M702" s="8">
        <f t="shared" si="105"/>
        <v>0.18683651804670912</v>
      </c>
      <c r="N702" s="8">
        <f t="shared" si="106"/>
        <v>2.7600849256900213E-2</v>
      </c>
      <c r="O702" s="8">
        <f t="shared" si="107"/>
        <v>0</v>
      </c>
      <c r="P702" s="41">
        <f t="shared" si="108"/>
        <v>0.8152866242038217</v>
      </c>
      <c r="Q702" s="29">
        <v>322</v>
      </c>
      <c r="R702" s="30">
        <v>2.0000000000000001E-4</v>
      </c>
      <c r="S702" s="31">
        <f t="shared" si="109"/>
        <v>683.65180467091295</v>
      </c>
      <c r="T702" s="3" t="s">
        <v>1832</v>
      </c>
      <c r="V702" s="47"/>
    </row>
    <row r="703" spans="1:22" x14ac:dyDescent="0.25">
      <c r="A703" t="str">
        <f t="shared" si="111"/>
        <v>S</v>
      </c>
      <c r="B703" t="s">
        <v>700</v>
      </c>
      <c r="C703" s="18">
        <v>2.5999999999999999E-2</v>
      </c>
      <c r="D703" s="19">
        <v>0.219</v>
      </c>
      <c r="E703" s="19">
        <v>0.17499999999999999</v>
      </c>
      <c r="F703" s="19">
        <v>4.0000000000000001E-3</v>
      </c>
      <c r="G703" s="19">
        <v>0.51600000000000001</v>
      </c>
      <c r="H703" s="19">
        <v>0.06</v>
      </c>
      <c r="I703" s="20">
        <f t="shared" si="112"/>
        <v>1</v>
      </c>
      <c r="J703" s="21">
        <f t="shared" si="102"/>
        <v>0.39800000000000002</v>
      </c>
      <c r="K703" s="12">
        <f t="shared" si="103"/>
        <v>5.3719008264462811E-2</v>
      </c>
      <c r="L703" s="8">
        <f t="shared" si="104"/>
        <v>0.4524793388429752</v>
      </c>
      <c r="M703" s="8">
        <f t="shared" si="105"/>
        <v>0.36157024793388426</v>
      </c>
      <c r="N703" s="8">
        <f t="shared" si="106"/>
        <v>8.2644628099173556E-3</v>
      </c>
      <c r="O703" s="8">
        <f t="shared" si="107"/>
        <v>0.12396694214876033</v>
      </c>
      <c r="P703" s="41">
        <f t="shared" si="108"/>
        <v>0.8223140495867769</v>
      </c>
      <c r="Q703" s="29">
        <v>152</v>
      </c>
      <c r="R703" s="30">
        <v>1E-4</v>
      </c>
      <c r="S703" s="31">
        <f t="shared" si="109"/>
        <v>314.04958677685954</v>
      </c>
      <c r="T703" s="3" t="s">
        <v>1833</v>
      </c>
      <c r="V703" s="47"/>
    </row>
    <row r="704" spans="1:22" x14ac:dyDescent="0.25">
      <c r="A704" t="str">
        <f t="shared" si="111"/>
        <v>S</v>
      </c>
      <c r="B704" t="s">
        <v>701</v>
      </c>
      <c r="C704" s="18">
        <v>8.5999999999999993E-2</v>
      </c>
      <c r="D704" s="19">
        <v>0.26600000000000001</v>
      </c>
      <c r="E704" s="19">
        <v>0.1</v>
      </c>
      <c r="F704" s="19">
        <v>1.6E-2</v>
      </c>
      <c r="G704" s="19">
        <v>0.52900000000000003</v>
      </c>
      <c r="H704" s="19">
        <v>3.0000000000000001E-3</v>
      </c>
      <c r="I704" s="20">
        <f t="shared" si="112"/>
        <v>1</v>
      </c>
      <c r="J704" s="21">
        <f t="shared" si="102"/>
        <v>0.38200000000000001</v>
      </c>
      <c r="K704" s="12">
        <f t="shared" si="103"/>
        <v>0.18259023354564755</v>
      </c>
      <c r="L704" s="8">
        <f t="shared" si="104"/>
        <v>0.56475583864118906</v>
      </c>
      <c r="M704" s="8">
        <f t="shared" si="105"/>
        <v>0.21231422505307859</v>
      </c>
      <c r="N704" s="8">
        <f t="shared" si="106"/>
        <v>3.3970276008492568E-2</v>
      </c>
      <c r="O704" s="8">
        <f t="shared" si="107"/>
        <v>6.369426751592357E-3</v>
      </c>
      <c r="P704" s="41">
        <f t="shared" si="108"/>
        <v>0.81104033970276013</v>
      </c>
      <c r="Q704" s="29">
        <v>311</v>
      </c>
      <c r="R704" s="30">
        <v>2.0000000000000001E-4</v>
      </c>
      <c r="S704" s="31">
        <f t="shared" si="109"/>
        <v>660.29723991507433</v>
      </c>
      <c r="T704" s="3" t="s">
        <v>1834</v>
      </c>
      <c r="V704" s="47"/>
    </row>
    <row r="705" spans="1:22" x14ac:dyDescent="0.25">
      <c r="A705" t="str">
        <f t="shared" si="111"/>
        <v>S</v>
      </c>
      <c r="B705" t="s">
        <v>702</v>
      </c>
      <c r="C705" s="18">
        <v>5.8999999999999997E-2</v>
      </c>
      <c r="D705" s="19">
        <v>0.28399999999999997</v>
      </c>
      <c r="E705" s="19">
        <v>7.3999999999999996E-2</v>
      </c>
      <c r="F705" s="19">
        <v>1.2E-2</v>
      </c>
      <c r="G705" s="19">
        <v>0.52900000000000003</v>
      </c>
      <c r="H705" s="19">
        <v>4.1000000000000002E-2</v>
      </c>
      <c r="I705" s="20">
        <f t="shared" si="112"/>
        <v>0.999</v>
      </c>
      <c r="J705" s="21">
        <f t="shared" si="102"/>
        <v>0.37</v>
      </c>
      <c r="K705" s="12">
        <f t="shared" si="103"/>
        <v>0.12526539278131635</v>
      </c>
      <c r="L705" s="8">
        <f t="shared" si="104"/>
        <v>0.60297239915074308</v>
      </c>
      <c r="M705" s="8">
        <f t="shared" si="105"/>
        <v>0.15711252653927812</v>
      </c>
      <c r="N705" s="8">
        <f t="shared" si="106"/>
        <v>2.5477707006369428E-2</v>
      </c>
      <c r="O705" s="8">
        <f t="shared" si="107"/>
        <v>8.7048832271762216E-2</v>
      </c>
      <c r="P705" s="41">
        <f t="shared" si="108"/>
        <v>0.78556263269639071</v>
      </c>
      <c r="Q705" s="29">
        <v>323</v>
      </c>
      <c r="R705" s="30">
        <v>2.0000000000000001E-4</v>
      </c>
      <c r="S705" s="31">
        <f t="shared" si="109"/>
        <v>685.77494692144376</v>
      </c>
      <c r="T705" s="3" t="s">
        <v>1835</v>
      </c>
      <c r="V705" s="47"/>
    </row>
    <row r="706" spans="1:22" x14ac:dyDescent="0.25">
      <c r="A706" t="str">
        <f t="shared" si="111"/>
        <v>S</v>
      </c>
      <c r="B706" t="s">
        <v>703</v>
      </c>
      <c r="C706" s="18">
        <v>2.9000000000000001E-2</v>
      </c>
      <c r="D706" s="19">
        <v>4.5999999999999999E-2</v>
      </c>
      <c r="E706" s="19">
        <v>2.5999999999999999E-2</v>
      </c>
      <c r="F706" s="19">
        <v>0</v>
      </c>
      <c r="G706" s="19">
        <v>0.52900000000000003</v>
      </c>
      <c r="H706" s="19">
        <v>0.37</v>
      </c>
      <c r="I706" s="20">
        <f t="shared" si="112"/>
        <v>1</v>
      </c>
      <c r="J706" s="21">
        <f t="shared" si="102"/>
        <v>7.1999999999999995E-2</v>
      </c>
      <c r="K706" s="12">
        <f t="shared" si="103"/>
        <v>6.1571125265392788E-2</v>
      </c>
      <c r="L706" s="8">
        <f t="shared" si="104"/>
        <v>9.7664543524416142E-2</v>
      </c>
      <c r="M706" s="8">
        <f t="shared" si="105"/>
        <v>5.5201698513800426E-2</v>
      </c>
      <c r="N706" s="8">
        <f t="shared" si="106"/>
        <v>0</v>
      </c>
      <c r="O706" s="8">
        <f t="shared" si="107"/>
        <v>0.78556263269639071</v>
      </c>
      <c r="P706" s="41">
        <f t="shared" si="108"/>
        <v>0.15286624203821655</v>
      </c>
      <c r="Q706" s="29">
        <v>56</v>
      </c>
      <c r="R706" s="30">
        <v>1E-4</v>
      </c>
      <c r="S706" s="31">
        <f t="shared" si="109"/>
        <v>118.89596602972399</v>
      </c>
      <c r="T706" s="3" t="s">
        <v>1499</v>
      </c>
      <c r="V706" s="47"/>
    </row>
    <row r="707" spans="1:22" x14ac:dyDescent="0.25">
      <c r="A707" t="str">
        <f t="shared" si="111"/>
        <v>S</v>
      </c>
      <c r="B707" t="s">
        <v>704</v>
      </c>
      <c r="C707" s="18">
        <v>9.0999999999999998E-2</v>
      </c>
      <c r="D707" s="19">
        <v>0.24199999999999999</v>
      </c>
      <c r="E707" s="19">
        <v>0.109</v>
      </c>
      <c r="F707" s="19">
        <v>1.4999999999999999E-2</v>
      </c>
      <c r="G707" s="19">
        <v>0.52900000000000003</v>
      </c>
      <c r="H707" s="19">
        <v>1.4E-2</v>
      </c>
      <c r="I707" s="20">
        <f t="shared" si="112"/>
        <v>1</v>
      </c>
      <c r="J707" s="21">
        <f t="shared" ref="J707:J770" si="113">D707+E707+F707</f>
        <v>0.36599999999999999</v>
      </c>
      <c r="K707" s="12">
        <f t="shared" ref="K707:K770" si="114">C707/(1-$G707)</f>
        <v>0.1932059447983015</v>
      </c>
      <c r="L707" s="8">
        <f t="shared" ref="L707:L770" si="115">D707/(1-$G707)</f>
        <v>0.5138004246284501</v>
      </c>
      <c r="M707" s="8">
        <f t="shared" ref="M707:M770" si="116">E707/(1-$G707)</f>
        <v>0.23142250530785563</v>
      </c>
      <c r="N707" s="8">
        <f t="shared" ref="N707:N770" si="117">F707/(1-$G707)</f>
        <v>3.1847133757961783E-2</v>
      </c>
      <c r="O707" s="8">
        <f t="shared" ref="O707:O770" si="118">H707/(1-$G707)</f>
        <v>2.9723991507431002E-2</v>
      </c>
      <c r="P707" s="41">
        <f t="shared" ref="P707:P770" si="119">J707/(1-$G707)</f>
        <v>0.77707006369426757</v>
      </c>
      <c r="Q707" s="29">
        <v>287</v>
      </c>
      <c r="R707" s="30">
        <v>2.0000000000000001E-4</v>
      </c>
      <c r="S707" s="31">
        <f t="shared" ref="S707:S770" si="120">Q707/(1-$G707)</f>
        <v>609.34182590233547</v>
      </c>
      <c r="T707" s="3" t="s">
        <v>1836</v>
      </c>
      <c r="V707" s="47"/>
    </row>
    <row r="708" spans="1:22" x14ac:dyDescent="0.25">
      <c r="A708" t="str">
        <f t="shared" si="111"/>
        <v>S</v>
      </c>
      <c r="B708" t="s">
        <v>705</v>
      </c>
      <c r="C708" s="18">
        <v>0</v>
      </c>
      <c r="D708" s="19">
        <v>0</v>
      </c>
      <c r="E708" s="19">
        <v>0</v>
      </c>
      <c r="F708" s="19">
        <v>0</v>
      </c>
      <c r="G708" s="19">
        <v>0.52900000000000003</v>
      </c>
      <c r="H708" s="19">
        <v>0.47099999999999997</v>
      </c>
      <c r="I708" s="20">
        <f t="shared" si="112"/>
        <v>1</v>
      </c>
      <c r="J708" s="21">
        <f t="shared" si="113"/>
        <v>0</v>
      </c>
      <c r="K708" s="12">
        <f t="shared" si="114"/>
        <v>0</v>
      </c>
      <c r="L708" s="8">
        <f t="shared" si="115"/>
        <v>0</v>
      </c>
      <c r="M708" s="8">
        <f t="shared" si="116"/>
        <v>0</v>
      </c>
      <c r="N708" s="8">
        <f t="shared" si="117"/>
        <v>0</v>
      </c>
      <c r="O708" s="8">
        <f t="shared" si="118"/>
        <v>1</v>
      </c>
      <c r="P708" s="41">
        <f t="shared" si="119"/>
        <v>0</v>
      </c>
      <c r="Q708" s="29">
        <v>0</v>
      </c>
      <c r="R708" s="30">
        <v>0</v>
      </c>
      <c r="S708" s="31">
        <f t="shared" si="120"/>
        <v>0</v>
      </c>
      <c r="T708" s="3" t="s">
        <v>1837</v>
      </c>
      <c r="V708" s="47"/>
    </row>
    <row r="709" spans="1:22" x14ac:dyDescent="0.25">
      <c r="A709" t="str">
        <f t="shared" si="111"/>
        <v>S</v>
      </c>
      <c r="B709" t="s">
        <v>706</v>
      </c>
      <c r="C709" s="18">
        <v>0.17499999999999999</v>
      </c>
      <c r="D709" s="19">
        <v>0.21299999999999999</v>
      </c>
      <c r="E709" s="19">
        <v>7.1999999999999995E-2</v>
      </c>
      <c r="F709" s="19">
        <v>8.9999999999999993E-3</v>
      </c>
      <c r="G709" s="19">
        <v>0.52900000000000003</v>
      </c>
      <c r="H709" s="19">
        <v>2E-3</v>
      </c>
      <c r="I709" s="20">
        <f t="shared" si="112"/>
        <v>1</v>
      </c>
      <c r="J709" s="21">
        <f t="shared" si="113"/>
        <v>0.29399999999999998</v>
      </c>
      <c r="K709" s="12">
        <f t="shared" si="114"/>
        <v>0.37154989384288745</v>
      </c>
      <c r="L709" s="8">
        <f t="shared" si="115"/>
        <v>0.45222929936305734</v>
      </c>
      <c r="M709" s="8">
        <f t="shared" si="116"/>
        <v>0.15286624203821655</v>
      </c>
      <c r="N709" s="8">
        <f t="shared" si="117"/>
        <v>1.9108280254777069E-2</v>
      </c>
      <c r="O709" s="8">
        <f t="shared" si="118"/>
        <v>4.246284501061571E-3</v>
      </c>
      <c r="P709" s="41">
        <f t="shared" si="119"/>
        <v>0.62420382165605093</v>
      </c>
      <c r="Q709" s="29">
        <v>236</v>
      </c>
      <c r="R709" s="30">
        <v>5.0000000000000001E-4</v>
      </c>
      <c r="S709" s="31">
        <f t="shared" si="120"/>
        <v>501.0615711252654</v>
      </c>
      <c r="T709" s="3" t="s">
        <v>1838</v>
      </c>
      <c r="V709" s="47"/>
    </row>
    <row r="710" spans="1:22" x14ac:dyDescent="0.25">
      <c r="A710" t="str">
        <f t="shared" si="111"/>
        <v>S</v>
      </c>
      <c r="B710" t="s">
        <v>707</v>
      </c>
      <c r="C710" s="18">
        <v>9.1999999999999998E-2</v>
      </c>
      <c r="D710" s="19">
        <v>0.28499999999999998</v>
      </c>
      <c r="E710" s="19">
        <v>8.2000000000000003E-2</v>
      </c>
      <c r="F710" s="19">
        <v>1.0999999999999999E-2</v>
      </c>
      <c r="G710" s="19">
        <v>0.52900000000000003</v>
      </c>
      <c r="H710" s="19">
        <v>1E-3</v>
      </c>
      <c r="I710" s="20">
        <f t="shared" si="112"/>
        <v>1</v>
      </c>
      <c r="J710" s="21">
        <f t="shared" si="113"/>
        <v>0.378</v>
      </c>
      <c r="K710" s="12">
        <f t="shared" si="114"/>
        <v>0.19532908704883228</v>
      </c>
      <c r="L710" s="8">
        <f t="shared" si="115"/>
        <v>0.60509554140127386</v>
      </c>
      <c r="M710" s="8">
        <f t="shared" si="116"/>
        <v>0.17409766454352443</v>
      </c>
      <c r="N710" s="8">
        <f t="shared" si="117"/>
        <v>2.3354564755838639E-2</v>
      </c>
      <c r="O710" s="8">
        <f t="shared" si="118"/>
        <v>2.1231422505307855E-3</v>
      </c>
      <c r="P710" s="41">
        <f t="shared" si="119"/>
        <v>0.80254777070063699</v>
      </c>
      <c r="Q710" s="29">
        <v>299</v>
      </c>
      <c r="R710" s="30">
        <v>2.0000000000000001E-4</v>
      </c>
      <c r="S710" s="31">
        <f t="shared" si="120"/>
        <v>634.8195329087049</v>
      </c>
      <c r="T710" s="3" t="s">
        <v>1839</v>
      </c>
      <c r="V710" s="47"/>
    </row>
    <row r="711" spans="1:22" x14ac:dyDescent="0.25">
      <c r="A711" t="str">
        <f t="shared" si="111"/>
        <v>S</v>
      </c>
      <c r="B711" t="s">
        <v>708</v>
      </c>
      <c r="C711" s="18">
        <v>7.4999999999999997E-2</v>
      </c>
      <c r="D711" s="19">
        <v>0.3</v>
      </c>
      <c r="E711" s="19">
        <v>4.9000000000000002E-2</v>
      </c>
      <c r="F711" s="19">
        <v>6.0000000000000001E-3</v>
      </c>
      <c r="G711" s="19">
        <v>0.52900000000000003</v>
      </c>
      <c r="H711" s="19">
        <v>4.1000000000000002E-2</v>
      </c>
      <c r="I711" s="20">
        <f t="shared" si="112"/>
        <v>1</v>
      </c>
      <c r="J711" s="21">
        <f t="shared" si="113"/>
        <v>0.35499999999999998</v>
      </c>
      <c r="K711" s="12">
        <f t="shared" si="114"/>
        <v>0.15923566878980891</v>
      </c>
      <c r="L711" s="8">
        <f t="shared" si="115"/>
        <v>0.63694267515923564</v>
      </c>
      <c r="M711" s="8">
        <f t="shared" si="116"/>
        <v>0.1040339702760085</v>
      </c>
      <c r="N711" s="8">
        <f t="shared" si="117"/>
        <v>1.2738853503184714E-2</v>
      </c>
      <c r="O711" s="8">
        <f t="shared" si="118"/>
        <v>8.7048832271762216E-2</v>
      </c>
      <c r="P711" s="41">
        <f t="shared" si="119"/>
        <v>0.75371549893842893</v>
      </c>
      <c r="Q711" s="29">
        <v>315</v>
      </c>
      <c r="R711" s="30">
        <v>2.0000000000000001E-4</v>
      </c>
      <c r="S711" s="31">
        <f t="shared" si="120"/>
        <v>668.78980891719743</v>
      </c>
      <c r="T711" s="3" t="s">
        <v>1840</v>
      </c>
      <c r="V711" s="47"/>
    </row>
    <row r="712" spans="1:22" x14ac:dyDescent="0.25">
      <c r="A712" t="str">
        <f t="shared" si="111"/>
        <v>S</v>
      </c>
      <c r="B712" t="s">
        <v>709</v>
      </c>
      <c r="C712" s="18"/>
      <c r="D712" s="19"/>
      <c r="E712" s="19"/>
      <c r="F712" s="19"/>
      <c r="G712" s="19"/>
      <c r="H712" s="19"/>
      <c r="I712" s="20">
        <f t="shared" si="112"/>
        <v>0</v>
      </c>
      <c r="J712" s="21">
        <f t="shared" si="113"/>
        <v>0</v>
      </c>
      <c r="K712" s="12">
        <f t="shared" si="114"/>
        <v>0</v>
      </c>
      <c r="L712" s="8">
        <f t="shared" si="115"/>
        <v>0</v>
      </c>
      <c r="M712" s="8">
        <f t="shared" si="116"/>
        <v>0</v>
      </c>
      <c r="N712" s="8">
        <f t="shared" si="117"/>
        <v>0</v>
      </c>
      <c r="O712" s="8">
        <f t="shared" si="118"/>
        <v>0</v>
      </c>
      <c r="P712" s="41">
        <f t="shared" si="119"/>
        <v>0</v>
      </c>
      <c r="Q712" s="29"/>
      <c r="R712" s="30"/>
      <c r="S712" s="31">
        <f t="shared" si="120"/>
        <v>0</v>
      </c>
      <c r="T712" s="38" t="s">
        <v>1841</v>
      </c>
      <c r="U712" t="s">
        <v>1238</v>
      </c>
      <c r="V712" s="47"/>
    </row>
    <row r="713" spans="1:22" x14ac:dyDescent="0.25">
      <c r="A713" t="str">
        <f t="shared" si="111"/>
        <v>S</v>
      </c>
      <c r="B713" t="s">
        <v>710</v>
      </c>
      <c r="C713" s="18"/>
      <c r="D713" s="19"/>
      <c r="E713" s="19"/>
      <c r="F713" s="19"/>
      <c r="G713" s="19"/>
      <c r="H713" s="19"/>
      <c r="I713" s="20">
        <f t="shared" si="112"/>
        <v>0</v>
      </c>
      <c r="J713" s="21">
        <f t="shared" si="113"/>
        <v>0</v>
      </c>
      <c r="K713" s="12">
        <f t="shared" si="114"/>
        <v>0</v>
      </c>
      <c r="L713" s="8">
        <f t="shared" si="115"/>
        <v>0</v>
      </c>
      <c r="M713" s="8">
        <f t="shared" si="116"/>
        <v>0</v>
      </c>
      <c r="N713" s="8">
        <f t="shared" si="117"/>
        <v>0</v>
      </c>
      <c r="O713" s="8">
        <f t="shared" si="118"/>
        <v>0</v>
      </c>
      <c r="P713" s="41">
        <f t="shared" si="119"/>
        <v>0</v>
      </c>
      <c r="Q713" s="29"/>
      <c r="R713" s="30"/>
      <c r="S713" s="31">
        <f t="shared" si="120"/>
        <v>0</v>
      </c>
      <c r="T713" s="38" t="s">
        <v>1842</v>
      </c>
      <c r="U713" t="s">
        <v>1227</v>
      </c>
      <c r="V713" s="47"/>
    </row>
    <row r="714" spans="1:22" x14ac:dyDescent="0.25">
      <c r="A714" t="str">
        <f t="shared" si="111"/>
        <v>S</v>
      </c>
      <c r="B714" t="s">
        <v>711</v>
      </c>
      <c r="C714" s="18">
        <v>0.18099999999999999</v>
      </c>
      <c r="D714" s="19">
        <v>0.222</v>
      </c>
      <c r="E714" s="19">
        <v>5.7000000000000002E-2</v>
      </c>
      <c r="F714" s="19">
        <v>8.9999999999999993E-3</v>
      </c>
      <c r="G714" s="19">
        <v>0.52900000000000003</v>
      </c>
      <c r="H714" s="19">
        <v>2E-3</v>
      </c>
      <c r="I714" s="20">
        <f t="shared" si="112"/>
        <v>1</v>
      </c>
      <c r="J714" s="21">
        <f t="shared" si="113"/>
        <v>0.28800000000000003</v>
      </c>
      <c r="K714" s="12">
        <f t="shared" si="114"/>
        <v>0.38428874734607221</v>
      </c>
      <c r="L714" s="8">
        <f t="shared" si="115"/>
        <v>0.4713375796178344</v>
      </c>
      <c r="M714" s="8">
        <f t="shared" si="116"/>
        <v>0.12101910828025479</v>
      </c>
      <c r="N714" s="8">
        <f t="shared" si="117"/>
        <v>1.9108280254777069E-2</v>
      </c>
      <c r="O714" s="8">
        <f t="shared" si="118"/>
        <v>4.246284501061571E-3</v>
      </c>
      <c r="P714" s="41">
        <f t="shared" si="119"/>
        <v>0.61146496815286633</v>
      </c>
      <c r="Q714" s="29">
        <v>243</v>
      </c>
      <c r="R714" s="30">
        <v>5.0000000000000001E-4</v>
      </c>
      <c r="S714" s="31">
        <f t="shared" si="120"/>
        <v>515.92356687898086</v>
      </c>
      <c r="T714" s="3" t="s">
        <v>1843</v>
      </c>
      <c r="V714" s="47"/>
    </row>
    <row r="715" spans="1:22" x14ac:dyDescent="0.25">
      <c r="A715" t="str">
        <f t="shared" si="111"/>
        <v>S</v>
      </c>
      <c r="B715" t="s">
        <v>712</v>
      </c>
      <c r="C715" s="18">
        <v>6.5000000000000002E-2</v>
      </c>
      <c r="D715" s="19">
        <v>0.28899999999999998</v>
      </c>
      <c r="E715" s="19">
        <v>8.5999999999999993E-2</v>
      </c>
      <c r="F715" s="19">
        <v>1.2E-2</v>
      </c>
      <c r="G715" s="19">
        <v>0.52900000000000003</v>
      </c>
      <c r="H715" s="19">
        <v>1.9E-2</v>
      </c>
      <c r="I715" s="20">
        <f t="shared" si="112"/>
        <v>1</v>
      </c>
      <c r="J715" s="21">
        <f t="shared" si="113"/>
        <v>0.38700000000000001</v>
      </c>
      <c r="K715" s="12">
        <f t="shared" si="114"/>
        <v>0.13800424628450109</v>
      </c>
      <c r="L715" s="8">
        <f t="shared" si="115"/>
        <v>0.613588110403397</v>
      </c>
      <c r="M715" s="8">
        <f t="shared" si="116"/>
        <v>0.18259023354564755</v>
      </c>
      <c r="N715" s="8">
        <f t="shared" si="117"/>
        <v>2.5477707006369428E-2</v>
      </c>
      <c r="O715" s="8">
        <f t="shared" si="118"/>
        <v>4.0339702760084924E-2</v>
      </c>
      <c r="P715" s="41">
        <f t="shared" si="119"/>
        <v>0.82165605095541405</v>
      </c>
      <c r="Q715" s="29">
        <v>329</v>
      </c>
      <c r="R715" s="30">
        <v>2.0000000000000001E-4</v>
      </c>
      <c r="S715" s="31">
        <f t="shared" si="120"/>
        <v>698.51380042462847</v>
      </c>
      <c r="T715" s="3" t="s">
        <v>1844</v>
      </c>
      <c r="V715" s="47"/>
    </row>
    <row r="716" spans="1:22" x14ac:dyDescent="0.25">
      <c r="A716" t="str">
        <f t="shared" si="111"/>
        <v>S</v>
      </c>
      <c r="B716" t="s">
        <v>713</v>
      </c>
      <c r="C716" s="18">
        <v>5.8999999999999997E-2</v>
      </c>
      <c r="D716" s="19">
        <v>0.182</v>
      </c>
      <c r="E716" s="19">
        <v>0.14599999999999999</v>
      </c>
      <c r="F716" s="19">
        <v>1.0999999999999999E-2</v>
      </c>
      <c r="G716" s="19">
        <v>0.52900000000000003</v>
      </c>
      <c r="H716" s="19">
        <v>7.1999999999999995E-2</v>
      </c>
      <c r="I716" s="20">
        <f t="shared" si="112"/>
        <v>0.999</v>
      </c>
      <c r="J716" s="21">
        <f t="shared" si="113"/>
        <v>0.33899999999999997</v>
      </c>
      <c r="K716" s="12">
        <f t="shared" si="114"/>
        <v>0.12526539278131635</v>
      </c>
      <c r="L716" s="8">
        <f t="shared" si="115"/>
        <v>0.386411889596603</v>
      </c>
      <c r="M716" s="8">
        <f t="shared" si="116"/>
        <v>0.30997876857749468</v>
      </c>
      <c r="N716" s="8">
        <f t="shared" si="117"/>
        <v>2.3354564755838639E-2</v>
      </c>
      <c r="O716" s="8">
        <f t="shared" si="118"/>
        <v>0.15286624203821655</v>
      </c>
      <c r="P716" s="41">
        <f t="shared" si="119"/>
        <v>0.71974522292993626</v>
      </c>
      <c r="Q716" s="29">
        <v>237</v>
      </c>
      <c r="R716" s="30">
        <v>2.0000000000000001E-4</v>
      </c>
      <c r="S716" s="31">
        <f t="shared" si="120"/>
        <v>503.18471337579621</v>
      </c>
      <c r="T716" s="3" t="s">
        <v>1845</v>
      </c>
      <c r="V716" s="47"/>
    </row>
    <row r="717" spans="1:22" x14ac:dyDescent="0.25">
      <c r="A717" t="str">
        <f t="shared" si="111"/>
        <v>S</v>
      </c>
      <c r="B717" t="s">
        <v>714</v>
      </c>
      <c r="C717" s="18">
        <v>1.4999999999999999E-2</v>
      </c>
      <c r="D717" s="19">
        <v>5.1999999999999998E-2</v>
      </c>
      <c r="E717" s="19">
        <v>1.4999999999999999E-2</v>
      </c>
      <c r="F717" s="19">
        <v>2E-3</v>
      </c>
      <c r="G717" s="19">
        <v>0.52900000000000003</v>
      </c>
      <c r="H717" s="19">
        <v>0.38600000000000001</v>
      </c>
      <c r="I717" s="20">
        <f t="shared" si="112"/>
        <v>0.999</v>
      </c>
      <c r="J717" s="21">
        <f t="shared" si="113"/>
        <v>6.9000000000000006E-2</v>
      </c>
      <c r="K717" s="12">
        <f t="shared" si="114"/>
        <v>3.1847133757961783E-2</v>
      </c>
      <c r="L717" s="8">
        <f t="shared" si="115"/>
        <v>0.11040339702760085</v>
      </c>
      <c r="M717" s="8">
        <f t="shared" si="116"/>
        <v>3.1847133757961783E-2</v>
      </c>
      <c r="N717" s="8">
        <f t="shared" si="117"/>
        <v>4.246284501061571E-3</v>
      </c>
      <c r="O717" s="8">
        <f t="shared" si="118"/>
        <v>0.81953290870488327</v>
      </c>
      <c r="P717" s="41">
        <f t="shared" si="119"/>
        <v>0.14649681528662423</v>
      </c>
      <c r="Q717" s="29">
        <v>58</v>
      </c>
      <c r="R717" s="30">
        <v>0</v>
      </c>
      <c r="S717" s="31">
        <f t="shared" si="120"/>
        <v>123.14225053078557</v>
      </c>
      <c r="T717" s="3" t="s">
        <v>1846</v>
      </c>
      <c r="V717" s="47"/>
    </row>
    <row r="718" spans="1:22" x14ac:dyDescent="0.25">
      <c r="A718" t="str">
        <f t="shared" si="111"/>
        <v>S</v>
      </c>
      <c r="B718" t="s">
        <v>715</v>
      </c>
      <c r="C718" s="18"/>
      <c r="D718" s="19"/>
      <c r="E718" s="19"/>
      <c r="F718" s="19"/>
      <c r="G718" s="19"/>
      <c r="H718" s="19"/>
      <c r="I718" s="20">
        <f t="shared" si="112"/>
        <v>0</v>
      </c>
      <c r="J718" s="21">
        <f t="shared" si="113"/>
        <v>0</v>
      </c>
      <c r="K718" s="12">
        <f t="shared" si="114"/>
        <v>0</v>
      </c>
      <c r="L718" s="8">
        <f t="shared" si="115"/>
        <v>0</v>
      </c>
      <c r="M718" s="8">
        <f t="shared" si="116"/>
        <v>0</v>
      </c>
      <c r="N718" s="8">
        <f t="shared" si="117"/>
        <v>0</v>
      </c>
      <c r="O718" s="8">
        <f t="shared" si="118"/>
        <v>0</v>
      </c>
      <c r="P718" s="41">
        <f t="shared" si="119"/>
        <v>0</v>
      </c>
      <c r="Q718" s="29"/>
      <c r="R718" s="30"/>
      <c r="S718" s="31">
        <f t="shared" si="120"/>
        <v>0</v>
      </c>
      <c r="T718" s="38" t="s">
        <v>1847</v>
      </c>
      <c r="U718" t="s">
        <v>2344</v>
      </c>
      <c r="V718" s="47"/>
    </row>
    <row r="719" spans="1:22" x14ac:dyDescent="0.25">
      <c r="A719" t="str">
        <f t="shared" si="111"/>
        <v>S</v>
      </c>
      <c r="B719" t="s">
        <v>716</v>
      </c>
      <c r="C719" s="18">
        <v>6.3700000000000007E-2</v>
      </c>
      <c r="D719" s="19">
        <v>0.2848</v>
      </c>
      <c r="E719" s="19">
        <v>7.6499999999999999E-2</v>
      </c>
      <c r="F719" s="19">
        <v>5.7999999999999996E-3</v>
      </c>
      <c r="G719" s="19">
        <v>0.4924</v>
      </c>
      <c r="H719" s="19">
        <v>7.6799999999999993E-2</v>
      </c>
      <c r="I719" s="20">
        <f t="shared" si="112"/>
        <v>1</v>
      </c>
      <c r="J719" s="21">
        <f t="shared" si="113"/>
        <v>0.36709999999999998</v>
      </c>
      <c r="K719" s="12">
        <f t="shared" si="114"/>
        <v>0.12549251379038612</v>
      </c>
      <c r="L719" s="8">
        <f t="shared" si="115"/>
        <v>0.56107171000788014</v>
      </c>
      <c r="M719" s="8">
        <f t="shared" si="116"/>
        <v>0.15070921985815602</v>
      </c>
      <c r="N719" s="8">
        <f t="shared" si="117"/>
        <v>1.1426319936958232E-2</v>
      </c>
      <c r="O719" s="8">
        <f t="shared" si="118"/>
        <v>0.15130023640661935</v>
      </c>
      <c r="P719" s="41">
        <f t="shared" si="119"/>
        <v>0.72320724980299433</v>
      </c>
      <c r="Q719" s="29">
        <v>320</v>
      </c>
      <c r="R719" s="30">
        <v>1.7000000000000001E-4</v>
      </c>
      <c r="S719" s="31">
        <f t="shared" si="120"/>
        <v>630.41765169424741</v>
      </c>
      <c r="T719" s="3" t="s">
        <v>1849</v>
      </c>
      <c r="V719" s="47"/>
    </row>
    <row r="720" spans="1:22" x14ac:dyDescent="0.25">
      <c r="A720" t="str">
        <f t="shared" si="111"/>
        <v>S</v>
      </c>
      <c r="B720" t="s">
        <v>717</v>
      </c>
      <c r="C720" s="18">
        <v>0</v>
      </c>
      <c r="D720" s="19">
        <v>0.10199999999999999</v>
      </c>
      <c r="E720" s="19">
        <v>0.316</v>
      </c>
      <c r="F720" s="19">
        <v>3.3000000000000002E-2</v>
      </c>
      <c r="G720" s="19">
        <v>0.52900000000000003</v>
      </c>
      <c r="H720" s="19">
        <v>0.02</v>
      </c>
      <c r="I720" s="20">
        <f t="shared" si="112"/>
        <v>1</v>
      </c>
      <c r="J720" s="21">
        <f t="shared" si="113"/>
        <v>0.45099999999999996</v>
      </c>
      <c r="K720" s="12">
        <f t="shared" si="114"/>
        <v>0</v>
      </c>
      <c r="L720" s="8">
        <f t="shared" si="115"/>
        <v>0.21656050955414013</v>
      </c>
      <c r="M720" s="8">
        <f t="shared" si="116"/>
        <v>0.67091295116772831</v>
      </c>
      <c r="N720" s="8">
        <f t="shared" si="117"/>
        <v>7.0063694267515936E-2</v>
      </c>
      <c r="O720" s="8">
        <f t="shared" si="118"/>
        <v>4.2462845010615716E-2</v>
      </c>
      <c r="P720" s="41">
        <f t="shared" si="119"/>
        <v>0.9575371549893843</v>
      </c>
      <c r="Q720" s="29">
        <v>325</v>
      </c>
      <c r="R720" s="30">
        <v>0</v>
      </c>
      <c r="S720" s="31">
        <f t="shared" si="120"/>
        <v>690.02123142250537</v>
      </c>
      <c r="T720" s="3" t="s">
        <v>1850</v>
      </c>
      <c r="V720" s="47"/>
    </row>
    <row r="721" spans="1:22" x14ac:dyDescent="0.25">
      <c r="A721" t="str">
        <f t="shared" si="111"/>
        <v>S</v>
      </c>
      <c r="B721" t="s">
        <v>718</v>
      </c>
      <c r="C721" s="18">
        <v>9.1999999999999998E-2</v>
      </c>
      <c r="D721" s="19">
        <v>0.28299999999999997</v>
      </c>
      <c r="E721" s="19">
        <v>8.3000000000000004E-2</v>
      </c>
      <c r="F721" s="19">
        <v>1.2999999999999999E-2</v>
      </c>
      <c r="G721" s="19">
        <v>0.52900000000000003</v>
      </c>
      <c r="H721" s="19">
        <v>0</v>
      </c>
      <c r="I721" s="20">
        <f t="shared" si="112"/>
        <v>1</v>
      </c>
      <c r="J721" s="21">
        <f t="shared" si="113"/>
        <v>0.379</v>
      </c>
      <c r="K721" s="12">
        <f t="shared" si="114"/>
        <v>0.19532908704883228</v>
      </c>
      <c r="L721" s="8">
        <f t="shared" si="115"/>
        <v>0.60084925690021229</v>
      </c>
      <c r="M721" s="8">
        <f t="shared" si="116"/>
        <v>0.17622080679405522</v>
      </c>
      <c r="N721" s="8">
        <f t="shared" si="117"/>
        <v>2.7600849256900213E-2</v>
      </c>
      <c r="O721" s="8">
        <f t="shared" si="118"/>
        <v>0</v>
      </c>
      <c r="P721" s="41">
        <f t="shared" si="119"/>
        <v>0.80467091295116777</v>
      </c>
      <c r="Q721" s="29">
        <v>320</v>
      </c>
      <c r="R721" s="30">
        <v>2.4000000000000001E-4</v>
      </c>
      <c r="S721" s="31">
        <f t="shared" si="120"/>
        <v>679.40552016985146</v>
      </c>
      <c r="T721" s="3" t="s">
        <v>1851</v>
      </c>
      <c r="V721" s="47"/>
    </row>
    <row r="722" spans="1:22" x14ac:dyDescent="0.25">
      <c r="A722" t="str">
        <f t="shared" si="111"/>
        <v>S</v>
      </c>
      <c r="B722" t="s">
        <v>719</v>
      </c>
      <c r="C722" s="18"/>
      <c r="D722" s="19"/>
      <c r="E722" s="19"/>
      <c r="F722" s="19"/>
      <c r="G722" s="19"/>
      <c r="H722" s="19"/>
      <c r="I722" s="20">
        <f t="shared" si="112"/>
        <v>0</v>
      </c>
      <c r="J722" s="21">
        <f t="shared" si="113"/>
        <v>0</v>
      </c>
      <c r="K722" s="12">
        <f t="shared" si="114"/>
        <v>0</v>
      </c>
      <c r="L722" s="8">
        <f t="shared" si="115"/>
        <v>0</v>
      </c>
      <c r="M722" s="8">
        <f t="shared" si="116"/>
        <v>0</v>
      </c>
      <c r="N722" s="8">
        <f t="shared" si="117"/>
        <v>0</v>
      </c>
      <c r="O722" s="8">
        <f t="shared" si="118"/>
        <v>0</v>
      </c>
      <c r="P722" s="41">
        <f t="shared" si="119"/>
        <v>0</v>
      </c>
      <c r="Q722" s="29"/>
      <c r="R722" s="30"/>
      <c r="S722" s="31">
        <f t="shared" si="120"/>
        <v>0</v>
      </c>
      <c r="T722" s="38" t="s">
        <v>1852</v>
      </c>
      <c r="U722" t="s">
        <v>1227</v>
      </c>
      <c r="V722" s="47"/>
    </row>
    <row r="723" spans="1:22" x14ac:dyDescent="0.25">
      <c r="A723" t="str">
        <f t="shared" si="111"/>
        <v>S</v>
      </c>
      <c r="B723" t="s">
        <v>720</v>
      </c>
      <c r="C723" s="18">
        <v>9.6000000000000002E-2</v>
      </c>
      <c r="D723" s="19">
        <v>0.33</v>
      </c>
      <c r="E723" s="19">
        <v>6.7000000000000004E-2</v>
      </c>
      <c r="F723" s="19">
        <v>8.0000000000000002E-3</v>
      </c>
      <c r="G723" s="19">
        <v>0.497</v>
      </c>
      <c r="H723" s="19">
        <v>2E-3</v>
      </c>
      <c r="I723" s="20">
        <f t="shared" si="112"/>
        <v>1</v>
      </c>
      <c r="J723" s="21">
        <f t="shared" si="113"/>
        <v>0.40500000000000003</v>
      </c>
      <c r="K723" s="12">
        <f t="shared" si="114"/>
        <v>0.19085487077534791</v>
      </c>
      <c r="L723" s="8">
        <f t="shared" si="115"/>
        <v>0.6560636182902585</v>
      </c>
      <c r="M723" s="8">
        <f t="shared" si="116"/>
        <v>0.13320079522862824</v>
      </c>
      <c r="N723" s="8">
        <f t="shared" si="117"/>
        <v>1.5904572564612328E-2</v>
      </c>
      <c r="O723" s="8">
        <f t="shared" si="118"/>
        <v>3.976143141153082E-3</v>
      </c>
      <c r="P723" s="41">
        <f t="shared" si="119"/>
        <v>0.80516898608349907</v>
      </c>
      <c r="Q723" s="29">
        <v>365</v>
      </c>
      <c r="R723" s="30">
        <v>2.9999999999999997E-4</v>
      </c>
      <c r="S723" s="31">
        <f t="shared" si="120"/>
        <v>725.64612326043732</v>
      </c>
      <c r="T723" s="3" t="s">
        <v>1853</v>
      </c>
      <c r="V723" s="47"/>
    </row>
    <row r="724" spans="1:22" x14ac:dyDescent="0.25">
      <c r="A724" t="str">
        <f t="shared" si="111"/>
        <v>S</v>
      </c>
      <c r="B724" t="s">
        <v>721</v>
      </c>
      <c r="C724" s="18">
        <v>1.7000000000000001E-2</v>
      </c>
      <c r="D724" s="19">
        <v>0.06</v>
      </c>
      <c r="E724" s="19">
        <v>5.0999999999999997E-2</v>
      </c>
      <c r="F724" s="19">
        <v>1E-3</v>
      </c>
      <c r="G724" s="19">
        <v>0.52600000000000002</v>
      </c>
      <c r="H724" s="19">
        <v>0.34499999999999997</v>
      </c>
      <c r="I724" s="20">
        <f t="shared" si="112"/>
        <v>1</v>
      </c>
      <c r="J724" s="21">
        <f t="shared" si="113"/>
        <v>0.11199999999999999</v>
      </c>
      <c r="K724" s="12">
        <f t="shared" si="114"/>
        <v>3.5864978902953593E-2</v>
      </c>
      <c r="L724" s="8">
        <f t="shared" si="115"/>
        <v>0.12658227848101267</v>
      </c>
      <c r="M724" s="8">
        <f t="shared" si="116"/>
        <v>0.10759493670886076</v>
      </c>
      <c r="N724" s="8">
        <f t="shared" si="117"/>
        <v>2.1097046413502112E-3</v>
      </c>
      <c r="O724" s="8">
        <f t="shared" si="118"/>
        <v>0.72784810126582278</v>
      </c>
      <c r="P724" s="41">
        <f t="shared" si="119"/>
        <v>0.23628691983122363</v>
      </c>
      <c r="Q724" s="29">
        <v>104</v>
      </c>
      <c r="R724" s="30">
        <v>5.0000000000000002E-5</v>
      </c>
      <c r="S724" s="31">
        <f t="shared" si="120"/>
        <v>219.40928270042195</v>
      </c>
      <c r="T724" s="3" t="s">
        <v>1854</v>
      </c>
      <c r="V724" s="47"/>
    </row>
    <row r="725" spans="1:22" x14ac:dyDescent="0.25">
      <c r="A725" t="str">
        <f t="shared" si="111"/>
        <v>S</v>
      </c>
      <c r="B725" t="s">
        <v>722</v>
      </c>
      <c r="C725" s="18">
        <v>0</v>
      </c>
      <c r="D725" s="19">
        <v>0</v>
      </c>
      <c r="E725" s="19">
        <v>0</v>
      </c>
      <c r="F725" s="19">
        <v>0</v>
      </c>
      <c r="G725" s="19">
        <v>0.45200000000000001</v>
      </c>
      <c r="H725" s="19">
        <v>0.54800000000000004</v>
      </c>
      <c r="I725" s="20">
        <f t="shared" si="112"/>
        <v>1</v>
      </c>
      <c r="J725" s="21">
        <f t="shared" si="113"/>
        <v>0</v>
      </c>
      <c r="K725" s="12">
        <f t="shared" si="114"/>
        <v>0</v>
      </c>
      <c r="L725" s="8">
        <f t="shared" si="115"/>
        <v>0</v>
      </c>
      <c r="M725" s="8">
        <f t="shared" si="116"/>
        <v>0</v>
      </c>
      <c r="N725" s="8">
        <f t="shared" si="117"/>
        <v>0</v>
      </c>
      <c r="O725" s="8">
        <f t="shared" si="118"/>
        <v>1</v>
      </c>
      <c r="P725" s="41">
        <f t="shared" si="119"/>
        <v>0</v>
      </c>
      <c r="Q725" s="29">
        <v>0</v>
      </c>
      <c r="R725" s="30">
        <v>0</v>
      </c>
      <c r="S725" s="31">
        <f t="shared" si="120"/>
        <v>0</v>
      </c>
      <c r="T725" s="38" t="s">
        <v>1855</v>
      </c>
      <c r="U725" t="s">
        <v>2279</v>
      </c>
      <c r="V725" s="47"/>
    </row>
    <row r="726" spans="1:22" x14ac:dyDescent="0.25">
      <c r="A726" t="str">
        <f t="shared" si="111"/>
        <v>S</v>
      </c>
      <c r="B726" t="s">
        <v>723</v>
      </c>
      <c r="C726" s="18">
        <v>7.8E-2</v>
      </c>
      <c r="D726" s="19">
        <v>0.27700000000000002</v>
      </c>
      <c r="E726" s="19">
        <v>9.8000000000000004E-2</v>
      </c>
      <c r="F726" s="19">
        <v>1.0999999999999999E-2</v>
      </c>
      <c r="G726" s="19">
        <v>0.52900000000000003</v>
      </c>
      <c r="H726" s="19">
        <v>6.0000000000000001E-3</v>
      </c>
      <c r="I726" s="20">
        <f t="shared" si="112"/>
        <v>0.99900000000000011</v>
      </c>
      <c r="J726" s="21">
        <f t="shared" si="113"/>
        <v>0.38600000000000001</v>
      </c>
      <c r="K726" s="12">
        <f t="shared" si="114"/>
        <v>0.16560509554140129</v>
      </c>
      <c r="L726" s="8">
        <f t="shared" si="115"/>
        <v>0.58811040339702769</v>
      </c>
      <c r="M726" s="8">
        <f t="shared" si="116"/>
        <v>0.20806794055201699</v>
      </c>
      <c r="N726" s="8">
        <f t="shared" si="117"/>
        <v>2.3354564755838639E-2</v>
      </c>
      <c r="O726" s="8">
        <f t="shared" si="118"/>
        <v>1.2738853503184714E-2</v>
      </c>
      <c r="P726" s="41">
        <f t="shared" si="119"/>
        <v>0.81953290870488327</v>
      </c>
      <c r="Q726" s="29">
        <v>321</v>
      </c>
      <c r="R726" s="30">
        <v>2.0000000000000001E-4</v>
      </c>
      <c r="S726" s="31">
        <f t="shared" si="120"/>
        <v>681.52866242038215</v>
      </c>
      <c r="T726" s="3" t="s">
        <v>1856</v>
      </c>
      <c r="V726" s="47"/>
    </row>
    <row r="727" spans="1:22" x14ac:dyDescent="0.25">
      <c r="A727" t="str">
        <f t="shared" si="111"/>
        <v>S</v>
      </c>
      <c r="B727" t="s">
        <v>724</v>
      </c>
      <c r="C727" s="18">
        <v>3.7999999999999999E-2</v>
      </c>
      <c r="D727" s="19">
        <v>0.13300000000000001</v>
      </c>
      <c r="E727" s="19">
        <v>4.5999999999999999E-2</v>
      </c>
      <c r="F727" s="19">
        <v>6.0000000000000001E-3</v>
      </c>
      <c r="G727" s="19">
        <v>0.52500000000000002</v>
      </c>
      <c r="H727" s="19">
        <v>0.252</v>
      </c>
      <c r="I727" s="20">
        <f t="shared" si="112"/>
        <v>1</v>
      </c>
      <c r="J727" s="21">
        <f t="shared" si="113"/>
        <v>0.185</v>
      </c>
      <c r="K727" s="12">
        <f t="shared" si="114"/>
        <v>0.08</v>
      </c>
      <c r="L727" s="8">
        <f t="shared" si="115"/>
        <v>0.28000000000000003</v>
      </c>
      <c r="M727" s="8">
        <f t="shared" si="116"/>
        <v>9.6842105263157896E-2</v>
      </c>
      <c r="N727" s="8">
        <f t="shared" si="117"/>
        <v>1.2631578947368423E-2</v>
      </c>
      <c r="O727" s="8">
        <f t="shared" si="118"/>
        <v>0.53052631578947373</v>
      </c>
      <c r="P727" s="41">
        <f t="shared" si="119"/>
        <v>0.38947368421052631</v>
      </c>
      <c r="Q727" s="29">
        <v>151</v>
      </c>
      <c r="R727" s="30">
        <v>1E-4</v>
      </c>
      <c r="S727" s="31">
        <f t="shared" si="120"/>
        <v>317.89473684210526</v>
      </c>
      <c r="T727" s="3" t="s">
        <v>1857</v>
      </c>
      <c r="V727" s="47"/>
    </row>
    <row r="728" spans="1:22" x14ac:dyDescent="0.25">
      <c r="A728" t="str">
        <f t="shared" si="111"/>
        <v>S</v>
      </c>
      <c r="B728" t="s">
        <v>725</v>
      </c>
      <c r="C728" s="18">
        <v>0.08</v>
      </c>
      <c r="D728" s="19">
        <v>0.26</v>
      </c>
      <c r="E728" s="19">
        <v>7.0000000000000007E-2</v>
      </c>
      <c r="F728" s="19">
        <v>0.01</v>
      </c>
      <c r="G728" s="19">
        <v>0.53</v>
      </c>
      <c r="H728" s="19">
        <v>0.05</v>
      </c>
      <c r="I728" s="20">
        <f t="shared" si="112"/>
        <v>1</v>
      </c>
      <c r="J728" s="21">
        <f t="shared" si="113"/>
        <v>0.34</v>
      </c>
      <c r="K728" s="12">
        <f t="shared" si="114"/>
        <v>0.17021276595744683</v>
      </c>
      <c r="L728" s="8">
        <f t="shared" si="115"/>
        <v>0.55319148936170215</v>
      </c>
      <c r="M728" s="8">
        <f t="shared" si="116"/>
        <v>0.14893617021276598</v>
      </c>
      <c r="N728" s="8">
        <f t="shared" si="117"/>
        <v>2.1276595744680854E-2</v>
      </c>
      <c r="O728" s="8">
        <f t="shared" si="118"/>
        <v>0.10638297872340427</v>
      </c>
      <c r="P728" s="41">
        <f t="shared" si="119"/>
        <v>0.72340425531914898</v>
      </c>
      <c r="Q728" s="29">
        <v>297</v>
      </c>
      <c r="R728" s="30">
        <v>2.0000000000000001E-4</v>
      </c>
      <c r="S728" s="31">
        <f t="shared" si="120"/>
        <v>631.91489361702133</v>
      </c>
      <c r="T728" s="3" t="s">
        <v>1858</v>
      </c>
      <c r="V728" s="47"/>
    </row>
    <row r="729" spans="1:22" x14ac:dyDescent="0.25">
      <c r="A729" t="str">
        <f t="shared" si="111"/>
        <v>S</v>
      </c>
      <c r="B729" t="s">
        <v>726</v>
      </c>
      <c r="C729" s="18">
        <v>6.2E-2</v>
      </c>
      <c r="D729" s="19">
        <v>0.20100000000000001</v>
      </c>
      <c r="E729" s="19">
        <v>0.16600000000000001</v>
      </c>
      <c r="F729" s="19">
        <v>6.0000000000000001E-3</v>
      </c>
      <c r="G729" s="19">
        <v>0.52900000000000003</v>
      </c>
      <c r="H729" s="19">
        <v>3.5999999999999997E-2</v>
      </c>
      <c r="I729" s="20">
        <f t="shared" si="112"/>
        <v>1</v>
      </c>
      <c r="J729" s="21">
        <f t="shared" si="113"/>
        <v>0.373</v>
      </c>
      <c r="K729" s="12">
        <f t="shared" si="114"/>
        <v>0.1316348195329087</v>
      </c>
      <c r="L729" s="8">
        <f t="shared" si="115"/>
        <v>0.42675159235668797</v>
      </c>
      <c r="M729" s="8">
        <f t="shared" si="116"/>
        <v>0.35244161358811044</v>
      </c>
      <c r="N729" s="8">
        <f t="shared" si="117"/>
        <v>1.2738853503184714E-2</v>
      </c>
      <c r="O729" s="8">
        <f t="shared" si="118"/>
        <v>7.6433121019108277E-2</v>
      </c>
      <c r="P729" s="41">
        <f t="shared" si="119"/>
        <v>0.79193205944798306</v>
      </c>
      <c r="Q729" s="29">
        <v>255</v>
      </c>
      <c r="R729" s="30">
        <v>2.0000000000000001E-4</v>
      </c>
      <c r="S729" s="31">
        <f t="shared" si="120"/>
        <v>541.40127388535029</v>
      </c>
      <c r="T729" s="3" t="s">
        <v>1859</v>
      </c>
      <c r="V729" s="47"/>
    </row>
    <row r="730" spans="1:22" x14ac:dyDescent="0.25">
      <c r="A730" t="str">
        <f t="shared" si="111"/>
        <v>S</v>
      </c>
      <c r="B730" t="s">
        <v>727</v>
      </c>
      <c r="C730" s="18">
        <v>0.11</v>
      </c>
      <c r="D730" s="19">
        <v>0.34</v>
      </c>
      <c r="E730" s="19">
        <v>9.9000000000000005E-2</v>
      </c>
      <c r="F730" s="19">
        <v>1.6E-2</v>
      </c>
      <c r="G730" s="19">
        <v>0</v>
      </c>
      <c r="H730" s="19">
        <v>0.435</v>
      </c>
      <c r="I730" s="20">
        <f t="shared" si="112"/>
        <v>1</v>
      </c>
      <c r="J730" s="21">
        <f t="shared" si="113"/>
        <v>0.45500000000000007</v>
      </c>
      <c r="K730" s="12">
        <f t="shared" si="114"/>
        <v>0.11</v>
      </c>
      <c r="L730" s="8">
        <f t="shared" si="115"/>
        <v>0.34</v>
      </c>
      <c r="M730" s="8">
        <f t="shared" si="116"/>
        <v>9.9000000000000005E-2</v>
      </c>
      <c r="N730" s="8">
        <f t="shared" si="117"/>
        <v>1.6E-2</v>
      </c>
      <c r="O730" s="8">
        <f t="shared" si="118"/>
        <v>0.435</v>
      </c>
      <c r="P730" s="41">
        <f t="shared" si="119"/>
        <v>0.45500000000000007</v>
      </c>
      <c r="Q730" s="29">
        <v>384</v>
      </c>
      <c r="R730" s="30">
        <v>2.9999999999999997E-4</v>
      </c>
      <c r="S730" s="31">
        <f t="shared" si="120"/>
        <v>384</v>
      </c>
      <c r="T730" s="38" t="s">
        <v>1860</v>
      </c>
      <c r="U730" t="s">
        <v>2280</v>
      </c>
      <c r="V730" s="47"/>
    </row>
    <row r="731" spans="1:22" x14ac:dyDescent="0.25">
      <c r="A731" t="str">
        <f t="shared" si="111"/>
        <v>S</v>
      </c>
      <c r="B731" t="s">
        <v>728</v>
      </c>
      <c r="C731" s="18">
        <v>5.7000000000000002E-2</v>
      </c>
      <c r="D731" s="19">
        <v>0.192</v>
      </c>
      <c r="E731" s="19">
        <v>7.2999999999999995E-2</v>
      </c>
      <c r="F731" s="19">
        <v>8.9999999999999993E-3</v>
      </c>
      <c r="G731" s="19">
        <v>0.51700000000000002</v>
      </c>
      <c r="H731" s="19">
        <v>0.152</v>
      </c>
      <c r="I731" s="20">
        <f t="shared" si="112"/>
        <v>1</v>
      </c>
      <c r="J731" s="21">
        <f t="shared" si="113"/>
        <v>0.27400000000000002</v>
      </c>
      <c r="K731" s="12">
        <f t="shared" si="114"/>
        <v>0.11801242236024846</v>
      </c>
      <c r="L731" s="8">
        <f t="shared" si="115"/>
        <v>0.39751552795031059</v>
      </c>
      <c r="M731" s="8">
        <f t="shared" si="116"/>
        <v>0.15113871635610765</v>
      </c>
      <c r="N731" s="8">
        <f t="shared" si="117"/>
        <v>1.8633540372670808E-2</v>
      </c>
      <c r="O731" s="8">
        <f t="shared" si="118"/>
        <v>0.31469979296066253</v>
      </c>
      <c r="P731" s="41">
        <f t="shared" si="119"/>
        <v>0.56728778467908914</v>
      </c>
      <c r="Q731" s="29">
        <v>210</v>
      </c>
      <c r="R731" s="30">
        <v>2.0000000000000001E-4</v>
      </c>
      <c r="S731" s="31">
        <f t="shared" si="120"/>
        <v>434.78260869565219</v>
      </c>
      <c r="T731" s="3" t="s">
        <v>1861</v>
      </c>
      <c r="V731" s="47"/>
    </row>
    <row r="732" spans="1:22" x14ac:dyDescent="0.25">
      <c r="A732" t="str">
        <f t="shared" si="111"/>
        <v>S</v>
      </c>
      <c r="B732" t="s">
        <v>729</v>
      </c>
      <c r="C732" s="18">
        <v>1.4E-2</v>
      </c>
      <c r="D732" s="19">
        <v>0.16300000000000001</v>
      </c>
      <c r="E732" s="19">
        <v>1.4999999999999999E-2</v>
      </c>
      <c r="F732" s="19">
        <v>4.0000000000000001E-3</v>
      </c>
      <c r="G732" s="19">
        <v>0.501</v>
      </c>
      <c r="H732" s="19">
        <v>0.30299999999999999</v>
      </c>
      <c r="I732" s="20">
        <f t="shared" ref="I732:I763" si="121">SUM(C732,D732,E732,F732,G732,H732)</f>
        <v>1</v>
      </c>
      <c r="J732" s="21">
        <f t="shared" si="113"/>
        <v>0.182</v>
      </c>
      <c r="K732" s="12">
        <f t="shared" si="114"/>
        <v>2.8056112224448898E-2</v>
      </c>
      <c r="L732" s="8">
        <f t="shared" si="115"/>
        <v>0.32665330661322645</v>
      </c>
      <c r="M732" s="8">
        <f t="shared" si="116"/>
        <v>3.0060120240480961E-2</v>
      </c>
      <c r="N732" s="8">
        <f t="shared" si="117"/>
        <v>8.0160320641282558E-3</v>
      </c>
      <c r="O732" s="8">
        <f t="shared" si="118"/>
        <v>0.60721442885771537</v>
      </c>
      <c r="P732" s="41">
        <f t="shared" si="119"/>
        <v>0.36472945891783565</v>
      </c>
      <c r="Q732" s="29">
        <v>177</v>
      </c>
      <c r="R732" s="30">
        <v>0</v>
      </c>
      <c r="S732" s="31">
        <f t="shared" si="120"/>
        <v>354.70941883767534</v>
      </c>
      <c r="T732" s="38" t="s">
        <v>1862</v>
      </c>
      <c r="V732" s="47"/>
    </row>
    <row r="733" spans="1:22" x14ac:dyDescent="0.25">
      <c r="A733" t="str">
        <f t="shared" si="111"/>
        <v>S</v>
      </c>
      <c r="B733" t="s">
        <v>730</v>
      </c>
      <c r="C733" s="18"/>
      <c r="D733" s="19"/>
      <c r="E733" s="19"/>
      <c r="F733" s="19"/>
      <c r="G733" s="19"/>
      <c r="H733" s="19"/>
      <c r="I733" s="20">
        <f t="shared" si="121"/>
        <v>0</v>
      </c>
      <c r="J733" s="21">
        <f t="shared" si="113"/>
        <v>0</v>
      </c>
      <c r="K733" s="12">
        <f t="shared" si="114"/>
        <v>0</v>
      </c>
      <c r="L733" s="8">
        <f t="shared" si="115"/>
        <v>0</v>
      </c>
      <c r="M733" s="8">
        <f t="shared" si="116"/>
        <v>0</v>
      </c>
      <c r="N733" s="8">
        <f t="shared" si="117"/>
        <v>0</v>
      </c>
      <c r="O733" s="8">
        <f t="shared" si="118"/>
        <v>0</v>
      </c>
      <c r="P733" s="41">
        <f t="shared" si="119"/>
        <v>0</v>
      </c>
      <c r="Q733" s="29"/>
      <c r="R733" s="30"/>
      <c r="S733" s="31">
        <f t="shared" si="120"/>
        <v>0</v>
      </c>
      <c r="T733" s="38" t="s">
        <v>1863</v>
      </c>
      <c r="U733" t="s">
        <v>2279</v>
      </c>
      <c r="V733" s="47"/>
    </row>
    <row r="734" spans="1:22" x14ac:dyDescent="0.25">
      <c r="A734" t="str">
        <f t="shared" si="111"/>
        <v>S</v>
      </c>
      <c r="B734" t="s">
        <v>731</v>
      </c>
      <c r="C734" s="18">
        <v>8.2000000000000003E-2</v>
      </c>
      <c r="D734" s="19">
        <v>0.27300000000000002</v>
      </c>
      <c r="E734" s="19">
        <v>8.5000000000000006E-2</v>
      </c>
      <c r="F734" s="19">
        <v>1.2E-2</v>
      </c>
      <c r="G734" s="19">
        <v>0.52900000000000003</v>
      </c>
      <c r="H734" s="19">
        <v>1.9E-2</v>
      </c>
      <c r="I734" s="20">
        <f t="shared" si="121"/>
        <v>1</v>
      </c>
      <c r="J734" s="21">
        <f t="shared" si="113"/>
        <v>0.37000000000000005</v>
      </c>
      <c r="K734" s="12">
        <f t="shared" si="114"/>
        <v>0.17409766454352443</v>
      </c>
      <c r="L734" s="8">
        <f t="shared" si="115"/>
        <v>0.57961783439490455</v>
      </c>
      <c r="M734" s="8">
        <f t="shared" si="116"/>
        <v>0.18046709129511679</v>
      </c>
      <c r="N734" s="8">
        <f t="shared" si="117"/>
        <v>2.5477707006369428E-2</v>
      </c>
      <c r="O734" s="8">
        <f t="shared" si="118"/>
        <v>4.0339702760084924E-2</v>
      </c>
      <c r="P734" s="41">
        <f t="shared" si="119"/>
        <v>0.78556263269639082</v>
      </c>
      <c r="Q734" s="29">
        <v>312</v>
      </c>
      <c r="R734" s="30">
        <v>2.0000000000000001E-4</v>
      </c>
      <c r="S734" s="31">
        <f t="shared" si="120"/>
        <v>662.42038216560513</v>
      </c>
      <c r="T734" s="3" t="s">
        <v>1864</v>
      </c>
      <c r="V734" s="47"/>
    </row>
    <row r="735" spans="1:22" x14ac:dyDescent="0.25">
      <c r="A735" t="str">
        <f t="shared" si="111"/>
        <v>S</v>
      </c>
      <c r="B735" t="s">
        <v>732</v>
      </c>
      <c r="C735" s="18"/>
      <c r="D735" s="19"/>
      <c r="E735" s="19"/>
      <c r="F735" s="19"/>
      <c r="G735" s="19"/>
      <c r="H735" s="19"/>
      <c r="I735" s="20">
        <f t="shared" si="121"/>
        <v>0</v>
      </c>
      <c r="J735" s="21">
        <f t="shared" si="113"/>
        <v>0</v>
      </c>
      <c r="K735" s="12">
        <f t="shared" si="114"/>
        <v>0</v>
      </c>
      <c r="L735" s="8">
        <f t="shared" si="115"/>
        <v>0</v>
      </c>
      <c r="M735" s="8">
        <f t="shared" si="116"/>
        <v>0</v>
      </c>
      <c r="N735" s="8">
        <f t="shared" si="117"/>
        <v>0</v>
      </c>
      <c r="O735" s="8">
        <f t="shared" si="118"/>
        <v>0</v>
      </c>
      <c r="P735" s="41">
        <f t="shared" si="119"/>
        <v>0</v>
      </c>
      <c r="Q735" s="29"/>
      <c r="R735" s="30"/>
      <c r="S735" s="31">
        <f t="shared" si="120"/>
        <v>0</v>
      </c>
      <c r="T735" s="38" t="s">
        <v>1865</v>
      </c>
      <c r="U735" t="s">
        <v>1227</v>
      </c>
      <c r="V735" s="47"/>
    </row>
    <row r="736" spans="1:22" x14ac:dyDescent="0.25">
      <c r="A736" t="str">
        <f t="shared" si="111"/>
        <v>S</v>
      </c>
      <c r="B736" t="s">
        <v>733</v>
      </c>
      <c r="C736" s="18">
        <v>7.4999999999999997E-2</v>
      </c>
      <c r="D736" s="19">
        <v>0.20699999999999999</v>
      </c>
      <c r="E736" s="19">
        <v>0.17699999999999999</v>
      </c>
      <c r="F736" s="19">
        <v>1.0999999999999999E-2</v>
      </c>
      <c r="G736" s="19">
        <v>0.52900000000000003</v>
      </c>
      <c r="H736" s="19">
        <v>1E-3</v>
      </c>
      <c r="I736" s="20">
        <f t="shared" si="121"/>
        <v>1</v>
      </c>
      <c r="J736" s="21">
        <f t="shared" si="113"/>
        <v>0.39500000000000002</v>
      </c>
      <c r="K736" s="12">
        <f t="shared" si="114"/>
        <v>0.15923566878980891</v>
      </c>
      <c r="L736" s="8">
        <f t="shared" si="115"/>
        <v>0.43949044585987262</v>
      </c>
      <c r="M736" s="8">
        <f t="shared" si="116"/>
        <v>0.37579617834394907</v>
      </c>
      <c r="N736" s="8">
        <f t="shared" si="117"/>
        <v>2.3354564755838639E-2</v>
      </c>
      <c r="O736" s="8">
        <f t="shared" si="118"/>
        <v>2.1231422505307855E-3</v>
      </c>
      <c r="P736" s="41">
        <f t="shared" si="119"/>
        <v>0.83864118895966033</v>
      </c>
      <c r="Q736" s="29">
        <v>213</v>
      </c>
      <c r="R736" s="30">
        <v>2.0000000000000001E-4</v>
      </c>
      <c r="S736" s="31">
        <f t="shared" si="120"/>
        <v>452.22929936305735</v>
      </c>
      <c r="T736" s="38" t="s">
        <v>2345</v>
      </c>
      <c r="V736" s="47"/>
    </row>
    <row r="737" spans="1:22" x14ac:dyDescent="0.25">
      <c r="A737" t="str">
        <f t="shared" si="111"/>
        <v>S</v>
      </c>
      <c r="B737" t="s">
        <v>734</v>
      </c>
      <c r="C737" s="18">
        <v>0.11799999999999999</v>
      </c>
      <c r="D737" s="19">
        <v>0.245</v>
      </c>
      <c r="E737" s="19">
        <v>6.4000000000000001E-2</v>
      </c>
      <c r="F737" s="19">
        <v>7.0000000000000001E-3</v>
      </c>
      <c r="G737" s="19">
        <v>0.50800000000000001</v>
      </c>
      <c r="H737" s="19">
        <v>5.8999999999999997E-2</v>
      </c>
      <c r="I737" s="20">
        <f t="shared" si="121"/>
        <v>1.0009999999999999</v>
      </c>
      <c r="J737" s="21">
        <f t="shared" si="113"/>
        <v>0.316</v>
      </c>
      <c r="K737" s="12">
        <f t="shared" si="114"/>
        <v>0.23983739837398374</v>
      </c>
      <c r="L737" s="8">
        <f t="shared" si="115"/>
        <v>0.49796747967479676</v>
      </c>
      <c r="M737" s="8">
        <f t="shared" si="116"/>
        <v>0.13008130081300814</v>
      </c>
      <c r="N737" s="8">
        <f t="shared" si="117"/>
        <v>1.4227642276422765E-2</v>
      </c>
      <c r="O737" s="8">
        <f t="shared" si="118"/>
        <v>0.11991869918699187</v>
      </c>
      <c r="P737" s="41">
        <f t="shared" si="119"/>
        <v>0.64227642276422769</v>
      </c>
      <c r="Q737" s="29">
        <v>272</v>
      </c>
      <c r="R737" s="30">
        <v>2.9999999999999997E-4</v>
      </c>
      <c r="S737" s="31">
        <f t="shared" si="120"/>
        <v>552.84552845528458</v>
      </c>
      <c r="T737" s="38" t="s">
        <v>2346</v>
      </c>
      <c r="V737" s="47"/>
    </row>
    <row r="738" spans="1:22" x14ac:dyDescent="0.25">
      <c r="A738" t="str">
        <f t="shared" si="111"/>
        <v>S</v>
      </c>
      <c r="B738" t="s">
        <v>735</v>
      </c>
      <c r="C738" s="18">
        <v>9.2999999999999999E-2</v>
      </c>
      <c r="D738" s="19">
        <v>0.33100000000000002</v>
      </c>
      <c r="E738" s="19">
        <v>2.5999999999999999E-2</v>
      </c>
      <c r="F738" s="19">
        <v>3.0000000000000001E-3</v>
      </c>
      <c r="G738" s="19">
        <v>0.52900000000000003</v>
      </c>
      <c r="H738" s="19">
        <v>1.7999999999999999E-2</v>
      </c>
      <c r="I738" s="20">
        <f t="shared" si="121"/>
        <v>1</v>
      </c>
      <c r="J738" s="21">
        <f t="shared" si="113"/>
        <v>0.36000000000000004</v>
      </c>
      <c r="K738" s="12">
        <f t="shared" si="114"/>
        <v>0.19745222929936307</v>
      </c>
      <c r="L738" s="8">
        <f t="shared" si="115"/>
        <v>0.70276008492569009</v>
      </c>
      <c r="M738" s="8">
        <f t="shared" si="116"/>
        <v>5.5201698513800426E-2</v>
      </c>
      <c r="N738" s="8">
        <f t="shared" si="117"/>
        <v>6.369426751592357E-3</v>
      </c>
      <c r="O738" s="8">
        <f t="shared" si="118"/>
        <v>3.8216560509554139E-2</v>
      </c>
      <c r="P738" s="41">
        <f t="shared" si="119"/>
        <v>0.76433121019108297</v>
      </c>
      <c r="Q738" s="29">
        <v>354</v>
      </c>
      <c r="R738" s="30">
        <v>2.9999999999999997E-4</v>
      </c>
      <c r="S738" s="31">
        <f t="shared" si="120"/>
        <v>751.59235668789813</v>
      </c>
      <c r="T738" s="3" t="s">
        <v>1866</v>
      </c>
      <c r="V738" s="47"/>
    </row>
    <row r="739" spans="1:22" x14ac:dyDescent="0.25">
      <c r="A739" t="str">
        <f t="shared" si="111"/>
        <v>S</v>
      </c>
      <c r="B739" t="s">
        <v>736</v>
      </c>
      <c r="C739" s="18">
        <v>0.13900000000000001</v>
      </c>
      <c r="D739" s="19">
        <v>0.17</v>
      </c>
      <c r="E739" s="19">
        <v>4.3999999999999997E-2</v>
      </c>
      <c r="F739" s="19">
        <v>7.0000000000000001E-3</v>
      </c>
      <c r="G739" s="19">
        <v>0.52900000000000003</v>
      </c>
      <c r="H739" s="19">
        <v>0.111</v>
      </c>
      <c r="I739" s="20">
        <f t="shared" si="121"/>
        <v>1</v>
      </c>
      <c r="J739" s="21">
        <f t="shared" si="113"/>
        <v>0.22100000000000003</v>
      </c>
      <c r="K739" s="12">
        <f t="shared" si="114"/>
        <v>0.29511677282377924</v>
      </c>
      <c r="L739" s="8">
        <f t="shared" si="115"/>
        <v>0.36093418259023358</v>
      </c>
      <c r="M739" s="8">
        <f t="shared" si="116"/>
        <v>9.3418259023354558E-2</v>
      </c>
      <c r="N739" s="8">
        <f t="shared" si="117"/>
        <v>1.4861995753715501E-2</v>
      </c>
      <c r="O739" s="8">
        <f t="shared" si="118"/>
        <v>0.2356687898089172</v>
      </c>
      <c r="P739" s="41">
        <f t="shared" si="119"/>
        <v>0.46921443736730367</v>
      </c>
      <c r="Q739" s="29">
        <v>155</v>
      </c>
      <c r="R739" s="30">
        <v>1.5300000000000001E-4</v>
      </c>
      <c r="S739" s="31">
        <f t="shared" si="120"/>
        <v>329.08704883227176</v>
      </c>
      <c r="T739" s="3" t="s">
        <v>1867</v>
      </c>
      <c r="V739" s="47"/>
    </row>
    <row r="740" spans="1:22" x14ac:dyDescent="0.25">
      <c r="A740" t="str">
        <f t="shared" si="111"/>
        <v>S</v>
      </c>
      <c r="B740" t="s">
        <v>737</v>
      </c>
      <c r="C740" s="18">
        <v>2.1999999999999999E-2</v>
      </c>
      <c r="D740" s="19">
        <v>7.5999999999999998E-2</v>
      </c>
      <c r="E740" s="19">
        <v>1.7999999999999999E-2</v>
      </c>
      <c r="F740" s="19">
        <v>2E-3</v>
      </c>
      <c r="G740" s="19">
        <v>0.52900000000000003</v>
      </c>
      <c r="H740" s="19">
        <v>0.35299999999999998</v>
      </c>
      <c r="I740" s="20">
        <f t="shared" si="121"/>
        <v>1</v>
      </c>
      <c r="J740" s="21">
        <f t="shared" si="113"/>
        <v>9.6000000000000002E-2</v>
      </c>
      <c r="K740" s="12">
        <f t="shared" si="114"/>
        <v>4.6709129511677279E-2</v>
      </c>
      <c r="L740" s="8">
        <f t="shared" si="115"/>
        <v>0.16135881104033969</v>
      </c>
      <c r="M740" s="8">
        <f t="shared" si="116"/>
        <v>3.8216560509554139E-2</v>
      </c>
      <c r="N740" s="8">
        <f t="shared" si="117"/>
        <v>4.246284501061571E-3</v>
      </c>
      <c r="O740" s="8">
        <f t="shared" si="118"/>
        <v>0.74946921443736725</v>
      </c>
      <c r="P740" s="41">
        <f t="shared" si="119"/>
        <v>0.20382165605095542</v>
      </c>
      <c r="Q740" s="29">
        <v>85</v>
      </c>
      <c r="R740" s="30">
        <v>1E-4</v>
      </c>
      <c r="S740" s="31">
        <f t="shared" si="120"/>
        <v>180.46709129511677</v>
      </c>
      <c r="T740" s="3" t="s">
        <v>1868</v>
      </c>
      <c r="V740" s="47"/>
    </row>
    <row r="741" spans="1:22" x14ac:dyDescent="0.25">
      <c r="A741" t="str">
        <f t="shared" si="111"/>
        <v>S</v>
      </c>
      <c r="B741" t="s">
        <v>738</v>
      </c>
      <c r="C741" s="18">
        <v>0.152</v>
      </c>
      <c r="D741" s="19">
        <v>0.187</v>
      </c>
      <c r="E741" s="19">
        <v>0.123</v>
      </c>
      <c r="F741" s="19">
        <v>8.0000000000000002E-3</v>
      </c>
      <c r="G741" s="19">
        <v>0.52900000000000003</v>
      </c>
      <c r="H741" s="19">
        <v>1E-3</v>
      </c>
      <c r="I741" s="20">
        <f t="shared" si="121"/>
        <v>1</v>
      </c>
      <c r="J741" s="21">
        <f t="shared" si="113"/>
        <v>0.318</v>
      </c>
      <c r="K741" s="12">
        <f t="shared" si="114"/>
        <v>0.32271762208067939</v>
      </c>
      <c r="L741" s="8">
        <f t="shared" si="115"/>
        <v>0.39702760084925692</v>
      </c>
      <c r="M741" s="8">
        <f t="shared" si="116"/>
        <v>0.26114649681528662</v>
      </c>
      <c r="N741" s="8">
        <f t="shared" si="117"/>
        <v>1.6985138004246284E-2</v>
      </c>
      <c r="O741" s="8">
        <f t="shared" si="118"/>
        <v>2.1231422505307855E-3</v>
      </c>
      <c r="P741" s="41">
        <f t="shared" si="119"/>
        <v>0.67515923566878988</v>
      </c>
      <c r="Q741" s="29">
        <v>220</v>
      </c>
      <c r="R741" s="30">
        <v>4.0000000000000002E-4</v>
      </c>
      <c r="S741" s="31">
        <f t="shared" si="120"/>
        <v>467.09129511677287</v>
      </c>
      <c r="T741" s="3" t="s">
        <v>1869</v>
      </c>
      <c r="V741" s="47"/>
    </row>
    <row r="742" spans="1:22" x14ac:dyDescent="0.25">
      <c r="A742" t="str">
        <f t="shared" si="111"/>
        <v>S</v>
      </c>
      <c r="B742" t="s">
        <v>739</v>
      </c>
      <c r="C742" s="18">
        <v>9.0999999999999998E-2</v>
      </c>
      <c r="D742" s="19">
        <v>0.24199999999999999</v>
      </c>
      <c r="E742" s="19">
        <v>0.109</v>
      </c>
      <c r="F742" s="19">
        <v>1.4999999999999999E-2</v>
      </c>
      <c r="G742" s="19">
        <v>0.52900000000000003</v>
      </c>
      <c r="H742" s="19">
        <v>1.4E-2</v>
      </c>
      <c r="I742" s="20">
        <f t="shared" si="121"/>
        <v>1</v>
      </c>
      <c r="J742" s="21">
        <f t="shared" si="113"/>
        <v>0.36599999999999999</v>
      </c>
      <c r="K742" s="12">
        <f t="shared" si="114"/>
        <v>0.1932059447983015</v>
      </c>
      <c r="L742" s="8">
        <f t="shared" si="115"/>
        <v>0.5138004246284501</v>
      </c>
      <c r="M742" s="8">
        <f t="shared" si="116"/>
        <v>0.23142250530785563</v>
      </c>
      <c r="N742" s="8">
        <f t="shared" si="117"/>
        <v>3.1847133757961783E-2</v>
      </c>
      <c r="O742" s="8">
        <f t="shared" si="118"/>
        <v>2.9723991507431002E-2</v>
      </c>
      <c r="P742" s="41">
        <f t="shared" si="119"/>
        <v>0.77707006369426757</v>
      </c>
      <c r="Q742" s="29">
        <v>287</v>
      </c>
      <c r="R742" s="30">
        <v>2.0000000000000001E-4</v>
      </c>
      <c r="S742" s="31">
        <f t="shared" si="120"/>
        <v>609.34182590233547</v>
      </c>
      <c r="T742" s="3" t="s">
        <v>1870</v>
      </c>
      <c r="V742" s="47"/>
    </row>
    <row r="743" spans="1:22" x14ac:dyDescent="0.25">
      <c r="A743" t="str">
        <f t="shared" si="111"/>
        <v>S</v>
      </c>
      <c r="B743" t="s">
        <v>740</v>
      </c>
      <c r="C743" s="18">
        <v>7.3099999999999998E-2</v>
      </c>
      <c r="D743" s="19">
        <v>0.19389999999999999</v>
      </c>
      <c r="E743" s="19">
        <v>9.11E-2</v>
      </c>
      <c r="F743" s="19">
        <v>3.9300000000000002E-2</v>
      </c>
      <c r="G743" s="19">
        <v>0.52759999999999996</v>
      </c>
      <c r="H743" s="19">
        <v>7.51E-2</v>
      </c>
      <c r="I743" s="20">
        <f t="shared" si="121"/>
        <v>1.0001</v>
      </c>
      <c r="J743" s="21">
        <f t="shared" si="113"/>
        <v>0.32429999999999998</v>
      </c>
      <c r="K743" s="12">
        <f t="shared" si="114"/>
        <v>0.15474174428450463</v>
      </c>
      <c r="L743" s="8">
        <f t="shared" si="115"/>
        <v>0.4104572396274343</v>
      </c>
      <c r="M743" s="8">
        <f t="shared" si="116"/>
        <v>0.19284504657070278</v>
      </c>
      <c r="N743" s="8">
        <f t="shared" si="117"/>
        <v>8.3192209991532595E-2</v>
      </c>
      <c r="O743" s="8">
        <f t="shared" si="118"/>
        <v>0.15897544453852666</v>
      </c>
      <c r="P743" s="41">
        <f t="shared" si="119"/>
        <v>0.68649449618966962</v>
      </c>
      <c r="Q743" s="29">
        <v>231</v>
      </c>
      <c r="R743" s="30">
        <v>2.0000000000000001E-4</v>
      </c>
      <c r="S743" s="31">
        <f t="shared" si="120"/>
        <v>488.99237933954271</v>
      </c>
      <c r="T743" s="3" t="s">
        <v>1871</v>
      </c>
      <c r="V743" s="47"/>
    </row>
    <row r="744" spans="1:22" x14ac:dyDescent="0.25">
      <c r="A744" t="str">
        <f t="shared" si="111"/>
        <v>S</v>
      </c>
      <c r="B744" t="s">
        <v>741</v>
      </c>
      <c r="C744" s="18">
        <v>0</v>
      </c>
      <c r="D744" s="19">
        <v>0</v>
      </c>
      <c r="E744" s="19">
        <v>0</v>
      </c>
      <c r="F744" s="19">
        <v>0</v>
      </c>
      <c r="G744" s="19">
        <v>0.52900000000000003</v>
      </c>
      <c r="H744" s="19">
        <v>0.47099999999999997</v>
      </c>
      <c r="I744" s="20">
        <f t="shared" si="121"/>
        <v>1</v>
      </c>
      <c r="J744" s="21">
        <f t="shared" si="113"/>
        <v>0</v>
      </c>
      <c r="K744" s="12">
        <f t="shared" si="114"/>
        <v>0</v>
      </c>
      <c r="L744" s="8">
        <f t="shared" si="115"/>
        <v>0</v>
      </c>
      <c r="M744" s="8">
        <f t="shared" si="116"/>
        <v>0</v>
      </c>
      <c r="N744" s="8">
        <f t="shared" si="117"/>
        <v>0</v>
      </c>
      <c r="O744" s="8">
        <f t="shared" si="118"/>
        <v>1</v>
      </c>
      <c r="P744" s="41">
        <f t="shared" si="119"/>
        <v>0</v>
      </c>
      <c r="Q744" s="29">
        <v>0</v>
      </c>
      <c r="R744" s="30">
        <v>0</v>
      </c>
      <c r="S744" s="31">
        <f t="shared" si="120"/>
        <v>0</v>
      </c>
      <c r="T744" s="3" t="s">
        <v>1872</v>
      </c>
      <c r="V744" s="47"/>
    </row>
    <row r="745" spans="1:22" x14ac:dyDescent="0.25">
      <c r="A745" t="str">
        <f t="shared" si="111"/>
        <v>S</v>
      </c>
      <c r="B745" t="s">
        <v>742</v>
      </c>
      <c r="C745" s="18">
        <v>0</v>
      </c>
      <c r="D745" s="19">
        <v>0</v>
      </c>
      <c r="E745" s="19">
        <v>0</v>
      </c>
      <c r="F745" s="19">
        <v>0</v>
      </c>
      <c r="G745" s="19">
        <v>0.52900000000000003</v>
      </c>
      <c r="H745" s="19">
        <v>0.47099999999999997</v>
      </c>
      <c r="I745" s="20">
        <f t="shared" si="121"/>
        <v>1</v>
      </c>
      <c r="J745" s="21">
        <f t="shared" si="113"/>
        <v>0</v>
      </c>
      <c r="K745" s="12">
        <f t="shared" si="114"/>
        <v>0</v>
      </c>
      <c r="L745" s="8">
        <f t="shared" si="115"/>
        <v>0</v>
      </c>
      <c r="M745" s="8">
        <f t="shared" si="116"/>
        <v>0</v>
      </c>
      <c r="N745" s="8">
        <f t="shared" si="117"/>
        <v>0</v>
      </c>
      <c r="O745" s="8">
        <f t="shared" si="118"/>
        <v>1</v>
      </c>
      <c r="P745" s="41">
        <f t="shared" si="119"/>
        <v>0</v>
      </c>
      <c r="Q745" s="29">
        <v>0</v>
      </c>
      <c r="R745" s="30">
        <v>0</v>
      </c>
      <c r="S745" s="31">
        <f t="shared" si="120"/>
        <v>0</v>
      </c>
      <c r="T745" s="38" t="s">
        <v>2347</v>
      </c>
      <c r="V745" s="47"/>
    </row>
    <row r="746" spans="1:22" x14ac:dyDescent="0.25">
      <c r="A746" t="str">
        <f t="shared" si="111"/>
        <v>S</v>
      </c>
      <c r="B746" t="s">
        <v>743</v>
      </c>
      <c r="C746" s="18">
        <v>2.3E-2</v>
      </c>
      <c r="D746" s="19">
        <v>8.5000000000000006E-2</v>
      </c>
      <c r="E746" s="19">
        <v>2.5000000000000001E-2</v>
      </c>
      <c r="F746" s="19">
        <v>4.0000000000000001E-3</v>
      </c>
      <c r="G746" s="19">
        <v>0.52900000000000003</v>
      </c>
      <c r="H746" s="19">
        <v>0.33400000000000002</v>
      </c>
      <c r="I746" s="20">
        <f t="shared" si="121"/>
        <v>1</v>
      </c>
      <c r="J746" s="21">
        <f t="shared" si="113"/>
        <v>0.11400000000000002</v>
      </c>
      <c r="K746" s="12">
        <f t="shared" si="114"/>
        <v>4.8832271762208071E-2</v>
      </c>
      <c r="L746" s="8">
        <f t="shared" si="115"/>
        <v>0.18046709129511679</v>
      </c>
      <c r="M746" s="8">
        <f t="shared" si="116"/>
        <v>5.3078556263269648E-2</v>
      </c>
      <c r="N746" s="8">
        <f t="shared" si="117"/>
        <v>8.4925690021231421E-3</v>
      </c>
      <c r="O746" s="8">
        <f t="shared" si="118"/>
        <v>0.70912951167728244</v>
      </c>
      <c r="P746" s="41">
        <f t="shared" si="119"/>
        <v>0.24203821656050961</v>
      </c>
      <c r="Q746" s="29">
        <v>93</v>
      </c>
      <c r="R746" s="30">
        <v>1E-4</v>
      </c>
      <c r="S746" s="31">
        <f t="shared" si="120"/>
        <v>197.45222929936307</v>
      </c>
      <c r="T746" s="3" t="s">
        <v>1873</v>
      </c>
      <c r="V746" s="47"/>
    </row>
    <row r="747" spans="1:22" x14ac:dyDescent="0.25">
      <c r="A747" t="str">
        <f t="shared" si="111"/>
        <v>S</v>
      </c>
      <c r="B747" t="s">
        <v>744</v>
      </c>
      <c r="C747" s="18"/>
      <c r="D747" s="19"/>
      <c r="E747" s="19"/>
      <c r="F747" s="19"/>
      <c r="G747" s="19"/>
      <c r="H747" s="19"/>
      <c r="I747" s="20">
        <f t="shared" si="121"/>
        <v>0</v>
      </c>
      <c r="J747" s="21">
        <f t="shared" si="113"/>
        <v>0</v>
      </c>
      <c r="K747" s="12">
        <f t="shared" si="114"/>
        <v>0</v>
      </c>
      <c r="L747" s="8">
        <f t="shared" si="115"/>
        <v>0</v>
      </c>
      <c r="M747" s="8">
        <f t="shared" si="116"/>
        <v>0</v>
      </c>
      <c r="N747" s="8">
        <f t="shared" si="117"/>
        <v>0</v>
      </c>
      <c r="O747" s="8">
        <f t="shared" si="118"/>
        <v>0</v>
      </c>
      <c r="P747" s="41">
        <f t="shared" si="119"/>
        <v>0</v>
      </c>
      <c r="Q747" s="29"/>
      <c r="R747" s="30"/>
      <c r="S747" s="31">
        <f t="shared" si="120"/>
        <v>0</v>
      </c>
      <c r="T747" s="38" t="s">
        <v>1874</v>
      </c>
      <c r="U747" t="s">
        <v>1227</v>
      </c>
      <c r="V747" s="47"/>
    </row>
    <row r="748" spans="1:22" x14ac:dyDescent="0.25">
      <c r="A748" t="str">
        <f t="shared" si="111"/>
        <v>S</v>
      </c>
      <c r="B748" t="s">
        <v>745</v>
      </c>
      <c r="C748" s="18">
        <v>7.8E-2</v>
      </c>
      <c r="D748" s="19">
        <v>0.20699999999999999</v>
      </c>
      <c r="E748" s="19">
        <v>9.2999999999999999E-2</v>
      </c>
      <c r="F748" s="19">
        <v>1.2999999999999999E-2</v>
      </c>
      <c r="G748" s="19">
        <v>0.52900000000000003</v>
      </c>
      <c r="H748" s="19">
        <v>7.9000000000000001E-2</v>
      </c>
      <c r="I748" s="20">
        <f t="shared" si="121"/>
        <v>0.999</v>
      </c>
      <c r="J748" s="21">
        <f t="shared" si="113"/>
        <v>0.313</v>
      </c>
      <c r="K748" s="12">
        <f t="shared" si="114"/>
        <v>0.16560509554140129</v>
      </c>
      <c r="L748" s="8">
        <f t="shared" si="115"/>
        <v>0.43949044585987262</v>
      </c>
      <c r="M748" s="8">
        <f t="shared" si="116"/>
        <v>0.19745222929936307</v>
      </c>
      <c r="N748" s="8">
        <f t="shared" si="117"/>
        <v>2.7600849256900213E-2</v>
      </c>
      <c r="O748" s="8">
        <f t="shared" si="118"/>
        <v>0.16772823779193208</v>
      </c>
      <c r="P748" s="41">
        <f t="shared" si="119"/>
        <v>0.66454352441613596</v>
      </c>
      <c r="Q748" s="29">
        <v>246</v>
      </c>
      <c r="R748" s="30">
        <v>2.0000000000000001E-4</v>
      </c>
      <c r="S748" s="31">
        <f t="shared" si="120"/>
        <v>522.29299363057328</v>
      </c>
      <c r="T748" s="3" t="s">
        <v>1875</v>
      </c>
      <c r="V748" s="47"/>
    </row>
    <row r="749" spans="1:22" x14ac:dyDescent="0.25">
      <c r="A749" t="str">
        <f t="shared" si="111"/>
        <v>S</v>
      </c>
      <c r="B749" t="s">
        <v>746</v>
      </c>
      <c r="C749" s="18">
        <v>0.08</v>
      </c>
      <c r="D749" s="19">
        <v>0.17</v>
      </c>
      <c r="E749" s="19">
        <v>0.06</v>
      </c>
      <c r="F749" s="19">
        <v>0.04</v>
      </c>
      <c r="G749" s="19">
        <v>0.65</v>
      </c>
      <c r="H749" s="19">
        <v>0</v>
      </c>
      <c r="I749" s="20">
        <f t="shared" si="121"/>
        <v>1</v>
      </c>
      <c r="J749" s="21">
        <f t="shared" si="113"/>
        <v>0.27</v>
      </c>
      <c r="K749" s="12">
        <f t="shared" si="114"/>
        <v>0.22857142857142859</v>
      </c>
      <c r="L749" s="8">
        <f t="shared" si="115"/>
        <v>0.48571428571428577</v>
      </c>
      <c r="M749" s="8">
        <f t="shared" si="116"/>
        <v>0.17142857142857143</v>
      </c>
      <c r="N749" s="8">
        <f t="shared" si="117"/>
        <v>0.1142857142857143</v>
      </c>
      <c r="O749" s="8">
        <f t="shared" si="118"/>
        <v>0</v>
      </c>
      <c r="P749" s="41">
        <f t="shared" si="119"/>
        <v>0.77142857142857157</v>
      </c>
      <c r="Q749" s="29">
        <v>143</v>
      </c>
      <c r="R749" s="30">
        <v>2.0000000000000001E-4</v>
      </c>
      <c r="S749" s="31">
        <f t="shared" si="120"/>
        <v>408.57142857142861</v>
      </c>
      <c r="T749" s="38" t="s">
        <v>1876</v>
      </c>
      <c r="U749" t="s">
        <v>2280</v>
      </c>
      <c r="V749" s="47"/>
    </row>
    <row r="750" spans="1:22" x14ac:dyDescent="0.25">
      <c r="A750" t="str">
        <f t="shared" si="111"/>
        <v>S</v>
      </c>
      <c r="B750" t="s">
        <v>747</v>
      </c>
      <c r="C750" s="18"/>
      <c r="D750" s="19"/>
      <c r="E750" s="19"/>
      <c r="F750" s="19"/>
      <c r="G750" s="19"/>
      <c r="H750" s="19"/>
      <c r="I750" s="20">
        <f t="shared" si="121"/>
        <v>0</v>
      </c>
      <c r="J750" s="21">
        <f t="shared" si="113"/>
        <v>0</v>
      </c>
      <c r="K750" s="12">
        <f t="shared" si="114"/>
        <v>0</v>
      </c>
      <c r="L750" s="8">
        <f t="shared" si="115"/>
        <v>0</v>
      </c>
      <c r="M750" s="8">
        <f t="shared" si="116"/>
        <v>0</v>
      </c>
      <c r="N750" s="8">
        <f t="shared" si="117"/>
        <v>0</v>
      </c>
      <c r="O750" s="8">
        <f t="shared" si="118"/>
        <v>0</v>
      </c>
      <c r="P750" s="41">
        <f t="shared" si="119"/>
        <v>0</v>
      </c>
      <c r="Q750" s="29"/>
      <c r="R750" s="30"/>
      <c r="S750" s="31">
        <f t="shared" si="120"/>
        <v>0</v>
      </c>
      <c r="T750" s="38" t="s">
        <v>1877</v>
      </c>
      <c r="U750" t="s">
        <v>1227</v>
      </c>
      <c r="V750" s="47"/>
    </row>
    <row r="751" spans="1:22" x14ac:dyDescent="0.25">
      <c r="A751" t="str">
        <f t="shared" si="111"/>
        <v>S</v>
      </c>
      <c r="B751" t="s">
        <v>748</v>
      </c>
      <c r="C751" s="18">
        <v>0.16</v>
      </c>
      <c r="D751" s="19">
        <v>0.19</v>
      </c>
      <c r="E751" s="19">
        <v>0.08</v>
      </c>
      <c r="F751" s="19">
        <v>0.01</v>
      </c>
      <c r="G751" s="19">
        <v>0.53</v>
      </c>
      <c r="H751" s="19">
        <v>0.03</v>
      </c>
      <c r="I751" s="20">
        <f t="shared" si="121"/>
        <v>1</v>
      </c>
      <c r="J751" s="21">
        <f t="shared" si="113"/>
        <v>0.28000000000000003</v>
      </c>
      <c r="K751" s="12">
        <f t="shared" si="114"/>
        <v>0.34042553191489366</v>
      </c>
      <c r="L751" s="8">
        <f t="shared" si="115"/>
        <v>0.4042553191489362</v>
      </c>
      <c r="M751" s="8">
        <f t="shared" si="116"/>
        <v>0.17021276595744683</v>
      </c>
      <c r="N751" s="8">
        <f t="shared" si="117"/>
        <v>2.1276595744680854E-2</v>
      </c>
      <c r="O751" s="8">
        <f t="shared" si="118"/>
        <v>6.3829787234042548E-2</v>
      </c>
      <c r="P751" s="41">
        <f t="shared" si="119"/>
        <v>0.59574468085106391</v>
      </c>
      <c r="Q751" s="29">
        <v>218</v>
      </c>
      <c r="R751" s="30">
        <v>4.0000000000000002E-4</v>
      </c>
      <c r="S751" s="31">
        <f t="shared" si="120"/>
        <v>463.82978723404256</v>
      </c>
      <c r="T751" s="3" t="s">
        <v>1878</v>
      </c>
      <c r="V751" s="47"/>
    </row>
    <row r="752" spans="1:22" x14ac:dyDescent="0.25">
      <c r="A752" t="str">
        <f t="shared" si="111"/>
        <v>S</v>
      </c>
      <c r="B752" t="s">
        <v>749</v>
      </c>
      <c r="C752" s="18">
        <v>5.8999999999999997E-2</v>
      </c>
      <c r="D752" s="19">
        <v>0.16</v>
      </c>
      <c r="E752" s="19">
        <v>5.0999999999999997E-2</v>
      </c>
      <c r="F752" s="19">
        <v>7.0000000000000001E-3</v>
      </c>
      <c r="G752" s="19">
        <v>0.51600000000000001</v>
      </c>
      <c r="H752" s="19">
        <v>0.20699999999999999</v>
      </c>
      <c r="I752" s="20">
        <f t="shared" si="121"/>
        <v>1</v>
      </c>
      <c r="J752" s="21">
        <f t="shared" si="113"/>
        <v>0.218</v>
      </c>
      <c r="K752" s="12">
        <f t="shared" si="114"/>
        <v>0.12190082644628099</v>
      </c>
      <c r="L752" s="8">
        <f t="shared" si="115"/>
        <v>0.33057851239669422</v>
      </c>
      <c r="M752" s="8">
        <f t="shared" si="116"/>
        <v>0.10537190082644628</v>
      </c>
      <c r="N752" s="8">
        <f t="shared" si="117"/>
        <v>1.4462809917355372E-2</v>
      </c>
      <c r="O752" s="8">
        <f t="shared" si="118"/>
        <v>0.4276859504132231</v>
      </c>
      <c r="P752" s="41">
        <f t="shared" si="119"/>
        <v>0.45041322314049587</v>
      </c>
      <c r="Q752" s="29">
        <v>143</v>
      </c>
      <c r="R752" s="30">
        <v>2.0000000000000001E-4</v>
      </c>
      <c r="S752" s="31">
        <f t="shared" si="120"/>
        <v>295.45454545454544</v>
      </c>
      <c r="T752" s="3" t="s">
        <v>1879</v>
      </c>
      <c r="V752" s="47"/>
    </row>
    <row r="753" spans="1:22" x14ac:dyDescent="0.25">
      <c r="A753" t="str">
        <f t="shared" si="111"/>
        <v>S</v>
      </c>
      <c r="B753" t="s">
        <v>750</v>
      </c>
      <c r="C753" s="18">
        <v>6.0999999999999999E-2</v>
      </c>
      <c r="D753" s="19">
        <v>0.313</v>
      </c>
      <c r="E753" s="19">
        <v>8.5000000000000006E-2</v>
      </c>
      <c r="F753" s="19">
        <v>1.0999999999999999E-2</v>
      </c>
      <c r="G753" s="19">
        <v>0.48899999999999999</v>
      </c>
      <c r="H753" s="19">
        <v>4.1000000000000002E-2</v>
      </c>
      <c r="I753" s="20">
        <f t="shared" si="121"/>
        <v>1</v>
      </c>
      <c r="J753" s="21">
        <f t="shared" si="113"/>
        <v>0.40900000000000003</v>
      </c>
      <c r="K753" s="12">
        <f t="shared" si="114"/>
        <v>0.11937377690802348</v>
      </c>
      <c r="L753" s="8">
        <f t="shared" si="115"/>
        <v>0.61252446183953035</v>
      </c>
      <c r="M753" s="8">
        <f t="shared" si="116"/>
        <v>0.16634050880626225</v>
      </c>
      <c r="N753" s="8">
        <f t="shared" si="117"/>
        <v>2.1526418786692758E-2</v>
      </c>
      <c r="O753" s="8">
        <f t="shared" si="118"/>
        <v>8.0234833659491189E-2</v>
      </c>
      <c r="P753" s="41">
        <f t="shared" si="119"/>
        <v>0.80039138943248533</v>
      </c>
      <c r="Q753" s="29">
        <v>357</v>
      </c>
      <c r="R753" s="30">
        <v>2.0000000000000001E-4</v>
      </c>
      <c r="S753" s="31">
        <f t="shared" si="120"/>
        <v>698.63013698630141</v>
      </c>
      <c r="T753" s="3" t="s">
        <v>1880</v>
      </c>
      <c r="V753" s="47"/>
    </row>
    <row r="754" spans="1:22" x14ac:dyDescent="0.25">
      <c r="A754" t="str">
        <f t="shared" ref="A754:A817" si="122">UPPER(LEFT(B754,1))</f>
        <v>S</v>
      </c>
      <c r="B754" t="s">
        <v>751</v>
      </c>
      <c r="C754" s="18">
        <v>5.3999999999999999E-2</v>
      </c>
      <c r="D754" s="19">
        <v>0.23499999999999999</v>
      </c>
      <c r="E754" s="19">
        <v>0.16</v>
      </c>
      <c r="F754" s="19">
        <v>8.0000000000000002E-3</v>
      </c>
      <c r="G754" s="19">
        <v>0.52900000000000003</v>
      </c>
      <c r="H754" s="19">
        <v>1.2999999999999999E-2</v>
      </c>
      <c r="I754" s="20">
        <f t="shared" si="121"/>
        <v>0.999</v>
      </c>
      <c r="J754" s="21">
        <f t="shared" si="113"/>
        <v>0.40300000000000002</v>
      </c>
      <c r="K754" s="12">
        <f t="shared" si="114"/>
        <v>0.11464968152866242</v>
      </c>
      <c r="L754" s="8">
        <f t="shared" si="115"/>
        <v>0.49893842887473461</v>
      </c>
      <c r="M754" s="8">
        <f t="shared" si="116"/>
        <v>0.33970276008492573</v>
      </c>
      <c r="N754" s="8">
        <f t="shared" si="117"/>
        <v>1.6985138004246284E-2</v>
      </c>
      <c r="O754" s="8">
        <f t="shared" si="118"/>
        <v>2.7600849256900213E-2</v>
      </c>
      <c r="P754" s="41">
        <f t="shared" si="119"/>
        <v>0.85562632696390672</v>
      </c>
      <c r="Q754" s="29">
        <v>284</v>
      </c>
      <c r="R754" s="30">
        <v>1E-4</v>
      </c>
      <c r="S754" s="31">
        <f t="shared" si="120"/>
        <v>602.97239915074317</v>
      </c>
      <c r="T754" s="3" t="s">
        <v>1881</v>
      </c>
      <c r="V754" s="47"/>
    </row>
    <row r="755" spans="1:22" x14ac:dyDescent="0.25">
      <c r="A755" t="str">
        <f t="shared" si="122"/>
        <v>S</v>
      </c>
      <c r="B755" t="s">
        <v>752</v>
      </c>
      <c r="C755" s="18">
        <v>0</v>
      </c>
      <c r="D755" s="19">
        <v>0</v>
      </c>
      <c r="E755" s="19">
        <v>0</v>
      </c>
      <c r="F755" s="19">
        <v>0</v>
      </c>
      <c r="G755" s="19">
        <v>0.53</v>
      </c>
      <c r="H755" s="19">
        <v>0.47</v>
      </c>
      <c r="I755" s="20">
        <f t="shared" si="121"/>
        <v>1</v>
      </c>
      <c r="J755" s="21">
        <f t="shared" si="113"/>
        <v>0</v>
      </c>
      <c r="K755" s="12">
        <f t="shared" si="114"/>
        <v>0</v>
      </c>
      <c r="L755" s="8">
        <f t="shared" si="115"/>
        <v>0</v>
      </c>
      <c r="M755" s="8">
        <f t="shared" si="116"/>
        <v>0</v>
      </c>
      <c r="N755" s="8">
        <f t="shared" si="117"/>
        <v>0</v>
      </c>
      <c r="O755" s="8">
        <f t="shared" si="118"/>
        <v>1</v>
      </c>
      <c r="P755" s="41">
        <f t="shared" si="119"/>
        <v>0</v>
      </c>
      <c r="Q755" s="29">
        <v>0</v>
      </c>
      <c r="R755" s="30">
        <v>0</v>
      </c>
      <c r="S755" s="31">
        <f t="shared" si="120"/>
        <v>0</v>
      </c>
      <c r="T755" s="3" t="s">
        <v>1882</v>
      </c>
      <c r="V755" s="47"/>
    </row>
    <row r="756" spans="1:22" x14ac:dyDescent="0.25">
      <c r="A756" t="str">
        <f t="shared" si="122"/>
        <v>S</v>
      </c>
      <c r="B756" t="s">
        <v>753</v>
      </c>
      <c r="C756" s="18"/>
      <c r="D756" s="19"/>
      <c r="E756" s="19"/>
      <c r="F756" s="19"/>
      <c r="G756" s="19"/>
      <c r="H756" s="19"/>
      <c r="I756" s="20">
        <f t="shared" si="121"/>
        <v>0</v>
      </c>
      <c r="J756" s="21">
        <f t="shared" si="113"/>
        <v>0</v>
      </c>
      <c r="K756" s="12">
        <f t="shared" si="114"/>
        <v>0</v>
      </c>
      <c r="L756" s="8">
        <f t="shared" si="115"/>
        <v>0</v>
      </c>
      <c r="M756" s="8">
        <f t="shared" si="116"/>
        <v>0</v>
      </c>
      <c r="N756" s="8">
        <f t="shared" si="117"/>
        <v>0</v>
      </c>
      <c r="O756" s="8">
        <f t="shared" si="118"/>
        <v>0</v>
      </c>
      <c r="P756" s="41">
        <f t="shared" si="119"/>
        <v>0</v>
      </c>
      <c r="Q756" s="29"/>
      <c r="R756" s="30"/>
      <c r="S756" s="31">
        <f t="shared" si="120"/>
        <v>0</v>
      </c>
      <c r="T756" s="38" t="s">
        <v>2348</v>
      </c>
      <c r="U756" t="s">
        <v>1227</v>
      </c>
      <c r="V756" s="47"/>
    </row>
    <row r="757" spans="1:22" x14ac:dyDescent="0.25">
      <c r="A757" t="str">
        <f t="shared" si="122"/>
        <v>S</v>
      </c>
      <c r="B757" t="s">
        <v>754</v>
      </c>
      <c r="C757" s="18">
        <v>9.9000000000000005E-2</v>
      </c>
      <c r="D757" s="19">
        <v>0.26300000000000001</v>
      </c>
      <c r="E757" s="19">
        <v>9.4E-2</v>
      </c>
      <c r="F757" s="19">
        <v>1.2999999999999999E-2</v>
      </c>
      <c r="G757" s="19">
        <v>0.52900000000000003</v>
      </c>
      <c r="H757" s="19">
        <v>1E-3</v>
      </c>
      <c r="I757" s="20">
        <f t="shared" si="121"/>
        <v>0.999</v>
      </c>
      <c r="J757" s="21">
        <f t="shared" si="113"/>
        <v>0.37</v>
      </c>
      <c r="K757" s="12">
        <f t="shared" si="114"/>
        <v>0.21019108280254778</v>
      </c>
      <c r="L757" s="8">
        <f t="shared" si="115"/>
        <v>0.5583864118895967</v>
      </c>
      <c r="M757" s="8">
        <f t="shared" si="116"/>
        <v>0.19957537154989385</v>
      </c>
      <c r="N757" s="8">
        <f t="shared" si="117"/>
        <v>2.7600849256900213E-2</v>
      </c>
      <c r="O757" s="8">
        <f t="shared" si="118"/>
        <v>2.1231422505307855E-3</v>
      </c>
      <c r="P757" s="41">
        <f t="shared" si="119"/>
        <v>0.78556263269639071</v>
      </c>
      <c r="Q757" s="29">
        <v>299</v>
      </c>
      <c r="R757" s="30">
        <v>2.9999999999999997E-4</v>
      </c>
      <c r="S757" s="31">
        <f t="shared" si="120"/>
        <v>634.8195329087049</v>
      </c>
      <c r="T757" s="3" t="s">
        <v>1883</v>
      </c>
      <c r="V757" s="47"/>
    </row>
    <row r="758" spans="1:22" x14ac:dyDescent="0.25">
      <c r="A758" t="str">
        <f t="shared" si="122"/>
        <v>S</v>
      </c>
      <c r="B758" t="s">
        <v>755</v>
      </c>
      <c r="C758" s="18">
        <v>3.2000000000000001E-2</v>
      </c>
      <c r="D758" s="19">
        <v>0.112</v>
      </c>
      <c r="E758" s="19">
        <v>2.5999999999999999E-2</v>
      </c>
      <c r="F758" s="19">
        <v>3.0000000000000001E-3</v>
      </c>
      <c r="G758" s="19">
        <v>0.47599999999999998</v>
      </c>
      <c r="H758" s="19">
        <v>0.35099999999999998</v>
      </c>
      <c r="I758" s="20">
        <f t="shared" si="121"/>
        <v>1</v>
      </c>
      <c r="J758" s="21">
        <f t="shared" si="113"/>
        <v>0.14100000000000001</v>
      </c>
      <c r="K758" s="12">
        <f t="shared" si="114"/>
        <v>6.1068702290076333E-2</v>
      </c>
      <c r="L758" s="8">
        <f t="shared" si="115"/>
        <v>0.21374045801526717</v>
      </c>
      <c r="M758" s="8">
        <f t="shared" si="116"/>
        <v>4.9618320610687015E-2</v>
      </c>
      <c r="N758" s="8">
        <f t="shared" si="117"/>
        <v>5.7251908396946565E-3</v>
      </c>
      <c r="O758" s="8">
        <f t="shared" si="118"/>
        <v>0.66984732824427473</v>
      </c>
      <c r="P758" s="41">
        <f t="shared" si="119"/>
        <v>0.26908396946564889</v>
      </c>
      <c r="Q758" s="29">
        <v>125</v>
      </c>
      <c r="R758" s="30">
        <v>1E-4</v>
      </c>
      <c r="S758" s="31">
        <f t="shared" si="120"/>
        <v>238.54961832061068</v>
      </c>
      <c r="T758" s="3" t="s">
        <v>1884</v>
      </c>
      <c r="V758" s="47"/>
    </row>
    <row r="759" spans="1:22" x14ac:dyDescent="0.25">
      <c r="A759" t="str">
        <f t="shared" si="122"/>
        <v>S</v>
      </c>
      <c r="B759" t="s">
        <v>756</v>
      </c>
      <c r="C759" s="18">
        <v>0</v>
      </c>
      <c r="D759" s="19">
        <v>0</v>
      </c>
      <c r="E759" s="19">
        <v>1.7600000000000001E-2</v>
      </c>
      <c r="F759" s="19">
        <v>0</v>
      </c>
      <c r="G759" s="19">
        <v>0.52039999999999997</v>
      </c>
      <c r="H759" s="19">
        <v>0.46200000000000002</v>
      </c>
      <c r="I759" s="20">
        <f t="shared" si="121"/>
        <v>1</v>
      </c>
      <c r="J759" s="21">
        <f t="shared" si="113"/>
        <v>1.7600000000000001E-2</v>
      </c>
      <c r="K759" s="12">
        <f t="shared" si="114"/>
        <v>0</v>
      </c>
      <c r="L759" s="8">
        <f t="shared" si="115"/>
        <v>0</v>
      </c>
      <c r="M759" s="8">
        <f t="shared" si="116"/>
        <v>3.669724770642202E-2</v>
      </c>
      <c r="N759" s="8">
        <f t="shared" si="117"/>
        <v>0</v>
      </c>
      <c r="O759" s="8">
        <f t="shared" si="118"/>
        <v>0.96330275229357798</v>
      </c>
      <c r="P759" s="41">
        <f t="shared" si="119"/>
        <v>3.669724770642202E-2</v>
      </c>
      <c r="Q759" s="29">
        <v>0</v>
      </c>
      <c r="R759" s="30">
        <v>0</v>
      </c>
      <c r="S759" s="31">
        <f t="shared" si="120"/>
        <v>0</v>
      </c>
      <c r="T759" s="38" t="s">
        <v>1885</v>
      </c>
      <c r="V759" s="47"/>
    </row>
    <row r="760" spans="1:22" x14ac:dyDescent="0.25">
      <c r="A760" t="str">
        <f t="shared" si="122"/>
        <v>S</v>
      </c>
      <c r="B760" t="s">
        <v>757</v>
      </c>
      <c r="C760" s="18">
        <v>5.6000000000000001E-2</v>
      </c>
      <c r="D760" s="19">
        <v>0.19400000000000001</v>
      </c>
      <c r="E760" s="19">
        <v>7.5999999999999998E-2</v>
      </c>
      <c r="F760" s="19">
        <v>8.9999999999999993E-3</v>
      </c>
      <c r="G760" s="19">
        <v>0.49199999999999999</v>
      </c>
      <c r="H760" s="19">
        <v>0.17299999999999999</v>
      </c>
      <c r="I760" s="20">
        <f t="shared" si="121"/>
        <v>1</v>
      </c>
      <c r="J760" s="21">
        <f t="shared" si="113"/>
        <v>0.27900000000000003</v>
      </c>
      <c r="K760" s="12">
        <f t="shared" si="114"/>
        <v>0.11023622047244094</v>
      </c>
      <c r="L760" s="8">
        <f t="shared" si="115"/>
        <v>0.38188976377952755</v>
      </c>
      <c r="M760" s="8">
        <f t="shared" si="116"/>
        <v>0.14960629921259841</v>
      </c>
      <c r="N760" s="8">
        <f t="shared" si="117"/>
        <v>1.7716535433070866E-2</v>
      </c>
      <c r="O760" s="8">
        <f t="shared" si="118"/>
        <v>0.34055118110236215</v>
      </c>
      <c r="P760" s="41">
        <f t="shared" si="119"/>
        <v>0.54921259842519687</v>
      </c>
      <c r="Q760" s="29">
        <v>137</v>
      </c>
      <c r="R760" s="30">
        <v>2.0000000000000001E-4</v>
      </c>
      <c r="S760" s="31">
        <f t="shared" si="120"/>
        <v>269.68503937007875</v>
      </c>
      <c r="T760" s="3" t="s">
        <v>1886</v>
      </c>
      <c r="V760" s="47"/>
    </row>
    <row r="761" spans="1:22" x14ac:dyDescent="0.25">
      <c r="A761" t="str">
        <f t="shared" si="122"/>
        <v>S</v>
      </c>
      <c r="B761" t="s">
        <v>758</v>
      </c>
      <c r="C761" s="18">
        <v>0</v>
      </c>
      <c r="D761" s="19">
        <v>0</v>
      </c>
      <c r="E761" s="19">
        <v>0</v>
      </c>
      <c r="F761" s="19">
        <v>0</v>
      </c>
      <c r="G761" s="19">
        <v>0.52900000000000003</v>
      </c>
      <c r="H761" s="19">
        <v>0.47099999999999997</v>
      </c>
      <c r="I761" s="20">
        <f t="shared" si="121"/>
        <v>1</v>
      </c>
      <c r="J761" s="21">
        <f t="shared" si="113"/>
        <v>0</v>
      </c>
      <c r="K761" s="12">
        <f t="shared" si="114"/>
        <v>0</v>
      </c>
      <c r="L761" s="8">
        <f t="shared" si="115"/>
        <v>0</v>
      </c>
      <c r="M761" s="8">
        <f t="shared" si="116"/>
        <v>0</v>
      </c>
      <c r="N761" s="8">
        <f t="shared" si="117"/>
        <v>0</v>
      </c>
      <c r="O761" s="8">
        <f t="shared" si="118"/>
        <v>1</v>
      </c>
      <c r="P761" s="41">
        <f t="shared" si="119"/>
        <v>0</v>
      </c>
      <c r="Q761" s="29">
        <v>0</v>
      </c>
      <c r="R761" s="30">
        <v>0</v>
      </c>
      <c r="S761" s="31">
        <f t="shared" si="120"/>
        <v>0</v>
      </c>
      <c r="T761" s="38" t="s">
        <v>2349</v>
      </c>
      <c r="V761" s="47"/>
    </row>
    <row r="762" spans="1:22" x14ac:dyDescent="0.25">
      <c r="A762" t="str">
        <f t="shared" si="122"/>
        <v>S</v>
      </c>
      <c r="B762" t="s">
        <v>759</v>
      </c>
      <c r="C762" s="18"/>
      <c r="D762" s="19"/>
      <c r="E762" s="19"/>
      <c r="F762" s="19"/>
      <c r="G762" s="19"/>
      <c r="H762" s="19"/>
      <c r="I762" s="20">
        <f t="shared" si="121"/>
        <v>0</v>
      </c>
      <c r="J762" s="21">
        <f t="shared" si="113"/>
        <v>0</v>
      </c>
      <c r="K762" s="12">
        <f t="shared" si="114"/>
        <v>0</v>
      </c>
      <c r="L762" s="8">
        <f t="shared" si="115"/>
        <v>0</v>
      </c>
      <c r="M762" s="8">
        <f t="shared" si="116"/>
        <v>0</v>
      </c>
      <c r="N762" s="8">
        <f t="shared" si="117"/>
        <v>0</v>
      </c>
      <c r="O762" s="8">
        <f t="shared" si="118"/>
        <v>0</v>
      </c>
      <c r="P762" s="41">
        <f t="shared" si="119"/>
        <v>0</v>
      </c>
      <c r="Q762" s="29"/>
      <c r="R762" s="30"/>
      <c r="S762" s="31">
        <f t="shared" si="120"/>
        <v>0</v>
      </c>
      <c r="T762" s="38" t="s">
        <v>1887</v>
      </c>
      <c r="U762" t="s">
        <v>1227</v>
      </c>
      <c r="V762" s="47"/>
    </row>
    <row r="763" spans="1:22" x14ac:dyDescent="0.25">
      <c r="A763" t="str">
        <f t="shared" si="122"/>
        <v>S</v>
      </c>
      <c r="B763" t="s">
        <v>760</v>
      </c>
      <c r="C763" s="18">
        <v>0.03</v>
      </c>
      <c r="D763" s="19">
        <v>0.14199999999999999</v>
      </c>
      <c r="E763" s="19">
        <v>3.9E-2</v>
      </c>
      <c r="F763" s="19">
        <v>6.0000000000000001E-3</v>
      </c>
      <c r="G763" s="19">
        <v>0.52900000000000003</v>
      </c>
      <c r="H763" s="19">
        <v>0.254</v>
      </c>
      <c r="I763" s="20">
        <f t="shared" si="121"/>
        <v>1</v>
      </c>
      <c r="J763" s="21">
        <f t="shared" si="113"/>
        <v>0.187</v>
      </c>
      <c r="K763" s="12">
        <f t="shared" si="114"/>
        <v>6.3694267515923567E-2</v>
      </c>
      <c r="L763" s="8">
        <f t="shared" si="115"/>
        <v>0.30148619957537154</v>
      </c>
      <c r="M763" s="8">
        <f t="shared" si="116"/>
        <v>8.2802547770700646E-2</v>
      </c>
      <c r="N763" s="8">
        <f t="shared" si="117"/>
        <v>1.2738853503184714E-2</v>
      </c>
      <c r="O763" s="8">
        <f t="shared" si="118"/>
        <v>0.53927813163481952</v>
      </c>
      <c r="P763" s="41">
        <f t="shared" si="119"/>
        <v>0.39702760084925692</v>
      </c>
      <c r="Q763" s="29">
        <v>150</v>
      </c>
      <c r="R763" s="30">
        <v>1E-4</v>
      </c>
      <c r="S763" s="31">
        <f t="shared" si="120"/>
        <v>318.47133757961785</v>
      </c>
      <c r="T763" s="38" t="s">
        <v>1888</v>
      </c>
      <c r="V763" s="47"/>
    </row>
    <row r="764" spans="1:22" x14ac:dyDescent="0.25">
      <c r="A764" t="str">
        <f t="shared" si="122"/>
        <v>S</v>
      </c>
      <c r="B764" t="s">
        <v>761</v>
      </c>
      <c r="C764" s="18">
        <v>0.14799999999999999</v>
      </c>
      <c r="D764" s="19">
        <v>0.186</v>
      </c>
      <c r="E764" s="19">
        <v>3.9E-2</v>
      </c>
      <c r="F764" s="19">
        <v>1.7000000000000001E-2</v>
      </c>
      <c r="G764" s="19">
        <v>0.52900000000000003</v>
      </c>
      <c r="H764" s="19">
        <v>8.1000000000000003E-2</v>
      </c>
      <c r="I764" s="20">
        <f t="shared" ref="I764:I782" si="123">SUM(C764,D764,E764,F764,G764,H764)</f>
        <v>1</v>
      </c>
      <c r="J764" s="21">
        <f t="shared" si="113"/>
        <v>0.24199999999999999</v>
      </c>
      <c r="K764" s="12">
        <f t="shared" si="114"/>
        <v>0.31422505307855625</v>
      </c>
      <c r="L764" s="8">
        <f t="shared" si="115"/>
        <v>0.39490445859872614</v>
      </c>
      <c r="M764" s="8">
        <f t="shared" si="116"/>
        <v>8.2802547770700646E-2</v>
      </c>
      <c r="N764" s="8">
        <f t="shared" si="117"/>
        <v>3.609341825902336E-2</v>
      </c>
      <c r="O764" s="8">
        <f t="shared" si="118"/>
        <v>0.17197452229299365</v>
      </c>
      <c r="P764" s="41">
        <f t="shared" si="119"/>
        <v>0.5138004246284501</v>
      </c>
      <c r="Q764" s="29">
        <v>199</v>
      </c>
      <c r="R764" s="30">
        <v>4.0000000000000002E-4</v>
      </c>
      <c r="S764" s="31">
        <f t="shared" si="120"/>
        <v>422.50530785562637</v>
      </c>
      <c r="T764" s="3" t="s">
        <v>1889</v>
      </c>
      <c r="V764" s="47"/>
    </row>
    <row r="765" spans="1:22" x14ac:dyDescent="0.25">
      <c r="A765" t="str">
        <f t="shared" si="122"/>
        <v>S</v>
      </c>
      <c r="B765" t="s">
        <v>762</v>
      </c>
      <c r="C765" s="18">
        <v>0.18099999999999999</v>
      </c>
      <c r="D765" s="19">
        <v>0.222</v>
      </c>
      <c r="E765" s="19">
        <v>5.7000000000000002E-2</v>
      </c>
      <c r="F765" s="19">
        <v>8.9999999999999993E-3</v>
      </c>
      <c r="G765" s="19">
        <v>0.52900000000000003</v>
      </c>
      <c r="H765" s="19">
        <v>1E-3</v>
      </c>
      <c r="I765" s="20">
        <f t="shared" si="123"/>
        <v>0.999</v>
      </c>
      <c r="J765" s="21">
        <f t="shared" si="113"/>
        <v>0.28800000000000003</v>
      </c>
      <c r="K765" s="12">
        <f t="shared" si="114"/>
        <v>0.38428874734607221</v>
      </c>
      <c r="L765" s="8">
        <f t="shared" si="115"/>
        <v>0.4713375796178344</v>
      </c>
      <c r="M765" s="8">
        <f t="shared" si="116"/>
        <v>0.12101910828025479</v>
      </c>
      <c r="N765" s="8">
        <f t="shared" si="117"/>
        <v>1.9108280254777069E-2</v>
      </c>
      <c r="O765" s="8">
        <f t="shared" si="118"/>
        <v>2.1231422505307855E-3</v>
      </c>
      <c r="P765" s="41">
        <f t="shared" si="119"/>
        <v>0.61146496815286633</v>
      </c>
      <c r="Q765" s="29">
        <v>253</v>
      </c>
      <c r="R765" s="30">
        <v>5.0000000000000001E-4</v>
      </c>
      <c r="S765" s="31">
        <f t="shared" si="120"/>
        <v>537.1549893842888</v>
      </c>
      <c r="T765" s="3" t="s">
        <v>1890</v>
      </c>
      <c r="V765" s="47"/>
    </row>
    <row r="766" spans="1:22" x14ac:dyDescent="0.25">
      <c r="A766" t="str">
        <f t="shared" si="122"/>
        <v>S</v>
      </c>
      <c r="B766" t="s">
        <v>763</v>
      </c>
      <c r="C766" s="18"/>
      <c r="D766" s="19"/>
      <c r="E766" s="19"/>
      <c r="F766" s="19"/>
      <c r="G766" s="19"/>
      <c r="H766" s="19"/>
      <c r="I766" s="20">
        <f t="shared" si="123"/>
        <v>0</v>
      </c>
      <c r="J766" s="21">
        <f t="shared" si="113"/>
        <v>0</v>
      </c>
      <c r="K766" s="12">
        <f t="shared" si="114"/>
        <v>0</v>
      </c>
      <c r="L766" s="8">
        <f t="shared" si="115"/>
        <v>0</v>
      </c>
      <c r="M766" s="8">
        <f t="shared" si="116"/>
        <v>0</v>
      </c>
      <c r="N766" s="8">
        <f t="shared" si="117"/>
        <v>0</v>
      </c>
      <c r="O766" s="8">
        <f t="shared" si="118"/>
        <v>0</v>
      </c>
      <c r="P766" s="41">
        <f t="shared" si="119"/>
        <v>0</v>
      </c>
      <c r="Q766" s="29"/>
      <c r="R766" s="30"/>
      <c r="S766" s="31">
        <f t="shared" si="120"/>
        <v>0</v>
      </c>
      <c r="T766" s="38" t="s">
        <v>1891</v>
      </c>
      <c r="U766" t="s">
        <v>2281</v>
      </c>
      <c r="V766" s="47"/>
    </row>
    <row r="767" spans="1:22" x14ac:dyDescent="0.25">
      <c r="A767" t="str">
        <f t="shared" si="122"/>
        <v>S</v>
      </c>
      <c r="B767" t="s">
        <v>764</v>
      </c>
      <c r="C767" s="18">
        <v>0.107</v>
      </c>
      <c r="D767" s="19">
        <v>0.34799999999999998</v>
      </c>
      <c r="E767" s="19">
        <v>9.4E-2</v>
      </c>
      <c r="F767" s="19">
        <v>1.2999999999999999E-2</v>
      </c>
      <c r="G767" s="19">
        <v>0.39100000000000001</v>
      </c>
      <c r="H767" s="19">
        <v>4.7E-2</v>
      </c>
      <c r="I767" s="20">
        <f t="shared" si="123"/>
        <v>1</v>
      </c>
      <c r="J767" s="21">
        <f t="shared" si="113"/>
        <v>0.45499999999999996</v>
      </c>
      <c r="K767" s="12">
        <f t="shared" si="114"/>
        <v>0.17569786535303777</v>
      </c>
      <c r="L767" s="8">
        <f t="shared" si="115"/>
        <v>0.5714285714285714</v>
      </c>
      <c r="M767" s="8">
        <f t="shared" si="116"/>
        <v>0.15435139573070608</v>
      </c>
      <c r="N767" s="8">
        <f t="shared" si="117"/>
        <v>2.134646962233169E-2</v>
      </c>
      <c r="O767" s="8">
        <f t="shared" si="118"/>
        <v>7.7175697865353041E-2</v>
      </c>
      <c r="P767" s="41">
        <f t="shared" si="119"/>
        <v>0.74712643678160917</v>
      </c>
      <c r="Q767" s="29">
        <v>357</v>
      </c>
      <c r="R767" s="30">
        <v>2.9999999999999997E-4</v>
      </c>
      <c r="S767" s="31">
        <f t="shared" si="120"/>
        <v>586.20689655172418</v>
      </c>
      <c r="T767" s="3" t="s">
        <v>1892</v>
      </c>
      <c r="V767" s="47"/>
    </row>
    <row r="768" spans="1:22" x14ac:dyDescent="0.25">
      <c r="A768" t="str">
        <f t="shared" si="122"/>
        <v>S</v>
      </c>
      <c r="B768" t="s">
        <v>765</v>
      </c>
      <c r="C768" s="18">
        <v>4.53E-2</v>
      </c>
      <c r="D768" s="19">
        <v>0.21740000000000001</v>
      </c>
      <c r="E768" s="19">
        <v>5.0799999999999998E-2</v>
      </c>
      <c r="F768" s="19">
        <v>8.2000000000000007E-3</v>
      </c>
      <c r="G768" s="19">
        <v>0.52900000000000003</v>
      </c>
      <c r="H768" s="19">
        <v>0.14929999999999999</v>
      </c>
      <c r="I768" s="20">
        <f t="shared" si="123"/>
        <v>1</v>
      </c>
      <c r="J768" s="21">
        <f t="shared" si="113"/>
        <v>0.27639999999999998</v>
      </c>
      <c r="K768" s="12">
        <f t="shared" si="114"/>
        <v>9.6178343949044592E-2</v>
      </c>
      <c r="L768" s="8">
        <f t="shared" si="115"/>
        <v>0.46157112526539285</v>
      </c>
      <c r="M768" s="8">
        <f t="shared" si="116"/>
        <v>0.10785562632696391</v>
      </c>
      <c r="N768" s="8">
        <f t="shared" si="117"/>
        <v>1.7409766454352445E-2</v>
      </c>
      <c r="O768" s="8">
        <f t="shared" si="118"/>
        <v>0.31698513800424627</v>
      </c>
      <c r="P768" s="41">
        <f t="shared" si="119"/>
        <v>0.58683651804670911</v>
      </c>
      <c r="Q768" s="29">
        <v>245</v>
      </c>
      <c r="R768" s="30">
        <v>1E-4</v>
      </c>
      <c r="S768" s="31">
        <f t="shared" si="120"/>
        <v>520.16985138004247</v>
      </c>
      <c r="T768" s="38" t="s">
        <v>1893</v>
      </c>
      <c r="V768" s="47"/>
    </row>
    <row r="769" spans="1:22" x14ac:dyDescent="0.25">
      <c r="A769" t="str">
        <f t="shared" si="122"/>
        <v>S</v>
      </c>
      <c r="B769" t="s">
        <v>766</v>
      </c>
      <c r="C769" s="18">
        <v>8.2000000000000003E-2</v>
      </c>
      <c r="D769" s="19">
        <v>0.30399999999999999</v>
      </c>
      <c r="E769" s="19">
        <v>6.8000000000000005E-2</v>
      </c>
      <c r="F769" s="19">
        <v>1.2999999999999999E-2</v>
      </c>
      <c r="G769" s="19">
        <v>0.52900000000000003</v>
      </c>
      <c r="H769" s="19">
        <v>4.0000000000000001E-3</v>
      </c>
      <c r="I769" s="20">
        <f t="shared" si="123"/>
        <v>1</v>
      </c>
      <c r="J769" s="21">
        <f t="shared" si="113"/>
        <v>0.38500000000000001</v>
      </c>
      <c r="K769" s="12">
        <f t="shared" si="114"/>
        <v>0.17409766454352443</v>
      </c>
      <c r="L769" s="8">
        <f t="shared" si="115"/>
        <v>0.64543524416135878</v>
      </c>
      <c r="M769" s="8">
        <f t="shared" si="116"/>
        <v>0.14437367303609344</v>
      </c>
      <c r="N769" s="8">
        <f t="shared" si="117"/>
        <v>2.7600849256900213E-2</v>
      </c>
      <c r="O769" s="8">
        <f t="shared" si="118"/>
        <v>8.4925690021231421E-3</v>
      </c>
      <c r="P769" s="41">
        <f t="shared" si="119"/>
        <v>0.81740976645435248</v>
      </c>
      <c r="Q769" s="29">
        <v>328</v>
      </c>
      <c r="R769" s="30">
        <v>2.0000000000000001E-4</v>
      </c>
      <c r="S769" s="31">
        <f t="shared" si="120"/>
        <v>696.39065817409767</v>
      </c>
      <c r="T769" s="3" t="s">
        <v>1894</v>
      </c>
      <c r="V769" s="47"/>
    </row>
    <row r="770" spans="1:22" x14ac:dyDescent="0.25">
      <c r="A770" t="str">
        <f t="shared" si="122"/>
        <v>S</v>
      </c>
      <c r="B770" t="s">
        <v>767</v>
      </c>
      <c r="C770" s="18">
        <v>7.0000000000000007E-2</v>
      </c>
      <c r="D770" s="19">
        <v>0.22</v>
      </c>
      <c r="E770" s="19">
        <v>0.08</v>
      </c>
      <c r="F770" s="19">
        <v>0.01</v>
      </c>
      <c r="G770" s="19">
        <v>0.44</v>
      </c>
      <c r="H770" s="19">
        <v>0.18</v>
      </c>
      <c r="I770" s="20">
        <f t="shared" si="123"/>
        <v>1</v>
      </c>
      <c r="J770" s="21">
        <f t="shared" si="113"/>
        <v>0.31</v>
      </c>
      <c r="K770" s="12">
        <f t="shared" si="114"/>
        <v>0.125</v>
      </c>
      <c r="L770" s="8">
        <f t="shared" si="115"/>
        <v>0.39285714285714285</v>
      </c>
      <c r="M770" s="8">
        <f t="shared" si="116"/>
        <v>0.14285714285714285</v>
      </c>
      <c r="N770" s="8">
        <f t="shared" si="117"/>
        <v>1.7857142857142856E-2</v>
      </c>
      <c r="O770" s="8">
        <f t="shared" si="118"/>
        <v>0.3214285714285714</v>
      </c>
      <c r="P770" s="41">
        <f t="shared" si="119"/>
        <v>0.55357142857142849</v>
      </c>
      <c r="Q770" s="29">
        <v>255</v>
      </c>
      <c r="R770" s="30">
        <v>2.0000000000000001E-4</v>
      </c>
      <c r="S770" s="31">
        <f t="shared" si="120"/>
        <v>455.35714285714283</v>
      </c>
      <c r="T770" s="3" t="s">
        <v>1895</v>
      </c>
      <c r="V770" s="47"/>
    </row>
    <row r="771" spans="1:22" x14ac:dyDescent="0.25">
      <c r="A771" t="str">
        <f t="shared" si="122"/>
        <v>S</v>
      </c>
      <c r="B771" t="s">
        <v>768</v>
      </c>
      <c r="C771" s="18">
        <v>8.7999999999999995E-2</v>
      </c>
      <c r="D771" s="19">
        <v>0.26900000000000002</v>
      </c>
      <c r="E771" s="19">
        <v>0.10100000000000001</v>
      </c>
      <c r="F771" s="19">
        <v>1.6E-2</v>
      </c>
      <c r="G771" s="19">
        <v>0.50900000000000001</v>
      </c>
      <c r="H771" s="19">
        <v>1.7000000000000001E-2</v>
      </c>
      <c r="I771" s="20">
        <f t="shared" si="123"/>
        <v>1</v>
      </c>
      <c r="J771" s="21">
        <f t="shared" ref="J771:J834" si="124">D771+E771+F771</f>
        <v>0.38600000000000001</v>
      </c>
      <c r="K771" s="12">
        <f t="shared" ref="K771:K834" si="125">C771/(1-$G771)</f>
        <v>0.17922606924643583</v>
      </c>
      <c r="L771" s="8">
        <f t="shared" ref="L771:L834" si="126">D771/(1-$G771)</f>
        <v>0.54786150712830961</v>
      </c>
      <c r="M771" s="8">
        <f t="shared" ref="M771:M834" si="127">E771/(1-$G771)</f>
        <v>0.20570264765784116</v>
      </c>
      <c r="N771" s="8">
        <f t="shared" ref="N771:N834" si="128">F771/(1-$G771)</f>
        <v>3.2586558044806521E-2</v>
      </c>
      <c r="O771" s="8">
        <f t="shared" ref="O771:O834" si="129">H771/(1-$G771)</f>
        <v>3.4623217922606926E-2</v>
      </c>
      <c r="P771" s="41">
        <f t="shared" ref="P771:P834" si="130">J771/(1-$G771)</f>
        <v>0.78615071283095728</v>
      </c>
      <c r="Q771" s="29">
        <v>315</v>
      </c>
      <c r="R771" s="30">
        <v>2.0000000000000001E-4</v>
      </c>
      <c r="S771" s="31">
        <f t="shared" ref="S771:S834" si="131">Q771/(1-$G771)</f>
        <v>641.54786150712835</v>
      </c>
      <c r="T771" s="3" t="s">
        <v>1897</v>
      </c>
      <c r="V771" s="47"/>
    </row>
    <row r="772" spans="1:22" x14ac:dyDescent="0.25">
      <c r="A772" t="str">
        <f t="shared" si="122"/>
        <v>S</v>
      </c>
      <c r="B772" t="s">
        <v>769</v>
      </c>
      <c r="C772" s="18">
        <v>7.0000000000000007E-2</v>
      </c>
      <c r="D772" s="19">
        <v>0.19900000000000001</v>
      </c>
      <c r="E772" s="19">
        <v>7.8E-2</v>
      </c>
      <c r="F772" s="19">
        <v>6.0999999999999999E-2</v>
      </c>
      <c r="G772" s="19">
        <v>0.52900000000000003</v>
      </c>
      <c r="H772" s="19">
        <v>6.3E-2</v>
      </c>
      <c r="I772" s="20">
        <f t="shared" si="123"/>
        <v>1</v>
      </c>
      <c r="J772" s="21">
        <f t="shared" si="124"/>
        <v>0.33800000000000002</v>
      </c>
      <c r="K772" s="12">
        <f t="shared" si="125"/>
        <v>0.14861995753715501</v>
      </c>
      <c r="L772" s="8">
        <f t="shared" si="126"/>
        <v>0.42250530785562634</v>
      </c>
      <c r="M772" s="8">
        <f t="shared" si="127"/>
        <v>0.16560509554140129</v>
      </c>
      <c r="N772" s="8">
        <f t="shared" si="128"/>
        <v>0.12951167728237792</v>
      </c>
      <c r="O772" s="8">
        <f t="shared" si="129"/>
        <v>0.13375796178343949</v>
      </c>
      <c r="P772" s="41">
        <f t="shared" si="130"/>
        <v>0.71762208067940558</v>
      </c>
      <c r="Q772" s="29">
        <v>237</v>
      </c>
      <c r="R772" s="30">
        <v>2.0000000000000001E-4</v>
      </c>
      <c r="S772" s="31">
        <f t="shared" si="131"/>
        <v>503.18471337579621</v>
      </c>
      <c r="T772" s="3" t="s">
        <v>1209</v>
      </c>
      <c r="V772" s="47"/>
    </row>
    <row r="773" spans="1:22" x14ac:dyDescent="0.25">
      <c r="A773" t="str">
        <f t="shared" si="122"/>
        <v>S</v>
      </c>
      <c r="B773" t="s">
        <v>770</v>
      </c>
      <c r="C773" s="18">
        <v>6.4000000000000001E-2</v>
      </c>
      <c r="D773" s="19">
        <v>0.22800000000000001</v>
      </c>
      <c r="E773" s="19">
        <v>2.4E-2</v>
      </c>
      <c r="F773" s="19">
        <v>3.3000000000000002E-2</v>
      </c>
      <c r="G773" s="19">
        <v>0.48199999999999998</v>
      </c>
      <c r="H773" s="19">
        <v>0.16900000000000001</v>
      </c>
      <c r="I773" s="20">
        <f t="shared" si="123"/>
        <v>1</v>
      </c>
      <c r="J773" s="21">
        <f t="shared" si="124"/>
        <v>0.28500000000000003</v>
      </c>
      <c r="K773" s="12">
        <f t="shared" si="125"/>
        <v>0.12355212355212356</v>
      </c>
      <c r="L773" s="8">
        <f t="shared" si="126"/>
        <v>0.44015444015444016</v>
      </c>
      <c r="M773" s="8">
        <f t="shared" si="127"/>
        <v>4.633204633204633E-2</v>
      </c>
      <c r="N773" s="8">
        <f t="shared" si="128"/>
        <v>6.3706563706563704E-2</v>
      </c>
      <c r="O773" s="8">
        <f t="shared" si="129"/>
        <v>0.32625482625482627</v>
      </c>
      <c r="P773" s="41">
        <f t="shared" si="130"/>
        <v>0.5501930501930502</v>
      </c>
      <c r="Q773" s="29">
        <v>245</v>
      </c>
      <c r="R773" s="30">
        <v>2.0000000000000001E-4</v>
      </c>
      <c r="S773" s="31">
        <f t="shared" si="131"/>
        <v>472.97297297297297</v>
      </c>
      <c r="T773" s="3" t="s">
        <v>1898</v>
      </c>
      <c r="V773" s="47"/>
    </row>
    <row r="774" spans="1:22" x14ac:dyDescent="0.25">
      <c r="A774" t="str">
        <f t="shared" si="122"/>
        <v>S</v>
      </c>
      <c r="B774" t="s">
        <v>771</v>
      </c>
      <c r="C774" s="18"/>
      <c r="D774" s="19"/>
      <c r="E774" s="19"/>
      <c r="F774" s="19"/>
      <c r="G774" s="19"/>
      <c r="H774" s="19"/>
      <c r="I774" s="20">
        <f t="shared" si="123"/>
        <v>0</v>
      </c>
      <c r="J774" s="21">
        <f t="shared" si="124"/>
        <v>0</v>
      </c>
      <c r="K774" s="12">
        <f t="shared" si="125"/>
        <v>0</v>
      </c>
      <c r="L774" s="8">
        <f t="shared" si="126"/>
        <v>0</v>
      </c>
      <c r="M774" s="8">
        <f t="shared" si="127"/>
        <v>0</v>
      </c>
      <c r="N774" s="8">
        <f t="shared" si="128"/>
        <v>0</v>
      </c>
      <c r="O774" s="8">
        <f t="shared" si="129"/>
        <v>0</v>
      </c>
      <c r="P774" s="41">
        <f t="shared" si="130"/>
        <v>0</v>
      </c>
      <c r="Q774" s="29"/>
      <c r="R774" s="30"/>
      <c r="S774" s="31">
        <f t="shared" si="131"/>
        <v>0</v>
      </c>
      <c r="T774" s="38" t="s">
        <v>1899</v>
      </c>
      <c r="U774" t="s">
        <v>1227</v>
      </c>
      <c r="V774" s="47"/>
    </row>
    <row r="775" spans="1:22" x14ac:dyDescent="0.25">
      <c r="A775" t="str">
        <f t="shared" si="122"/>
        <v>S</v>
      </c>
      <c r="B775" t="s">
        <v>772</v>
      </c>
      <c r="C775" s="18"/>
      <c r="D775" s="19"/>
      <c r="E775" s="19"/>
      <c r="F775" s="19"/>
      <c r="G775" s="19"/>
      <c r="H775" s="19"/>
      <c r="I775" s="20">
        <f t="shared" si="123"/>
        <v>0</v>
      </c>
      <c r="J775" s="21">
        <f t="shared" si="124"/>
        <v>0</v>
      </c>
      <c r="K775" s="12">
        <f t="shared" si="125"/>
        <v>0</v>
      </c>
      <c r="L775" s="8">
        <f t="shared" si="126"/>
        <v>0</v>
      </c>
      <c r="M775" s="8">
        <f t="shared" si="127"/>
        <v>0</v>
      </c>
      <c r="N775" s="8">
        <f t="shared" si="128"/>
        <v>0</v>
      </c>
      <c r="O775" s="8">
        <f t="shared" si="129"/>
        <v>0</v>
      </c>
      <c r="P775" s="41">
        <f t="shared" si="130"/>
        <v>0</v>
      </c>
      <c r="Q775" s="29"/>
      <c r="R775" s="30"/>
      <c r="S775" s="31">
        <f t="shared" si="131"/>
        <v>0</v>
      </c>
      <c r="T775" s="38" t="s">
        <v>2350</v>
      </c>
      <c r="U775" t="s">
        <v>1227</v>
      </c>
      <c r="V775" s="47"/>
    </row>
    <row r="776" spans="1:22" x14ac:dyDescent="0.25">
      <c r="A776" t="str">
        <f t="shared" si="122"/>
        <v>S</v>
      </c>
      <c r="B776" t="s">
        <v>773</v>
      </c>
      <c r="C776" s="18">
        <v>0</v>
      </c>
      <c r="D776" s="19">
        <v>0</v>
      </c>
      <c r="E776" s="19">
        <v>0</v>
      </c>
      <c r="F776" s="19">
        <v>0</v>
      </c>
      <c r="G776" s="19">
        <v>0.52900000000000003</v>
      </c>
      <c r="H776" s="19">
        <v>0.47099999999999997</v>
      </c>
      <c r="I776" s="20">
        <f t="shared" si="123"/>
        <v>1</v>
      </c>
      <c r="J776" s="21">
        <f t="shared" si="124"/>
        <v>0</v>
      </c>
      <c r="K776" s="12">
        <f t="shared" si="125"/>
        <v>0</v>
      </c>
      <c r="L776" s="8">
        <f t="shared" si="126"/>
        <v>0</v>
      </c>
      <c r="M776" s="8">
        <f t="shared" si="127"/>
        <v>0</v>
      </c>
      <c r="N776" s="8">
        <f t="shared" si="128"/>
        <v>0</v>
      </c>
      <c r="O776" s="8">
        <f t="shared" si="129"/>
        <v>1</v>
      </c>
      <c r="P776" s="41">
        <f t="shared" si="130"/>
        <v>0</v>
      </c>
      <c r="Q776" s="29">
        <v>0</v>
      </c>
      <c r="R776" s="30">
        <v>0</v>
      </c>
      <c r="S776" s="31">
        <f t="shared" si="131"/>
        <v>0</v>
      </c>
      <c r="T776" s="3" t="s">
        <v>1900</v>
      </c>
      <c r="V776" s="47"/>
    </row>
    <row r="777" spans="1:22" x14ac:dyDescent="0.25">
      <c r="A777" t="str">
        <f t="shared" si="122"/>
        <v>S</v>
      </c>
      <c r="B777" t="s">
        <v>774</v>
      </c>
      <c r="C777" s="18">
        <v>7.0000000000000001E-3</v>
      </c>
      <c r="D777" s="19">
        <v>2.5000000000000001E-2</v>
      </c>
      <c r="E777" s="19">
        <v>0.01</v>
      </c>
      <c r="F777" s="19">
        <v>1E-3</v>
      </c>
      <c r="G777" s="19">
        <v>0.52900000000000003</v>
      </c>
      <c r="H777" s="19">
        <v>0.42699999999999999</v>
      </c>
      <c r="I777" s="20">
        <f t="shared" si="123"/>
        <v>0.99900000000000011</v>
      </c>
      <c r="J777" s="21">
        <f t="shared" si="124"/>
        <v>3.6000000000000004E-2</v>
      </c>
      <c r="K777" s="12">
        <f t="shared" si="125"/>
        <v>1.4861995753715501E-2</v>
      </c>
      <c r="L777" s="8">
        <f t="shared" si="126"/>
        <v>5.3078556263269648E-2</v>
      </c>
      <c r="M777" s="8">
        <f t="shared" si="127"/>
        <v>2.1231422505307858E-2</v>
      </c>
      <c r="N777" s="8">
        <f t="shared" si="128"/>
        <v>2.1231422505307855E-3</v>
      </c>
      <c r="O777" s="8">
        <f t="shared" si="129"/>
        <v>0.90658174097664546</v>
      </c>
      <c r="P777" s="41">
        <f t="shared" si="130"/>
        <v>7.6433121019108291E-2</v>
      </c>
      <c r="Q777" s="29">
        <v>30</v>
      </c>
      <c r="R777" s="30">
        <v>0</v>
      </c>
      <c r="S777" s="31">
        <f t="shared" si="131"/>
        <v>63.69426751592357</v>
      </c>
      <c r="T777" s="50" t="s">
        <v>1901</v>
      </c>
      <c r="V777" s="47"/>
    </row>
    <row r="778" spans="1:22" x14ac:dyDescent="0.25">
      <c r="A778" t="str">
        <f t="shared" si="122"/>
        <v>S</v>
      </c>
      <c r="B778" t="s">
        <v>775</v>
      </c>
      <c r="C778" s="18">
        <v>0.36349999999999999</v>
      </c>
      <c r="D778" s="19">
        <v>0.44940000000000002</v>
      </c>
      <c r="E778" s="19">
        <v>0.1472</v>
      </c>
      <c r="F778" s="19">
        <v>1.9E-2</v>
      </c>
      <c r="G778" s="19">
        <v>0</v>
      </c>
      <c r="H778" s="19">
        <v>1.7899999999999999E-2</v>
      </c>
      <c r="I778" s="20">
        <f t="shared" si="123"/>
        <v>0.997</v>
      </c>
      <c r="J778" s="21">
        <f t="shared" si="124"/>
        <v>0.61560000000000004</v>
      </c>
      <c r="K778" s="12">
        <f t="shared" si="125"/>
        <v>0.36349999999999999</v>
      </c>
      <c r="L778" s="8">
        <f t="shared" si="126"/>
        <v>0.44940000000000002</v>
      </c>
      <c r="M778" s="8">
        <f t="shared" si="127"/>
        <v>0.1472</v>
      </c>
      <c r="N778" s="8">
        <f t="shared" si="128"/>
        <v>1.9E-2</v>
      </c>
      <c r="O778" s="8">
        <f t="shared" si="129"/>
        <v>1.7899999999999999E-2</v>
      </c>
      <c r="P778" s="41">
        <f t="shared" si="130"/>
        <v>0.61560000000000004</v>
      </c>
      <c r="Q778" s="29">
        <v>518.24</v>
      </c>
      <c r="R778" s="30">
        <v>1E-3</v>
      </c>
      <c r="S778" s="31">
        <f t="shared" si="131"/>
        <v>518.24</v>
      </c>
      <c r="T778" s="38" t="s">
        <v>1902</v>
      </c>
      <c r="U778" t="s">
        <v>2280</v>
      </c>
      <c r="V778" s="47"/>
    </row>
    <row r="779" spans="1:22" x14ac:dyDescent="0.25">
      <c r="A779" t="str">
        <f t="shared" si="122"/>
        <v>S</v>
      </c>
      <c r="B779" t="s">
        <v>776</v>
      </c>
      <c r="C779" s="18">
        <v>8.2000000000000003E-2</v>
      </c>
      <c r="D779" s="19">
        <v>0.31900000000000001</v>
      </c>
      <c r="E779" s="19">
        <v>3.5000000000000003E-2</v>
      </c>
      <c r="F779" s="19">
        <v>2E-3</v>
      </c>
      <c r="G779" s="19">
        <v>0.52900000000000003</v>
      </c>
      <c r="H779" s="19">
        <v>3.3000000000000002E-2</v>
      </c>
      <c r="I779" s="20">
        <f t="shared" si="123"/>
        <v>1</v>
      </c>
      <c r="J779" s="21">
        <f t="shared" si="124"/>
        <v>0.35599999999999998</v>
      </c>
      <c r="K779" s="12">
        <f t="shared" si="125"/>
        <v>0.17409766454352443</v>
      </c>
      <c r="L779" s="8">
        <f t="shared" si="126"/>
        <v>0.67728237791932067</v>
      </c>
      <c r="M779" s="8">
        <f t="shared" si="127"/>
        <v>7.4309978768577506E-2</v>
      </c>
      <c r="N779" s="8">
        <f t="shared" si="128"/>
        <v>4.246284501061571E-3</v>
      </c>
      <c r="O779" s="8">
        <f t="shared" si="129"/>
        <v>7.0063694267515936E-2</v>
      </c>
      <c r="P779" s="41">
        <f t="shared" si="130"/>
        <v>0.75583864118895971</v>
      </c>
      <c r="Q779" s="29">
        <v>344</v>
      </c>
      <c r="R779" s="30">
        <v>2.0000000000000001E-4</v>
      </c>
      <c r="S779" s="31">
        <f t="shared" si="131"/>
        <v>730.36093418259031</v>
      </c>
      <c r="T779" s="3" t="s">
        <v>1903</v>
      </c>
      <c r="V779" s="47"/>
    </row>
    <row r="780" spans="1:22" x14ac:dyDescent="0.25">
      <c r="A780" t="str">
        <f t="shared" si="122"/>
        <v>S</v>
      </c>
      <c r="B780" t="s">
        <v>777</v>
      </c>
      <c r="C780" s="18">
        <v>8.5999999999999993E-2</v>
      </c>
      <c r="D780" s="19">
        <v>0.28799999999999998</v>
      </c>
      <c r="E780" s="19">
        <v>8.1000000000000003E-2</v>
      </c>
      <c r="F780" s="19">
        <v>1.2999999999999999E-2</v>
      </c>
      <c r="G780" s="19">
        <v>0.52900000000000003</v>
      </c>
      <c r="H780" s="19">
        <v>3.0000000000000001E-3</v>
      </c>
      <c r="I780" s="20">
        <f t="shared" si="123"/>
        <v>1</v>
      </c>
      <c r="J780" s="21">
        <f t="shared" si="124"/>
        <v>0.38200000000000001</v>
      </c>
      <c r="K780" s="12">
        <f t="shared" si="125"/>
        <v>0.18259023354564755</v>
      </c>
      <c r="L780" s="8">
        <f t="shared" si="126"/>
        <v>0.61146496815286622</v>
      </c>
      <c r="M780" s="8">
        <f t="shared" si="127"/>
        <v>0.17197452229299365</v>
      </c>
      <c r="N780" s="8">
        <f t="shared" si="128"/>
        <v>2.7600849256900213E-2</v>
      </c>
      <c r="O780" s="8">
        <f t="shared" si="129"/>
        <v>6.369426751592357E-3</v>
      </c>
      <c r="P780" s="41">
        <f t="shared" si="130"/>
        <v>0.81104033970276013</v>
      </c>
      <c r="Q780" s="29">
        <v>327</v>
      </c>
      <c r="R780" s="30">
        <v>2.0000000000000001E-4</v>
      </c>
      <c r="S780" s="31">
        <f t="shared" si="131"/>
        <v>694.26751592356686</v>
      </c>
      <c r="T780" s="3" t="s">
        <v>1904</v>
      </c>
      <c r="V780" s="47"/>
    </row>
    <row r="781" spans="1:22" x14ac:dyDescent="0.25">
      <c r="A781" t="str">
        <f t="shared" si="122"/>
        <v>S</v>
      </c>
      <c r="B781" t="s">
        <v>778</v>
      </c>
      <c r="C781" s="18">
        <v>7.2999999999999995E-2</v>
      </c>
      <c r="D781" s="19">
        <v>0.224</v>
      </c>
      <c r="E781" s="19">
        <v>8.4000000000000005E-2</v>
      </c>
      <c r="F781" s="19">
        <v>1.2999999999999999E-2</v>
      </c>
      <c r="G781" s="19">
        <v>0.52900000000000003</v>
      </c>
      <c r="H781" s="19">
        <v>7.6999999999999999E-2</v>
      </c>
      <c r="I781" s="20">
        <f t="shared" si="123"/>
        <v>1</v>
      </c>
      <c r="J781" s="21">
        <f t="shared" si="124"/>
        <v>0.32100000000000001</v>
      </c>
      <c r="K781" s="12">
        <f t="shared" si="125"/>
        <v>0.15498938428874734</v>
      </c>
      <c r="L781" s="8">
        <f t="shared" si="126"/>
        <v>0.47558386411889603</v>
      </c>
      <c r="M781" s="8">
        <f t="shared" si="127"/>
        <v>0.178343949044586</v>
      </c>
      <c r="N781" s="8">
        <f t="shared" si="128"/>
        <v>2.7600849256900213E-2</v>
      </c>
      <c r="O781" s="8">
        <f t="shared" si="129"/>
        <v>0.16348195329087051</v>
      </c>
      <c r="P781" s="41">
        <f t="shared" si="130"/>
        <v>0.68152866242038224</v>
      </c>
      <c r="Q781" s="29">
        <v>262</v>
      </c>
      <c r="R781" s="30">
        <v>2.0000000000000001E-4</v>
      </c>
      <c r="S781" s="31">
        <f t="shared" si="131"/>
        <v>556.26326963906581</v>
      </c>
      <c r="T781" s="3" t="s">
        <v>1905</v>
      </c>
      <c r="V781" s="47"/>
    </row>
    <row r="782" spans="1:22" x14ac:dyDescent="0.25">
      <c r="A782" t="str">
        <f t="shared" si="122"/>
        <v>S</v>
      </c>
      <c r="B782" t="s">
        <v>779</v>
      </c>
      <c r="C782" s="18">
        <v>7.1999999999999995E-2</v>
      </c>
      <c r="D782" s="19">
        <v>0.25800000000000001</v>
      </c>
      <c r="E782" s="19">
        <v>0.13400000000000001</v>
      </c>
      <c r="F782" s="19">
        <v>6.0000000000000001E-3</v>
      </c>
      <c r="G782" s="19">
        <v>0.52900000000000003</v>
      </c>
      <c r="H782" s="19">
        <v>1E-3</v>
      </c>
      <c r="I782" s="20">
        <f t="shared" si="123"/>
        <v>1</v>
      </c>
      <c r="J782" s="21">
        <f t="shared" si="124"/>
        <v>0.39800000000000002</v>
      </c>
      <c r="K782" s="12">
        <f t="shared" si="125"/>
        <v>0.15286624203821655</v>
      </c>
      <c r="L782" s="8">
        <f t="shared" si="126"/>
        <v>0.54777070063694278</v>
      </c>
      <c r="M782" s="8">
        <f t="shared" si="127"/>
        <v>0.28450106157112531</v>
      </c>
      <c r="N782" s="8">
        <f t="shared" si="128"/>
        <v>1.2738853503184714E-2</v>
      </c>
      <c r="O782" s="8">
        <f t="shared" si="129"/>
        <v>2.1231422505307855E-3</v>
      </c>
      <c r="P782" s="41">
        <f t="shared" si="130"/>
        <v>0.84501061571125269</v>
      </c>
      <c r="Q782" s="29">
        <v>299</v>
      </c>
      <c r="R782" s="30">
        <v>2.0000000000000001E-4</v>
      </c>
      <c r="S782" s="31">
        <f t="shared" si="131"/>
        <v>634.8195329087049</v>
      </c>
      <c r="T782" s="3" t="s">
        <v>1906</v>
      </c>
      <c r="V782" s="47"/>
    </row>
    <row r="783" spans="1:22" x14ac:dyDescent="0.25">
      <c r="A783" t="str">
        <f t="shared" si="122"/>
        <v>S</v>
      </c>
      <c r="B783" t="s">
        <v>780</v>
      </c>
      <c r="C783" s="18">
        <v>3.5999999999999997E-2</v>
      </c>
      <c r="D783" s="19">
        <v>0.32300000000000001</v>
      </c>
      <c r="E783" s="19">
        <v>7.8E-2</v>
      </c>
      <c r="F783" s="19">
        <v>6.0000000000000001E-3</v>
      </c>
      <c r="G783" s="19">
        <v>0.51100000000000001</v>
      </c>
      <c r="H783" s="19">
        <v>4.4999999999999998E-2</v>
      </c>
      <c r="I783" s="20">
        <v>4.4999999999999998E-2</v>
      </c>
      <c r="J783" s="21">
        <f t="shared" si="124"/>
        <v>0.40700000000000003</v>
      </c>
      <c r="K783" s="12">
        <f t="shared" si="125"/>
        <v>7.3619631901840482E-2</v>
      </c>
      <c r="L783" s="8">
        <f t="shared" si="126"/>
        <v>0.66053169734151329</v>
      </c>
      <c r="M783" s="8">
        <f t="shared" si="127"/>
        <v>0.15950920245398773</v>
      </c>
      <c r="N783" s="8">
        <f t="shared" si="128"/>
        <v>1.2269938650306749E-2</v>
      </c>
      <c r="O783" s="8">
        <f t="shared" si="129"/>
        <v>9.202453987730061E-2</v>
      </c>
      <c r="P783" s="41">
        <f t="shared" si="130"/>
        <v>0.83231083844580789</v>
      </c>
      <c r="Q783" s="29">
        <v>347</v>
      </c>
      <c r="R783" s="30">
        <v>1E-4</v>
      </c>
      <c r="S783" s="31">
        <f t="shared" si="131"/>
        <v>709.61145194274025</v>
      </c>
      <c r="T783" s="3" t="s">
        <v>1185</v>
      </c>
      <c r="V783" s="47"/>
    </row>
    <row r="784" spans="1:22" x14ac:dyDescent="0.25">
      <c r="A784" t="str">
        <f t="shared" si="122"/>
        <v>S</v>
      </c>
      <c r="B784" t="s">
        <v>781</v>
      </c>
      <c r="C784" s="18"/>
      <c r="D784" s="19"/>
      <c r="E784" s="19"/>
      <c r="F784" s="19"/>
      <c r="G784" s="19"/>
      <c r="H784" s="19"/>
      <c r="I784" s="20">
        <f t="shared" ref="I784:I847" si="132">SUM(C784,D784,E784,F784,G784,H784)</f>
        <v>0</v>
      </c>
      <c r="J784" s="21">
        <f t="shared" si="124"/>
        <v>0</v>
      </c>
      <c r="K784" s="12">
        <f t="shared" si="125"/>
        <v>0</v>
      </c>
      <c r="L784" s="8">
        <f t="shared" si="126"/>
        <v>0</v>
      </c>
      <c r="M784" s="8">
        <f t="shared" si="127"/>
        <v>0</v>
      </c>
      <c r="N784" s="8">
        <f t="shared" si="128"/>
        <v>0</v>
      </c>
      <c r="O784" s="8">
        <f t="shared" si="129"/>
        <v>0</v>
      </c>
      <c r="P784" s="41">
        <f t="shared" si="130"/>
        <v>0</v>
      </c>
      <c r="Q784" s="29"/>
      <c r="R784" s="30"/>
      <c r="S784" s="31">
        <f t="shared" si="131"/>
        <v>0</v>
      </c>
      <c r="T784" s="38" t="s">
        <v>1907</v>
      </c>
      <c r="U784" t="s">
        <v>2281</v>
      </c>
      <c r="V784" s="47"/>
    </row>
    <row r="785" spans="1:22" x14ac:dyDescent="0.25">
      <c r="A785" t="str">
        <f t="shared" si="122"/>
        <v>S</v>
      </c>
      <c r="B785" t="s">
        <v>782</v>
      </c>
      <c r="C785" s="18">
        <v>7.6999999999999999E-2</v>
      </c>
      <c r="D785" s="19">
        <v>0.27800000000000002</v>
      </c>
      <c r="E785" s="19">
        <v>4.5999999999999999E-2</v>
      </c>
      <c r="F785" s="19">
        <v>8.9999999999999993E-3</v>
      </c>
      <c r="G785" s="19">
        <v>0.51</v>
      </c>
      <c r="H785" s="19">
        <v>0.08</v>
      </c>
      <c r="I785" s="20">
        <f t="shared" si="132"/>
        <v>1</v>
      </c>
      <c r="J785" s="21">
        <f t="shared" si="124"/>
        <v>0.33300000000000002</v>
      </c>
      <c r="K785" s="12">
        <f t="shared" si="125"/>
        <v>0.15714285714285714</v>
      </c>
      <c r="L785" s="8">
        <f t="shared" si="126"/>
        <v>0.56734693877551023</v>
      </c>
      <c r="M785" s="8">
        <f t="shared" si="127"/>
        <v>9.3877551020408165E-2</v>
      </c>
      <c r="N785" s="8">
        <f t="shared" si="128"/>
        <v>1.8367346938775508E-2</v>
      </c>
      <c r="O785" s="8">
        <f t="shared" si="129"/>
        <v>0.16326530612244899</v>
      </c>
      <c r="P785" s="41">
        <f t="shared" si="130"/>
        <v>0.67959183673469392</v>
      </c>
      <c r="Q785" s="29">
        <v>306</v>
      </c>
      <c r="R785" s="30">
        <v>2.1000000000000001E-4</v>
      </c>
      <c r="S785" s="31">
        <f t="shared" si="131"/>
        <v>624.48979591836735</v>
      </c>
      <c r="T785" s="3" t="s">
        <v>1908</v>
      </c>
      <c r="V785" s="47"/>
    </row>
    <row r="786" spans="1:22" x14ac:dyDescent="0.25">
      <c r="A786" t="str">
        <f t="shared" si="122"/>
        <v>S</v>
      </c>
      <c r="B786" t="s">
        <v>783</v>
      </c>
      <c r="C786" s="18"/>
      <c r="D786" s="19"/>
      <c r="E786" s="19"/>
      <c r="F786" s="19"/>
      <c r="G786" s="19"/>
      <c r="H786" s="19"/>
      <c r="I786" s="20">
        <f t="shared" si="132"/>
        <v>0</v>
      </c>
      <c r="J786" s="21">
        <f t="shared" si="124"/>
        <v>0</v>
      </c>
      <c r="K786" s="12">
        <f t="shared" si="125"/>
        <v>0</v>
      </c>
      <c r="L786" s="8">
        <f t="shared" si="126"/>
        <v>0</v>
      </c>
      <c r="M786" s="8">
        <f t="shared" si="127"/>
        <v>0</v>
      </c>
      <c r="N786" s="8">
        <f t="shared" si="128"/>
        <v>0</v>
      </c>
      <c r="O786" s="8">
        <f t="shared" si="129"/>
        <v>0</v>
      </c>
      <c r="P786" s="41">
        <f t="shared" si="130"/>
        <v>0</v>
      </c>
      <c r="Q786" s="29"/>
      <c r="R786" s="30"/>
      <c r="S786" s="31">
        <f t="shared" si="131"/>
        <v>0</v>
      </c>
      <c r="T786" s="38" t="s">
        <v>1909</v>
      </c>
      <c r="U786" t="s">
        <v>1227</v>
      </c>
      <c r="V786" s="47"/>
    </row>
    <row r="787" spans="1:22" x14ac:dyDescent="0.25">
      <c r="A787" t="str">
        <f t="shared" si="122"/>
        <v>S</v>
      </c>
      <c r="B787" t="s">
        <v>784</v>
      </c>
      <c r="C787" s="18">
        <v>0</v>
      </c>
      <c r="D787" s="19">
        <v>0</v>
      </c>
      <c r="E787" s="19">
        <v>0</v>
      </c>
      <c r="F787" s="19">
        <v>0</v>
      </c>
      <c r="G787" s="19">
        <v>0.47099999999999997</v>
      </c>
      <c r="H787" s="19">
        <v>0.52900000000000003</v>
      </c>
      <c r="I787" s="20">
        <f t="shared" si="132"/>
        <v>1</v>
      </c>
      <c r="J787" s="21">
        <f t="shared" si="124"/>
        <v>0</v>
      </c>
      <c r="K787" s="12">
        <f t="shared" si="125"/>
        <v>0</v>
      </c>
      <c r="L787" s="8">
        <f t="shared" si="126"/>
        <v>0</v>
      </c>
      <c r="M787" s="8">
        <f t="shared" si="127"/>
        <v>0</v>
      </c>
      <c r="N787" s="8">
        <f t="shared" si="128"/>
        <v>0</v>
      </c>
      <c r="O787" s="8">
        <f t="shared" si="129"/>
        <v>1</v>
      </c>
      <c r="P787" s="41">
        <f t="shared" si="130"/>
        <v>0</v>
      </c>
      <c r="Q787" s="29">
        <v>0</v>
      </c>
      <c r="R787" s="30">
        <v>0</v>
      </c>
      <c r="S787" s="31">
        <f t="shared" si="131"/>
        <v>0</v>
      </c>
      <c r="T787" s="3" t="s">
        <v>1910</v>
      </c>
      <c r="V787" s="47"/>
    </row>
    <row r="788" spans="1:22" x14ac:dyDescent="0.25">
      <c r="A788" t="str">
        <f t="shared" si="122"/>
        <v>S</v>
      </c>
      <c r="B788" t="s">
        <v>785</v>
      </c>
      <c r="C788" s="18">
        <v>0.18099999999999999</v>
      </c>
      <c r="D788" s="19">
        <v>0.34599999999999997</v>
      </c>
      <c r="E788" s="19">
        <v>0.115</v>
      </c>
      <c r="F788" s="19">
        <v>1.7999999999999999E-2</v>
      </c>
      <c r="G788" s="19">
        <v>0.312</v>
      </c>
      <c r="H788" s="19">
        <v>2.8000000000000001E-2</v>
      </c>
      <c r="I788" s="20">
        <f t="shared" si="132"/>
        <v>1</v>
      </c>
      <c r="J788" s="21">
        <f t="shared" si="124"/>
        <v>0.47899999999999998</v>
      </c>
      <c r="K788" s="12">
        <f t="shared" si="125"/>
        <v>0.26308139534883723</v>
      </c>
      <c r="L788" s="8">
        <f t="shared" si="126"/>
        <v>0.50290697674418605</v>
      </c>
      <c r="M788" s="8">
        <f t="shared" si="127"/>
        <v>0.16715116279069769</v>
      </c>
      <c r="N788" s="8">
        <f t="shared" si="128"/>
        <v>2.616279069767442E-2</v>
      </c>
      <c r="O788" s="8">
        <f t="shared" si="129"/>
        <v>4.0697674418604654E-2</v>
      </c>
      <c r="P788" s="41">
        <f t="shared" si="130"/>
        <v>0.69622093023255816</v>
      </c>
      <c r="Q788" s="29">
        <v>398</v>
      </c>
      <c r="R788" s="30">
        <v>5.0000000000000001E-4</v>
      </c>
      <c r="S788" s="31">
        <f t="shared" si="131"/>
        <v>578.48837209302326</v>
      </c>
      <c r="T788" s="38" t="s">
        <v>2351</v>
      </c>
      <c r="V788" s="47"/>
    </row>
    <row r="789" spans="1:22" x14ac:dyDescent="0.25">
      <c r="A789" t="str">
        <f t="shared" si="122"/>
        <v>S</v>
      </c>
      <c r="B789" t="s">
        <v>786</v>
      </c>
      <c r="C789" s="18">
        <v>0</v>
      </c>
      <c r="D789" s="19">
        <v>0</v>
      </c>
      <c r="E789" s="19">
        <v>1.7000000000000001E-2</v>
      </c>
      <c r="F789" s="19">
        <v>0</v>
      </c>
      <c r="G789" s="19">
        <v>0.52900000000000003</v>
      </c>
      <c r="H789" s="19">
        <v>0.45400000000000001</v>
      </c>
      <c r="I789" s="20">
        <f t="shared" si="132"/>
        <v>1</v>
      </c>
      <c r="J789" s="21">
        <f t="shared" si="124"/>
        <v>1.7000000000000001E-2</v>
      </c>
      <c r="K789" s="12">
        <f t="shared" si="125"/>
        <v>0</v>
      </c>
      <c r="L789" s="8">
        <f t="shared" si="126"/>
        <v>0</v>
      </c>
      <c r="M789" s="8">
        <f t="shared" si="127"/>
        <v>3.609341825902336E-2</v>
      </c>
      <c r="N789" s="8">
        <f t="shared" si="128"/>
        <v>0</v>
      </c>
      <c r="O789" s="8">
        <f t="shared" si="129"/>
        <v>0.96390658174097676</v>
      </c>
      <c r="P789" s="41">
        <f t="shared" si="130"/>
        <v>3.609341825902336E-2</v>
      </c>
      <c r="Q789" s="29">
        <v>0</v>
      </c>
      <c r="R789" s="30">
        <v>0</v>
      </c>
      <c r="S789" s="31">
        <f t="shared" si="131"/>
        <v>0</v>
      </c>
      <c r="T789" s="3" t="s">
        <v>1911</v>
      </c>
      <c r="V789" s="47"/>
    </row>
    <row r="790" spans="1:22" x14ac:dyDescent="0.25">
      <c r="A790" t="str">
        <f t="shared" si="122"/>
        <v>S</v>
      </c>
      <c r="B790" t="s">
        <v>787</v>
      </c>
      <c r="C790" s="18"/>
      <c r="D790" s="19"/>
      <c r="E790" s="19"/>
      <c r="F790" s="19"/>
      <c r="G790" s="19"/>
      <c r="H790" s="19"/>
      <c r="I790" s="20">
        <f t="shared" si="132"/>
        <v>0</v>
      </c>
      <c r="J790" s="21">
        <f t="shared" si="124"/>
        <v>0</v>
      </c>
      <c r="K790" s="12">
        <f t="shared" si="125"/>
        <v>0</v>
      </c>
      <c r="L790" s="8">
        <f t="shared" si="126"/>
        <v>0</v>
      </c>
      <c r="M790" s="8">
        <f t="shared" si="127"/>
        <v>0</v>
      </c>
      <c r="N790" s="8">
        <f t="shared" si="128"/>
        <v>0</v>
      </c>
      <c r="O790" s="8">
        <f t="shared" si="129"/>
        <v>0</v>
      </c>
      <c r="P790" s="41">
        <f t="shared" si="130"/>
        <v>0</v>
      </c>
      <c r="Q790" s="29"/>
      <c r="R790" s="30"/>
      <c r="S790" s="31">
        <f t="shared" si="131"/>
        <v>0</v>
      </c>
      <c r="T790" s="38" t="s">
        <v>1912</v>
      </c>
      <c r="U790" t="s">
        <v>1227</v>
      </c>
      <c r="V790" s="47"/>
    </row>
    <row r="791" spans="1:22" x14ac:dyDescent="0.25">
      <c r="A791" t="str">
        <f t="shared" si="122"/>
        <v>S</v>
      </c>
      <c r="B791" t="s">
        <v>788</v>
      </c>
      <c r="C791" s="18"/>
      <c r="D791" s="19"/>
      <c r="E791" s="19"/>
      <c r="F791" s="19"/>
      <c r="G791" s="19"/>
      <c r="H791" s="19"/>
      <c r="I791" s="20">
        <f t="shared" si="132"/>
        <v>0</v>
      </c>
      <c r="J791" s="21">
        <f t="shared" si="124"/>
        <v>0</v>
      </c>
      <c r="K791" s="12">
        <f t="shared" si="125"/>
        <v>0</v>
      </c>
      <c r="L791" s="8">
        <f t="shared" si="126"/>
        <v>0</v>
      </c>
      <c r="M791" s="8">
        <f t="shared" si="127"/>
        <v>0</v>
      </c>
      <c r="N791" s="8">
        <f t="shared" si="128"/>
        <v>0</v>
      </c>
      <c r="O791" s="8">
        <f t="shared" si="129"/>
        <v>0</v>
      </c>
      <c r="P791" s="41">
        <f t="shared" si="130"/>
        <v>0</v>
      </c>
      <c r="Q791" s="29"/>
      <c r="R791" s="30"/>
      <c r="S791" s="31">
        <f t="shared" si="131"/>
        <v>0</v>
      </c>
      <c r="T791" s="38" t="s">
        <v>1913</v>
      </c>
      <c r="U791" t="s">
        <v>1227</v>
      </c>
      <c r="V791" s="47"/>
    </row>
    <row r="792" spans="1:22" x14ac:dyDescent="0.25">
      <c r="A792" t="str">
        <f t="shared" si="122"/>
        <v>S</v>
      </c>
      <c r="B792" t="s">
        <v>789</v>
      </c>
      <c r="C792" s="18">
        <v>3.3000000000000002E-2</v>
      </c>
      <c r="D792" s="19">
        <v>0.109</v>
      </c>
      <c r="E792" s="19">
        <v>3.3000000000000002E-2</v>
      </c>
      <c r="F792" s="19">
        <v>5.0000000000000001E-3</v>
      </c>
      <c r="G792" s="19">
        <v>0.52900000000000003</v>
      </c>
      <c r="H792" s="19">
        <v>0.29099999999999998</v>
      </c>
      <c r="I792" s="20">
        <f t="shared" si="132"/>
        <v>1</v>
      </c>
      <c r="J792" s="21">
        <f t="shared" si="124"/>
        <v>0.14700000000000002</v>
      </c>
      <c r="K792" s="12">
        <f t="shared" si="125"/>
        <v>7.0063694267515936E-2</v>
      </c>
      <c r="L792" s="8">
        <f t="shared" si="126"/>
        <v>0.23142250530785563</v>
      </c>
      <c r="M792" s="8">
        <f t="shared" si="127"/>
        <v>7.0063694267515936E-2</v>
      </c>
      <c r="N792" s="8">
        <f t="shared" si="128"/>
        <v>1.0615711252653929E-2</v>
      </c>
      <c r="O792" s="8">
        <f t="shared" si="129"/>
        <v>0.61783439490445857</v>
      </c>
      <c r="P792" s="41">
        <f t="shared" si="130"/>
        <v>0.31210191082802552</v>
      </c>
      <c r="Q792" s="29">
        <v>124</v>
      </c>
      <c r="R792" s="30">
        <v>1E-4</v>
      </c>
      <c r="S792" s="31">
        <f t="shared" si="131"/>
        <v>263.26963906581744</v>
      </c>
      <c r="T792" s="3" t="s">
        <v>1914</v>
      </c>
      <c r="V792" s="47"/>
    </row>
    <row r="793" spans="1:22" x14ac:dyDescent="0.25">
      <c r="A793" t="str">
        <f t="shared" si="122"/>
        <v>S</v>
      </c>
      <c r="B793" t="s">
        <v>790</v>
      </c>
      <c r="C793" s="18">
        <v>9.9000000000000005E-2</v>
      </c>
      <c r="D793" s="19">
        <v>0.26300000000000001</v>
      </c>
      <c r="E793" s="19">
        <v>9.4E-2</v>
      </c>
      <c r="F793" s="19">
        <v>1.2999999999999999E-2</v>
      </c>
      <c r="G793" s="19">
        <v>0.52900000000000003</v>
      </c>
      <c r="H793" s="19">
        <v>1E-3</v>
      </c>
      <c r="I793" s="20">
        <f t="shared" si="132"/>
        <v>0.999</v>
      </c>
      <c r="J793" s="21">
        <f t="shared" si="124"/>
        <v>0.37</v>
      </c>
      <c r="K793" s="12">
        <f t="shared" si="125"/>
        <v>0.21019108280254778</v>
      </c>
      <c r="L793" s="8">
        <f t="shared" si="126"/>
        <v>0.5583864118895967</v>
      </c>
      <c r="M793" s="8">
        <f t="shared" si="127"/>
        <v>0.19957537154989385</v>
      </c>
      <c r="N793" s="8">
        <f t="shared" si="128"/>
        <v>2.7600849256900213E-2</v>
      </c>
      <c r="O793" s="8">
        <f t="shared" si="129"/>
        <v>2.1231422505307855E-3</v>
      </c>
      <c r="P793" s="41">
        <f t="shared" si="130"/>
        <v>0.78556263269639071</v>
      </c>
      <c r="Q793" s="29">
        <v>299</v>
      </c>
      <c r="R793" s="30">
        <v>2.9999999999999997E-4</v>
      </c>
      <c r="S793" s="31">
        <f t="shared" si="131"/>
        <v>634.8195329087049</v>
      </c>
      <c r="T793" s="3" t="s">
        <v>1915</v>
      </c>
      <c r="V793" s="47"/>
    </row>
    <row r="794" spans="1:22" x14ac:dyDescent="0.25">
      <c r="A794" t="str">
        <f t="shared" si="122"/>
        <v>S</v>
      </c>
      <c r="B794" t="s">
        <v>791</v>
      </c>
      <c r="C794" s="18">
        <v>0</v>
      </c>
      <c r="D794" s="19">
        <v>0</v>
      </c>
      <c r="E794" s="19">
        <v>0</v>
      </c>
      <c r="F794" s="19">
        <v>0</v>
      </c>
      <c r="G794" s="19">
        <v>0.52900000000000003</v>
      </c>
      <c r="H794" s="19">
        <v>0.47099999999999997</v>
      </c>
      <c r="I794" s="20">
        <f t="shared" si="132"/>
        <v>1</v>
      </c>
      <c r="J794" s="21">
        <f t="shared" si="124"/>
        <v>0</v>
      </c>
      <c r="K794" s="12">
        <f t="shared" si="125"/>
        <v>0</v>
      </c>
      <c r="L794" s="8">
        <f t="shared" si="126"/>
        <v>0</v>
      </c>
      <c r="M794" s="8">
        <f t="shared" si="127"/>
        <v>0</v>
      </c>
      <c r="N794" s="8">
        <f t="shared" si="128"/>
        <v>0</v>
      </c>
      <c r="O794" s="8">
        <f t="shared" si="129"/>
        <v>1</v>
      </c>
      <c r="P794" s="41">
        <f t="shared" si="130"/>
        <v>0</v>
      </c>
      <c r="Q794" s="29">
        <v>0</v>
      </c>
      <c r="R794" s="30">
        <v>0</v>
      </c>
      <c r="S794" s="31">
        <f t="shared" si="131"/>
        <v>0</v>
      </c>
      <c r="T794" s="38" t="s">
        <v>2352</v>
      </c>
      <c r="V794" s="47"/>
    </row>
    <row r="795" spans="1:22" x14ac:dyDescent="0.25">
      <c r="A795" t="str">
        <f t="shared" si="122"/>
        <v>S</v>
      </c>
      <c r="B795" t="s">
        <v>792</v>
      </c>
      <c r="C795" s="18">
        <v>8.5000000000000006E-2</v>
      </c>
      <c r="D795" s="19">
        <v>0.22500000000000001</v>
      </c>
      <c r="E795" s="19">
        <v>0.08</v>
      </c>
      <c r="F795" s="19">
        <v>1.0999999999999999E-2</v>
      </c>
      <c r="G795" s="19">
        <v>0.49299999999999999</v>
      </c>
      <c r="H795" s="19">
        <v>0.106</v>
      </c>
      <c r="I795" s="20">
        <f t="shared" si="132"/>
        <v>1</v>
      </c>
      <c r="J795" s="21">
        <f t="shared" si="124"/>
        <v>0.316</v>
      </c>
      <c r="K795" s="12">
        <f t="shared" si="125"/>
        <v>0.16765285996055229</v>
      </c>
      <c r="L795" s="8">
        <f t="shared" si="126"/>
        <v>0.4437869822485207</v>
      </c>
      <c r="M795" s="8">
        <f t="shared" si="127"/>
        <v>0.15779092702169625</v>
      </c>
      <c r="N795" s="8">
        <f t="shared" si="128"/>
        <v>2.1696252465483234E-2</v>
      </c>
      <c r="O795" s="8">
        <f t="shared" si="129"/>
        <v>0.20907297830374752</v>
      </c>
      <c r="P795" s="41">
        <f t="shared" si="130"/>
        <v>0.62327416173570016</v>
      </c>
      <c r="Q795" s="29">
        <v>255</v>
      </c>
      <c r="R795" s="30">
        <v>2.0000000000000001E-4</v>
      </c>
      <c r="S795" s="31">
        <f t="shared" si="131"/>
        <v>502.95857988165682</v>
      </c>
      <c r="T795" s="3" t="s">
        <v>1916</v>
      </c>
      <c r="V795" s="47"/>
    </row>
    <row r="796" spans="1:22" x14ac:dyDescent="0.25">
      <c r="A796" t="str">
        <f t="shared" si="122"/>
        <v>S</v>
      </c>
      <c r="B796" t="s">
        <v>793</v>
      </c>
      <c r="C796" s="18">
        <v>1.5900000000000001E-2</v>
      </c>
      <c r="D796" s="19">
        <v>4.6399999999999997E-2</v>
      </c>
      <c r="E796" s="19">
        <v>1.9900000000000001E-2</v>
      </c>
      <c r="F796" s="19">
        <v>2.3E-3</v>
      </c>
      <c r="G796" s="19">
        <v>0.53390000000000004</v>
      </c>
      <c r="H796" s="19">
        <v>0.38159999999999999</v>
      </c>
      <c r="I796" s="20">
        <f t="shared" si="132"/>
        <v>1</v>
      </c>
      <c r="J796" s="21">
        <f t="shared" si="124"/>
        <v>6.8599999999999994E-2</v>
      </c>
      <c r="K796" s="12">
        <f t="shared" si="125"/>
        <v>3.4112851319459347E-2</v>
      </c>
      <c r="L796" s="8">
        <f t="shared" si="126"/>
        <v>9.9549452907101488E-2</v>
      </c>
      <c r="M796" s="8">
        <f t="shared" si="127"/>
        <v>4.2694700708002582E-2</v>
      </c>
      <c r="N796" s="8">
        <f t="shared" si="128"/>
        <v>4.9345633984123581E-3</v>
      </c>
      <c r="O796" s="8">
        <f t="shared" si="129"/>
        <v>0.81870843166702434</v>
      </c>
      <c r="P796" s="41">
        <f t="shared" si="130"/>
        <v>0.14717871701351642</v>
      </c>
      <c r="Q796" s="29">
        <v>53.86</v>
      </c>
      <c r="R796" s="30">
        <v>8.0000000000000007E-5</v>
      </c>
      <c r="S796" s="31">
        <f t="shared" si="131"/>
        <v>115.55460201673462</v>
      </c>
      <c r="T796" s="3" t="s">
        <v>1917</v>
      </c>
      <c r="V796" s="47"/>
    </row>
    <row r="797" spans="1:22" x14ac:dyDescent="0.25">
      <c r="A797" t="str">
        <f t="shared" si="122"/>
        <v>S</v>
      </c>
      <c r="B797" t="s">
        <v>794</v>
      </c>
      <c r="C797" s="18"/>
      <c r="D797" s="19"/>
      <c r="E797" s="19"/>
      <c r="F797" s="19"/>
      <c r="G797" s="19"/>
      <c r="H797" s="19"/>
      <c r="I797" s="20">
        <f t="shared" si="132"/>
        <v>0</v>
      </c>
      <c r="J797" s="21">
        <f t="shared" si="124"/>
        <v>0</v>
      </c>
      <c r="K797" s="12">
        <f t="shared" si="125"/>
        <v>0</v>
      </c>
      <c r="L797" s="8">
        <f t="shared" si="126"/>
        <v>0</v>
      </c>
      <c r="M797" s="8">
        <f t="shared" si="127"/>
        <v>0</v>
      </c>
      <c r="N797" s="8">
        <f t="shared" si="128"/>
        <v>0</v>
      </c>
      <c r="O797" s="8">
        <f t="shared" si="129"/>
        <v>0</v>
      </c>
      <c r="P797" s="41">
        <f t="shared" si="130"/>
        <v>0</v>
      </c>
      <c r="Q797" s="29"/>
      <c r="R797" s="30"/>
      <c r="S797" s="31">
        <f t="shared" si="131"/>
        <v>0</v>
      </c>
      <c r="T797" s="38" t="s">
        <v>2353</v>
      </c>
      <c r="U797" t="s">
        <v>1227</v>
      </c>
      <c r="V797" s="47"/>
    </row>
    <row r="798" spans="1:22" x14ac:dyDescent="0.25">
      <c r="A798" t="str">
        <f t="shared" si="122"/>
        <v>S</v>
      </c>
      <c r="B798" t="s">
        <v>795</v>
      </c>
      <c r="C798" s="18">
        <v>8.5999999999999993E-2</v>
      </c>
      <c r="D798" s="19">
        <v>0.23499999999999999</v>
      </c>
      <c r="E798" s="19">
        <v>8.2000000000000003E-2</v>
      </c>
      <c r="F798" s="19">
        <v>8.0000000000000002E-3</v>
      </c>
      <c r="G798" s="19">
        <v>0.52900000000000003</v>
      </c>
      <c r="H798" s="19">
        <v>5.8999999999999997E-2</v>
      </c>
      <c r="I798" s="20">
        <f t="shared" si="132"/>
        <v>0.99899999999999989</v>
      </c>
      <c r="J798" s="21">
        <f t="shared" si="124"/>
        <v>0.32500000000000001</v>
      </c>
      <c r="K798" s="12">
        <f t="shared" si="125"/>
        <v>0.18259023354564755</v>
      </c>
      <c r="L798" s="8">
        <f t="shared" si="126"/>
        <v>0.49893842887473461</v>
      </c>
      <c r="M798" s="8">
        <f t="shared" si="127"/>
        <v>0.17409766454352443</v>
      </c>
      <c r="N798" s="8">
        <f t="shared" si="128"/>
        <v>1.6985138004246284E-2</v>
      </c>
      <c r="O798" s="8">
        <f t="shared" si="129"/>
        <v>0.12526539278131635</v>
      </c>
      <c r="P798" s="41">
        <f t="shared" si="130"/>
        <v>0.69002123142250538</v>
      </c>
      <c r="Q798" s="29">
        <v>259</v>
      </c>
      <c r="R798" s="30">
        <v>2.0000000000000001E-4</v>
      </c>
      <c r="S798" s="31">
        <f t="shared" si="131"/>
        <v>549.89384288747351</v>
      </c>
      <c r="T798" s="3" t="s">
        <v>1918</v>
      </c>
      <c r="V798" s="47"/>
    </row>
    <row r="799" spans="1:22" x14ac:dyDescent="0.25">
      <c r="A799" t="str">
        <f t="shared" si="122"/>
        <v>S</v>
      </c>
      <c r="B799" t="s">
        <v>796</v>
      </c>
      <c r="C799" s="18">
        <v>0.02</v>
      </c>
      <c r="D799" s="19">
        <v>3.5999999999999997E-2</v>
      </c>
      <c r="E799" s="19">
        <v>7.0000000000000001E-3</v>
      </c>
      <c r="F799" s="19">
        <v>4.0000000000000001E-3</v>
      </c>
      <c r="G799" s="19">
        <v>0.52900000000000003</v>
      </c>
      <c r="H799" s="19">
        <v>0.40400000000000003</v>
      </c>
      <c r="I799" s="20">
        <f t="shared" si="132"/>
        <v>1</v>
      </c>
      <c r="J799" s="21">
        <f t="shared" si="124"/>
        <v>4.7E-2</v>
      </c>
      <c r="K799" s="12">
        <f t="shared" si="125"/>
        <v>4.2462845010615716E-2</v>
      </c>
      <c r="L799" s="8">
        <f t="shared" si="126"/>
        <v>7.6433121019108277E-2</v>
      </c>
      <c r="M799" s="8">
        <f t="shared" si="127"/>
        <v>1.4861995753715501E-2</v>
      </c>
      <c r="N799" s="8">
        <f t="shared" si="128"/>
        <v>8.4925690021231421E-3</v>
      </c>
      <c r="O799" s="8">
        <f t="shared" si="129"/>
        <v>0.85774946921443751</v>
      </c>
      <c r="P799" s="41">
        <f t="shared" si="130"/>
        <v>9.9787685774946927E-2</v>
      </c>
      <c r="Q799" s="29">
        <v>37</v>
      </c>
      <c r="R799" s="30">
        <v>1E-4</v>
      </c>
      <c r="S799" s="31">
        <f t="shared" si="131"/>
        <v>78.556263269639075</v>
      </c>
      <c r="T799" s="3" t="s">
        <v>1919</v>
      </c>
      <c r="V799" s="47"/>
    </row>
    <row r="800" spans="1:22" x14ac:dyDescent="0.25">
      <c r="A800" t="str">
        <f t="shared" si="122"/>
        <v>S</v>
      </c>
      <c r="B800" t="s">
        <v>797</v>
      </c>
      <c r="C800" s="18">
        <v>0.11799999999999999</v>
      </c>
      <c r="D800" s="19">
        <v>0.254</v>
      </c>
      <c r="E800" s="19">
        <v>5.7000000000000002E-2</v>
      </c>
      <c r="F800" s="19">
        <v>7.0000000000000001E-3</v>
      </c>
      <c r="G800" s="19">
        <v>0.52900000000000003</v>
      </c>
      <c r="H800" s="19">
        <v>3.5000000000000003E-2</v>
      </c>
      <c r="I800" s="20">
        <f t="shared" si="132"/>
        <v>1</v>
      </c>
      <c r="J800" s="21">
        <f t="shared" si="124"/>
        <v>0.318</v>
      </c>
      <c r="K800" s="12">
        <f t="shared" si="125"/>
        <v>0.2505307855626327</v>
      </c>
      <c r="L800" s="8">
        <f t="shared" si="126"/>
        <v>0.53927813163481952</v>
      </c>
      <c r="M800" s="8">
        <f t="shared" si="127"/>
        <v>0.12101910828025479</v>
      </c>
      <c r="N800" s="8">
        <f t="shared" si="128"/>
        <v>1.4861995753715501E-2</v>
      </c>
      <c r="O800" s="8">
        <f t="shared" si="129"/>
        <v>7.4309978768577506E-2</v>
      </c>
      <c r="P800" s="41">
        <f t="shared" si="130"/>
        <v>0.67515923566878988</v>
      </c>
      <c r="Q800" s="29">
        <v>270</v>
      </c>
      <c r="R800" s="30">
        <v>2.9999999999999997E-4</v>
      </c>
      <c r="S800" s="31">
        <f t="shared" si="131"/>
        <v>573.24840764331213</v>
      </c>
      <c r="T800" s="3" t="s">
        <v>1920</v>
      </c>
      <c r="V800" s="47"/>
    </row>
    <row r="801" spans="1:22" x14ac:dyDescent="0.25">
      <c r="A801" t="str">
        <f t="shared" si="122"/>
        <v>S</v>
      </c>
      <c r="B801" t="s">
        <v>798</v>
      </c>
      <c r="C801" s="18">
        <v>2.1999999999999999E-2</v>
      </c>
      <c r="D801" s="19">
        <v>3.5000000000000003E-2</v>
      </c>
      <c r="E801" s="19">
        <v>1.9E-2</v>
      </c>
      <c r="F801" s="19">
        <v>0</v>
      </c>
      <c r="G801" s="19">
        <v>0.52900000000000003</v>
      </c>
      <c r="H801" s="19">
        <v>0.39400000000000002</v>
      </c>
      <c r="I801" s="20">
        <f t="shared" si="132"/>
        <v>0.999</v>
      </c>
      <c r="J801" s="21">
        <f t="shared" si="124"/>
        <v>5.4000000000000006E-2</v>
      </c>
      <c r="K801" s="12">
        <f t="shared" si="125"/>
        <v>4.6709129511677279E-2</v>
      </c>
      <c r="L801" s="8">
        <f t="shared" si="126"/>
        <v>7.4309978768577506E-2</v>
      </c>
      <c r="M801" s="8">
        <f t="shared" si="127"/>
        <v>4.0339702760084924E-2</v>
      </c>
      <c r="N801" s="8">
        <f t="shared" si="128"/>
        <v>0</v>
      </c>
      <c r="O801" s="8">
        <f t="shared" si="129"/>
        <v>0.83651804670912955</v>
      </c>
      <c r="P801" s="41">
        <f t="shared" si="130"/>
        <v>0.11464968152866244</v>
      </c>
      <c r="Q801" s="29">
        <v>42</v>
      </c>
      <c r="R801" s="30">
        <v>1E-4</v>
      </c>
      <c r="S801" s="31">
        <f t="shared" si="131"/>
        <v>89.171974522292999</v>
      </c>
      <c r="T801" s="3" t="s">
        <v>1499</v>
      </c>
      <c r="V801" s="47"/>
    </row>
    <row r="802" spans="1:22" x14ac:dyDescent="0.25">
      <c r="A802" t="str">
        <f t="shared" si="122"/>
        <v>S</v>
      </c>
      <c r="B802" t="s">
        <v>799</v>
      </c>
      <c r="C802" s="18">
        <v>0</v>
      </c>
      <c r="D802" s="19">
        <v>0.22</v>
      </c>
      <c r="E802" s="19">
        <v>0.67800000000000005</v>
      </c>
      <c r="F802" s="19">
        <v>7.0999999999999994E-2</v>
      </c>
      <c r="G802" s="19">
        <v>0</v>
      </c>
      <c r="H802" s="19">
        <v>3.1E-2</v>
      </c>
      <c r="I802" s="20">
        <f t="shared" si="132"/>
        <v>1</v>
      </c>
      <c r="J802" s="21">
        <f t="shared" si="124"/>
        <v>0.96899999999999997</v>
      </c>
      <c r="K802" s="12">
        <f t="shared" si="125"/>
        <v>0</v>
      </c>
      <c r="L802" s="8">
        <f t="shared" si="126"/>
        <v>0.22</v>
      </c>
      <c r="M802" s="8">
        <f t="shared" si="127"/>
        <v>0.67800000000000005</v>
      </c>
      <c r="N802" s="8">
        <f t="shared" si="128"/>
        <v>7.0999999999999994E-2</v>
      </c>
      <c r="O802" s="8">
        <f t="shared" si="129"/>
        <v>3.1E-2</v>
      </c>
      <c r="P802" s="41">
        <f t="shared" si="130"/>
        <v>0.96899999999999997</v>
      </c>
      <c r="Q802" s="29">
        <v>700</v>
      </c>
      <c r="R802" s="30">
        <v>0</v>
      </c>
      <c r="S802" s="31">
        <f t="shared" si="131"/>
        <v>700</v>
      </c>
      <c r="T802" s="38" t="s">
        <v>1921</v>
      </c>
      <c r="U802" t="s">
        <v>2280</v>
      </c>
      <c r="V802" s="47"/>
    </row>
    <row r="803" spans="1:22" x14ac:dyDescent="0.25">
      <c r="A803" t="str">
        <f t="shared" si="122"/>
        <v>S</v>
      </c>
      <c r="B803" t="s">
        <v>800</v>
      </c>
      <c r="C803" s="18"/>
      <c r="D803" s="19"/>
      <c r="E803" s="19"/>
      <c r="F803" s="19"/>
      <c r="G803" s="19"/>
      <c r="H803" s="19"/>
      <c r="I803" s="20">
        <f t="shared" si="132"/>
        <v>0</v>
      </c>
      <c r="J803" s="21">
        <f t="shared" si="124"/>
        <v>0</v>
      </c>
      <c r="K803" s="12">
        <f t="shared" si="125"/>
        <v>0</v>
      </c>
      <c r="L803" s="8">
        <f t="shared" si="126"/>
        <v>0</v>
      </c>
      <c r="M803" s="8">
        <f t="shared" si="127"/>
        <v>0</v>
      </c>
      <c r="N803" s="8">
        <f t="shared" si="128"/>
        <v>0</v>
      </c>
      <c r="O803" s="8">
        <f t="shared" si="129"/>
        <v>0</v>
      </c>
      <c r="P803" s="41">
        <f t="shared" si="130"/>
        <v>0</v>
      </c>
      <c r="Q803" s="29"/>
      <c r="R803" s="30"/>
      <c r="S803" s="31">
        <f t="shared" si="131"/>
        <v>0</v>
      </c>
      <c r="T803" s="38" t="s">
        <v>1922</v>
      </c>
      <c r="U803" t="s">
        <v>1227</v>
      </c>
      <c r="V803" s="47"/>
    </row>
    <row r="804" spans="1:22" x14ac:dyDescent="0.25">
      <c r="A804" t="str">
        <f t="shared" si="122"/>
        <v>S</v>
      </c>
      <c r="B804" t="s">
        <v>801</v>
      </c>
      <c r="C804" s="18"/>
      <c r="D804" s="19"/>
      <c r="E804" s="19"/>
      <c r="F804" s="19"/>
      <c r="G804" s="19"/>
      <c r="H804" s="19"/>
      <c r="I804" s="20">
        <f t="shared" si="132"/>
        <v>0</v>
      </c>
      <c r="J804" s="21">
        <f t="shared" si="124"/>
        <v>0</v>
      </c>
      <c r="K804" s="12">
        <f t="shared" si="125"/>
        <v>0</v>
      </c>
      <c r="L804" s="8">
        <f t="shared" si="126"/>
        <v>0</v>
      </c>
      <c r="M804" s="8">
        <f t="shared" si="127"/>
        <v>0</v>
      </c>
      <c r="N804" s="8">
        <f t="shared" si="128"/>
        <v>0</v>
      </c>
      <c r="O804" s="8">
        <f t="shared" si="129"/>
        <v>0</v>
      </c>
      <c r="P804" s="41">
        <f t="shared" si="130"/>
        <v>0</v>
      </c>
      <c r="Q804" s="29"/>
      <c r="R804" s="30"/>
      <c r="S804" s="31">
        <f t="shared" si="131"/>
        <v>0</v>
      </c>
      <c r="T804" s="38" t="s">
        <v>2354</v>
      </c>
      <c r="U804" t="s">
        <v>1227</v>
      </c>
      <c r="V804" s="47"/>
    </row>
    <row r="805" spans="1:22" x14ac:dyDescent="0.25">
      <c r="A805" t="str">
        <f t="shared" si="122"/>
        <v>S</v>
      </c>
      <c r="B805" t="s">
        <v>802</v>
      </c>
      <c r="C805" s="18">
        <v>0</v>
      </c>
      <c r="D805" s="19">
        <v>0</v>
      </c>
      <c r="E805" s="19">
        <v>0</v>
      </c>
      <c r="F805" s="19">
        <v>0</v>
      </c>
      <c r="G805" s="19">
        <v>0.52900000000000003</v>
      </c>
      <c r="H805" s="19">
        <v>0.47099999999999997</v>
      </c>
      <c r="I805" s="20">
        <f t="shared" si="132"/>
        <v>1</v>
      </c>
      <c r="J805" s="21">
        <f t="shared" si="124"/>
        <v>0</v>
      </c>
      <c r="K805" s="12">
        <f t="shared" si="125"/>
        <v>0</v>
      </c>
      <c r="L805" s="8">
        <f t="shared" si="126"/>
        <v>0</v>
      </c>
      <c r="M805" s="8">
        <f t="shared" si="127"/>
        <v>0</v>
      </c>
      <c r="N805" s="8">
        <f t="shared" si="128"/>
        <v>0</v>
      </c>
      <c r="O805" s="8">
        <f t="shared" si="129"/>
        <v>1</v>
      </c>
      <c r="P805" s="41">
        <f t="shared" si="130"/>
        <v>0</v>
      </c>
      <c r="Q805" s="29">
        <v>0</v>
      </c>
      <c r="R805" s="30">
        <v>0</v>
      </c>
      <c r="S805" s="31">
        <f t="shared" si="131"/>
        <v>0</v>
      </c>
      <c r="T805" s="3" t="s">
        <v>1923</v>
      </c>
      <c r="V805" s="47"/>
    </row>
    <row r="806" spans="1:22" x14ac:dyDescent="0.25">
      <c r="A806" t="str">
        <f t="shared" si="122"/>
        <v>S</v>
      </c>
      <c r="B806" t="s">
        <v>803</v>
      </c>
      <c r="C806" s="18">
        <v>0.09</v>
      </c>
      <c r="D806" s="19">
        <v>0.22</v>
      </c>
      <c r="E806" s="19">
        <v>0.12</v>
      </c>
      <c r="F806" s="19">
        <v>0.01</v>
      </c>
      <c r="G806" s="19">
        <v>0.5</v>
      </c>
      <c r="H806" s="19">
        <v>0.06</v>
      </c>
      <c r="I806" s="20">
        <f t="shared" si="132"/>
        <v>1</v>
      </c>
      <c r="J806" s="21">
        <f t="shared" si="124"/>
        <v>0.35</v>
      </c>
      <c r="K806" s="12">
        <f t="shared" si="125"/>
        <v>0.18</v>
      </c>
      <c r="L806" s="8">
        <f t="shared" si="126"/>
        <v>0.44</v>
      </c>
      <c r="M806" s="8">
        <f t="shared" si="127"/>
        <v>0.24</v>
      </c>
      <c r="N806" s="8">
        <f t="shared" si="128"/>
        <v>0.02</v>
      </c>
      <c r="O806" s="8">
        <f t="shared" si="129"/>
        <v>0.12</v>
      </c>
      <c r="P806" s="41">
        <f t="shared" si="130"/>
        <v>0.7</v>
      </c>
      <c r="Q806" s="29">
        <v>276</v>
      </c>
      <c r="R806" s="30">
        <v>2.0000000000000001E-4</v>
      </c>
      <c r="S806" s="31">
        <f t="shared" si="131"/>
        <v>552</v>
      </c>
      <c r="T806" s="3" t="s">
        <v>1211</v>
      </c>
      <c r="V806" s="47"/>
    </row>
    <row r="807" spans="1:22" x14ac:dyDescent="0.25">
      <c r="A807" t="str">
        <f t="shared" si="122"/>
        <v>S</v>
      </c>
      <c r="B807" t="s">
        <v>804</v>
      </c>
      <c r="C807" s="18">
        <v>4.3999999999999997E-2</v>
      </c>
      <c r="D807" s="19">
        <v>0.156</v>
      </c>
      <c r="E807" s="19">
        <v>0.24859999999999999</v>
      </c>
      <c r="F807" s="19">
        <v>2E-3</v>
      </c>
      <c r="G807" s="19">
        <v>0.52939999999999998</v>
      </c>
      <c r="H807" s="19">
        <v>0.02</v>
      </c>
      <c r="I807" s="20">
        <f t="shared" si="132"/>
        <v>1</v>
      </c>
      <c r="J807" s="21">
        <f t="shared" si="124"/>
        <v>0.40659999999999996</v>
      </c>
      <c r="K807" s="12">
        <f t="shared" si="125"/>
        <v>9.3497662558436029E-2</v>
      </c>
      <c r="L807" s="8">
        <f t="shared" si="126"/>
        <v>0.33149171270718231</v>
      </c>
      <c r="M807" s="8">
        <f t="shared" si="127"/>
        <v>0.52826179345516355</v>
      </c>
      <c r="N807" s="8">
        <f t="shared" si="128"/>
        <v>4.2498937526561833E-3</v>
      </c>
      <c r="O807" s="8">
        <f t="shared" si="129"/>
        <v>4.2498937526561836E-2</v>
      </c>
      <c r="P807" s="41">
        <f t="shared" si="130"/>
        <v>0.86400339991500197</v>
      </c>
      <c r="Q807" s="29">
        <v>223</v>
      </c>
      <c r="R807" s="30">
        <v>1E-4</v>
      </c>
      <c r="S807" s="31">
        <f t="shared" si="131"/>
        <v>473.86315342116444</v>
      </c>
      <c r="T807" s="38" t="s">
        <v>2355</v>
      </c>
      <c r="V807" s="47"/>
    </row>
    <row r="808" spans="1:22" x14ac:dyDescent="0.25">
      <c r="A808" t="str">
        <f t="shared" si="122"/>
        <v>S</v>
      </c>
      <c r="B808" t="s">
        <v>805</v>
      </c>
      <c r="C808" s="18">
        <v>0.154</v>
      </c>
      <c r="D808" s="19">
        <v>0.30599999999999999</v>
      </c>
      <c r="E808" s="19">
        <v>0.121</v>
      </c>
      <c r="F808" s="19">
        <v>1.6E-2</v>
      </c>
      <c r="G808" s="19">
        <v>0.36799999999999999</v>
      </c>
      <c r="H808" s="19">
        <v>3.5000000000000003E-2</v>
      </c>
      <c r="I808" s="20">
        <f t="shared" si="132"/>
        <v>1</v>
      </c>
      <c r="J808" s="21">
        <f t="shared" si="124"/>
        <v>0.443</v>
      </c>
      <c r="K808" s="12">
        <f t="shared" si="125"/>
        <v>0.24367088607594936</v>
      </c>
      <c r="L808" s="8">
        <f t="shared" si="126"/>
        <v>0.48417721518987339</v>
      </c>
      <c r="M808" s="8">
        <f t="shared" si="127"/>
        <v>0.19145569620253164</v>
      </c>
      <c r="N808" s="8">
        <f t="shared" si="128"/>
        <v>2.5316455696202531E-2</v>
      </c>
      <c r="O808" s="8">
        <f t="shared" si="129"/>
        <v>5.5379746835443042E-2</v>
      </c>
      <c r="P808" s="41">
        <f t="shared" si="130"/>
        <v>0.70094936708860756</v>
      </c>
      <c r="Q808" s="29">
        <v>344</v>
      </c>
      <c r="R808" s="30">
        <v>4.0000000000000002E-4</v>
      </c>
      <c r="S808" s="31">
        <f t="shared" si="131"/>
        <v>544.30379746835445</v>
      </c>
      <c r="T808" s="3" t="s">
        <v>1674</v>
      </c>
      <c r="V808" s="47"/>
    </row>
    <row r="809" spans="1:22" x14ac:dyDescent="0.25">
      <c r="A809" t="str">
        <f t="shared" si="122"/>
        <v>S</v>
      </c>
      <c r="B809" t="s">
        <v>806</v>
      </c>
      <c r="C809" s="18">
        <v>9.8000000000000004E-2</v>
      </c>
      <c r="D809" s="19">
        <v>0.26800000000000002</v>
      </c>
      <c r="E809" s="19">
        <v>9.4E-2</v>
      </c>
      <c r="F809" s="19">
        <v>8.9999999999999993E-3</v>
      </c>
      <c r="G809" s="19">
        <v>0.52900000000000003</v>
      </c>
      <c r="H809" s="19">
        <v>1E-3</v>
      </c>
      <c r="I809" s="20">
        <f t="shared" si="132"/>
        <v>0.999</v>
      </c>
      <c r="J809" s="21">
        <f t="shared" si="124"/>
        <v>0.371</v>
      </c>
      <c r="K809" s="12">
        <f t="shared" si="125"/>
        <v>0.20806794055201699</v>
      </c>
      <c r="L809" s="8">
        <f t="shared" si="126"/>
        <v>0.56900212314225063</v>
      </c>
      <c r="M809" s="8">
        <f t="shared" si="127"/>
        <v>0.19957537154989385</v>
      </c>
      <c r="N809" s="8">
        <f t="shared" si="128"/>
        <v>1.9108280254777069E-2</v>
      </c>
      <c r="O809" s="8">
        <f t="shared" si="129"/>
        <v>2.1231422505307855E-3</v>
      </c>
      <c r="P809" s="41">
        <f t="shared" si="130"/>
        <v>0.78768577494692149</v>
      </c>
      <c r="Q809" s="29">
        <v>296</v>
      </c>
      <c r="R809" s="30">
        <v>2.9999999999999997E-4</v>
      </c>
      <c r="S809" s="31">
        <f t="shared" si="131"/>
        <v>628.4501061571126</v>
      </c>
      <c r="T809" s="3" t="s">
        <v>1924</v>
      </c>
      <c r="V809" s="47"/>
    </row>
    <row r="810" spans="1:22" x14ac:dyDescent="0.25">
      <c r="A810" t="str">
        <f t="shared" si="122"/>
        <v>S</v>
      </c>
      <c r="B810" t="s">
        <v>807</v>
      </c>
      <c r="C810" s="18">
        <v>0</v>
      </c>
      <c r="D810" s="19">
        <v>0</v>
      </c>
      <c r="E810" s="19">
        <v>0</v>
      </c>
      <c r="F810" s="19">
        <v>0</v>
      </c>
      <c r="G810" s="19">
        <v>0.52900000000000003</v>
      </c>
      <c r="H810" s="19">
        <v>0.47099999999999997</v>
      </c>
      <c r="I810" s="20">
        <f t="shared" si="132"/>
        <v>1</v>
      </c>
      <c r="J810" s="21">
        <f t="shared" si="124"/>
        <v>0</v>
      </c>
      <c r="K810" s="12">
        <f t="shared" si="125"/>
        <v>0</v>
      </c>
      <c r="L810" s="8">
        <f t="shared" si="126"/>
        <v>0</v>
      </c>
      <c r="M810" s="8">
        <f t="shared" si="127"/>
        <v>0</v>
      </c>
      <c r="N810" s="8">
        <f t="shared" si="128"/>
        <v>0</v>
      </c>
      <c r="O810" s="8">
        <f t="shared" si="129"/>
        <v>1</v>
      </c>
      <c r="P810" s="41">
        <f t="shared" si="130"/>
        <v>0</v>
      </c>
      <c r="Q810" s="29">
        <v>0</v>
      </c>
      <c r="R810" s="30">
        <v>0</v>
      </c>
      <c r="S810" s="31">
        <f t="shared" si="131"/>
        <v>0</v>
      </c>
      <c r="T810" s="3" t="s">
        <v>1925</v>
      </c>
      <c r="V810" s="47"/>
    </row>
    <row r="811" spans="1:22" x14ac:dyDescent="0.25">
      <c r="A811" t="str">
        <f t="shared" si="122"/>
        <v>S</v>
      </c>
      <c r="B811" t="s">
        <v>808</v>
      </c>
      <c r="C811" s="18">
        <v>0</v>
      </c>
      <c r="D811" s="19">
        <v>0</v>
      </c>
      <c r="E811" s="19">
        <v>0</v>
      </c>
      <c r="F811" s="19">
        <v>0</v>
      </c>
      <c r="G811" s="19">
        <v>0.52900000000000003</v>
      </c>
      <c r="H811" s="19">
        <v>0.47099999999999997</v>
      </c>
      <c r="I811" s="20">
        <f t="shared" si="132"/>
        <v>1</v>
      </c>
      <c r="J811" s="21">
        <f t="shared" si="124"/>
        <v>0</v>
      </c>
      <c r="K811" s="12">
        <f t="shared" si="125"/>
        <v>0</v>
      </c>
      <c r="L811" s="8">
        <f t="shared" si="126"/>
        <v>0</v>
      </c>
      <c r="M811" s="8">
        <f t="shared" si="127"/>
        <v>0</v>
      </c>
      <c r="N811" s="8">
        <f t="shared" si="128"/>
        <v>0</v>
      </c>
      <c r="O811" s="8">
        <f t="shared" si="129"/>
        <v>1</v>
      </c>
      <c r="P811" s="41">
        <f t="shared" si="130"/>
        <v>0</v>
      </c>
      <c r="Q811" s="29">
        <v>0</v>
      </c>
      <c r="R811" s="30">
        <v>0</v>
      </c>
      <c r="S811" s="31">
        <f t="shared" si="131"/>
        <v>0</v>
      </c>
      <c r="T811" s="3" t="s">
        <v>1926</v>
      </c>
      <c r="V811" s="47"/>
    </row>
    <row r="812" spans="1:22" x14ac:dyDescent="0.25">
      <c r="A812" t="str">
        <f t="shared" si="122"/>
        <v>S</v>
      </c>
      <c r="B812" t="s">
        <v>809</v>
      </c>
      <c r="C812" s="18">
        <v>0.109</v>
      </c>
      <c r="D812" s="19">
        <v>0.378</v>
      </c>
      <c r="E812" s="19">
        <v>4.3999999999999997E-2</v>
      </c>
      <c r="F812" s="19">
        <v>6.0000000000000001E-3</v>
      </c>
      <c r="G812" s="19">
        <v>0.44800000000000001</v>
      </c>
      <c r="H812" s="19">
        <v>1.4999999999999999E-2</v>
      </c>
      <c r="I812" s="20">
        <f t="shared" si="132"/>
        <v>1</v>
      </c>
      <c r="J812" s="21">
        <f t="shared" si="124"/>
        <v>0.42799999999999999</v>
      </c>
      <c r="K812" s="12">
        <f t="shared" si="125"/>
        <v>0.19746376811594202</v>
      </c>
      <c r="L812" s="8">
        <f t="shared" si="126"/>
        <v>0.68478260869565211</v>
      </c>
      <c r="M812" s="8">
        <f t="shared" si="127"/>
        <v>7.9710144927536225E-2</v>
      </c>
      <c r="N812" s="8">
        <f t="shared" si="128"/>
        <v>1.0869565217391304E-2</v>
      </c>
      <c r="O812" s="8">
        <f t="shared" si="129"/>
        <v>2.7173913043478257E-2</v>
      </c>
      <c r="P812" s="41">
        <f t="shared" si="130"/>
        <v>0.7753623188405796</v>
      </c>
      <c r="Q812" s="29">
        <v>410</v>
      </c>
      <c r="R812" s="30">
        <v>2.9999999999999997E-4</v>
      </c>
      <c r="S812" s="31">
        <f t="shared" si="131"/>
        <v>742.75362318840575</v>
      </c>
      <c r="T812" s="3" t="s">
        <v>1927</v>
      </c>
      <c r="V812" s="47"/>
    </row>
    <row r="813" spans="1:22" x14ac:dyDescent="0.25">
      <c r="A813" t="str">
        <f t="shared" si="122"/>
        <v>S</v>
      </c>
      <c r="B813" t="s">
        <v>810</v>
      </c>
      <c r="C813" s="18">
        <v>0.10299999999999999</v>
      </c>
      <c r="D813" s="19">
        <v>0.29899999999999999</v>
      </c>
      <c r="E813" s="19">
        <v>4.1000000000000002E-2</v>
      </c>
      <c r="F813" s="19">
        <v>6.0000000000000001E-3</v>
      </c>
      <c r="G813" s="19">
        <v>0.52900000000000003</v>
      </c>
      <c r="H813" s="19">
        <v>2.1999999999999999E-2</v>
      </c>
      <c r="I813" s="20">
        <f t="shared" si="132"/>
        <v>1</v>
      </c>
      <c r="J813" s="21">
        <f t="shared" si="124"/>
        <v>0.34599999999999997</v>
      </c>
      <c r="K813" s="12">
        <f t="shared" si="125"/>
        <v>0.21868365180467092</v>
      </c>
      <c r="L813" s="8">
        <f t="shared" si="126"/>
        <v>0.63481953290870485</v>
      </c>
      <c r="M813" s="8">
        <f t="shared" si="127"/>
        <v>8.7048832271762216E-2</v>
      </c>
      <c r="N813" s="8">
        <f t="shared" si="128"/>
        <v>1.2738853503184714E-2</v>
      </c>
      <c r="O813" s="8">
        <f t="shared" si="129"/>
        <v>4.6709129511677279E-2</v>
      </c>
      <c r="P813" s="41">
        <f t="shared" si="130"/>
        <v>0.73460721868365175</v>
      </c>
      <c r="Q813" s="29">
        <v>316</v>
      </c>
      <c r="R813" s="30">
        <v>2.9999999999999997E-4</v>
      </c>
      <c r="S813" s="31">
        <f t="shared" si="131"/>
        <v>670.91295116772824</v>
      </c>
      <c r="T813" s="3" t="s">
        <v>1928</v>
      </c>
      <c r="V813" s="47"/>
    </row>
    <row r="814" spans="1:22" x14ac:dyDescent="0.25">
      <c r="A814" t="str">
        <f t="shared" si="122"/>
        <v>S</v>
      </c>
      <c r="B814" t="s">
        <v>811</v>
      </c>
      <c r="C814" s="18">
        <v>7.1999999999999995E-2</v>
      </c>
      <c r="D814" s="19">
        <v>0.25800000000000001</v>
      </c>
      <c r="E814" s="19">
        <v>9.4E-2</v>
      </c>
      <c r="F814" s="19">
        <v>1.2E-2</v>
      </c>
      <c r="G814" s="19">
        <v>0.52900000000000003</v>
      </c>
      <c r="H814" s="19">
        <v>3.5000000000000003E-2</v>
      </c>
      <c r="I814" s="20">
        <f t="shared" si="132"/>
        <v>1</v>
      </c>
      <c r="J814" s="21">
        <f t="shared" si="124"/>
        <v>0.36399999999999999</v>
      </c>
      <c r="K814" s="12">
        <f t="shared" si="125"/>
        <v>0.15286624203821655</v>
      </c>
      <c r="L814" s="8">
        <f t="shared" si="126"/>
        <v>0.54777070063694278</v>
      </c>
      <c r="M814" s="8">
        <f t="shared" si="127"/>
        <v>0.19957537154989385</v>
      </c>
      <c r="N814" s="8">
        <f t="shared" si="128"/>
        <v>2.5477707006369428E-2</v>
      </c>
      <c r="O814" s="8">
        <f t="shared" si="129"/>
        <v>7.4309978768577506E-2</v>
      </c>
      <c r="P814" s="41">
        <f t="shared" si="130"/>
        <v>0.772823779193206</v>
      </c>
      <c r="Q814" s="29">
        <v>292</v>
      </c>
      <c r="R814" s="30">
        <v>2.0000000000000001E-4</v>
      </c>
      <c r="S814" s="31">
        <f t="shared" si="131"/>
        <v>619.95753715498938</v>
      </c>
      <c r="T814" s="3" t="s">
        <v>1929</v>
      </c>
      <c r="V814" s="47"/>
    </row>
    <row r="815" spans="1:22" x14ac:dyDescent="0.25">
      <c r="A815" t="str">
        <f t="shared" si="122"/>
        <v>S</v>
      </c>
      <c r="B815" t="s">
        <v>812</v>
      </c>
      <c r="C815" s="18">
        <v>8.1000000000000003E-2</v>
      </c>
      <c r="D815" s="19">
        <v>0.14799999999999999</v>
      </c>
      <c r="E815" s="19">
        <v>5.5E-2</v>
      </c>
      <c r="F815" s="19">
        <v>0.01</v>
      </c>
      <c r="G815" s="19">
        <v>0.52900000000000003</v>
      </c>
      <c r="H815" s="19">
        <v>0.17699999999999999</v>
      </c>
      <c r="I815" s="20">
        <f t="shared" si="132"/>
        <v>1</v>
      </c>
      <c r="J815" s="21">
        <f t="shared" si="124"/>
        <v>0.21299999999999999</v>
      </c>
      <c r="K815" s="12">
        <f t="shared" si="125"/>
        <v>0.17197452229299365</v>
      </c>
      <c r="L815" s="8">
        <f t="shared" si="126"/>
        <v>0.31422505307855625</v>
      </c>
      <c r="M815" s="8">
        <f t="shared" si="127"/>
        <v>0.11677282377919321</v>
      </c>
      <c r="N815" s="8">
        <f t="shared" si="128"/>
        <v>2.1231422505307858E-2</v>
      </c>
      <c r="O815" s="8">
        <f t="shared" si="129"/>
        <v>0.37579617834394907</v>
      </c>
      <c r="P815" s="41">
        <f t="shared" si="130"/>
        <v>0.45222929936305734</v>
      </c>
      <c r="Q815" s="29">
        <v>160</v>
      </c>
      <c r="R815" s="30">
        <v>2.0000000000000002E-5</v>
      </c>
      <c r="S815" s="31">
        <f t="shared" si="131"/>
        <v>339.70276008492573</v>
      </c>
      <c r="T815" s="38" t="s">
        <v>1930</v>
      </c>
      <c r="U815" t="s">
        <v>2277</v>
      </c>
      <c r="V815" s="47"/>
    </row>
    <row r="816" spans="1:22" x14ac:dyDescent="0.25">
      <c r="A816" t="str">
        <f t="shared" si="122"/>
        <v>S</v>
      </c>
      <c r="B816" t="s">
        <v>813</v>
      </c>
      <c r="C816" s="18">
        <v>3.1E-2</v>
      </c>
      <c r="D816" s="19">
        <v>0.17399999999999999</v>
      </c>
      <c r="E816" s="19">
        <v>0.21099999999999999</v>
      </c>
      <c r="F816" s="19">
        <v>1.6E-2</v>
      </c>
      <c r="G816" s="19">
        <v>0.52900000000000003</v>
      </c>
      <c r="H816" s="19">
        <v>3.9E-2</v>
      </c>
      <c r="I816" s="20">
        <f t="shared" si="132"/>
        <v>1</v>
      </c>
      <c r="J816" s="21">
        <f t="shared" si="124"/>
        <v>0.40100000000000002</v>
      </c>
      <c r="K816" s="12">
        <f t="shared" si="125"/>
        <v>6.5817409766454352E-2</v>
      </c>
      <c r="L816" s="8">
        <f t="shared" si="126"/>
        <v>0.36942675159235666</v>
      </c>
      <c r="M816" s="8">
        <f t="shared" si="127"/>
        <v>0.44798301486199577</v>
      </c>
      <c r="N816" s="8">
        <f t="shared" si="128"/>
        <v>3.3970276008492568E-2</v>
      </c>
      <c r="O816" s="8">
        <f t="shared" si="129"/>
        <v>8.2802547770700646E-2</v>
      </c>
      <c r="P816" s="41">
        <f t="shared" si="130"/>
        <v>0.85138004246284515</v>
      </c>
      <c r="Q816" s="29">
        <v>242</v>
      </c>
      <c r="R816" s="30">
        <v>1E-4</v>
      </c>
      <c r="S816" s="31">
        <f t="shared" si="131"/>
        <v>513.80042462845017</v>
      </c>
      <c r="T816" s="38" t="s">
        <v>1931</v>
      </c>
      <c r="V816" s="47"/>
    </row>
    <row r="817" spans="1:22" x14ac:dyDescent="0.25">
      <c r="A817" t="str">
        <f t="shared" si="122"/>
        <v>S</v>
      </c>
      <c r="B817" t="s">
        <v>814</v>
      </c>
      <c r="C817" s="18">
        <v>0</v>
      </c>
      <c r="D817" s="19">
        <v>0</v>
      </c>
      <c r="E817" s="19">
        <v>0</v>
      </c>
      <c r="F817" s="19">
        <v>0</v>
      </c>
      <c r="G817" s="19">
        <v>0.52900000000000003</v>
      </c>
      <c r="H817" s="19">
        <v>0.47099999999999997</v>
      </c>
      <c r="I817" s="20">
        <f t="shared" si="132"/>
        <v>1</v>
      </c>
      <c r="J817" s="21">
        <f t="shared" si="124"/>
        <v>0</v>
      </c>
      <c r="K817" s="12">
        <f t="shared" si="125"/>
        <v>0</v>
      </c>
      <c r="L817" s="8">
        <f t="shared" si="126"/>
        <v>0</v>
      </c>
      <c r="M817" s="8">
        <f t="shared" si="127"/>
        <v>0</v>
      </c>
      <c r="N817" s="8">
        <f t="shared" si="128"/>
        <v>0</v>
      </c>
      <c r="O817" s="8">
        <f t="shared" si="129"/>
        <v>1</v>
      </c>
      <c r="P817" s="41">
        <f t="shared" si="130"/>
        <v>0</v>
      </c>
      <c r="Q817" s="29">
        <v>0</v>
      </c>
      <c r="R817" s="30">
        <v>0</v>
      </c>
      <c r="S817" s="31">
        <f t="shared" si="131"/>
        <v>0</v>
      </c>
      <c r="T817" s="38" t="s">
        <v>1932</v>
      </c>
      <c r="V817" s="47"/>
    </row>
    <row r="818" spans="1:22" x14ac:dyDescent="0.25">
      <c r="A818" t="str">
        <f t="shared" ref="A818:A881" si="133">UPPER(LEFT(B818,1))</f>
        <v>S</v>
      </c>
      <c r="B818" t="s">
        <v>815</v>
      </c>
      <c r="C818" s="18">
        <v>9.5699999999999993E-2</v>
      </c>
      <c r="D818" s="19">
        <v>0.33960000000000001</v>
      </c>
      <c r="E818" s="19">
        <v>2.6499999999999999E-2</v>
      </c>
      <c r="F818" s="19">
        <v>2.8E-3</v>
      </c>
      <c r="G818" s="19">
        <v>0.52939999999999998</v>
      </c>
      <c r="H818" s="19">
        <v>6.0000000000000001E-3</v>
      </c>
      <c r="I818" s="20">
        <f t="shared" si="132"/>
        <v>1</v>
      </c>
      <c r="J818" s="21">
        <f t="shared" si="124"/>
        <v>0.36890000000000006</v>
      </c>
      <c r="K818" s="12">
        <f t="shared" si="125"/>
        <v>0.20335741606459837</v>
      </c>
      <c r="L818" s="8">
        <f t="shared" si="126"/>
        <v>0.72163195920101997</v>
      </c>
      <c r="M818" s="8">
        <f t="shared" si="127"/>
        <v>5.6311092222694425E-2</v>
      </c>
      <c r="N818" s="8">
        <f t="shared" si="128"/>
        <v>5.9498512537186571E-3</v>
      </c>
      <c r="O818" s="8">
        <f t="shared" si="129"/>
        <v>1.274968125796855E-2</v>
      </c>
      <c r="P818" s="41">
        <f t="shared" si="130"/>
        <v>0.78389290267743317</v>
      </c>
      <c r="Q818" s="29">
        <v>363</v>
      </c>
      <c r="R818" s="30">
        <v>1E-4</v>
      </c>
      <c r="S818" s="31">
        <f t="shared" si="131"/>
        <v>771.35571610709724</v>
      </c>
      <c r="T818" s="3" t="s">
        <v>1933</v>
      </c>
      <c r="V818" s="47"/>
    </row>
    <row r="819" spans="1:22" x14ac:dyDescent="0.25">
      <c r="A819" t="str">
        <f t="shared" si="133"/>
        <v>S</v>
      </c>
      <c r="B819" t="s">
        <v>816</v>
      </c>
      <c r="C819" s="18">
        <v>4.8800000000000003E-2</v>
      </c>
      <c r="D819" s="19">
        <v>0.15659999999999999</v>
      </c>
      <c r="E819" s="19">
        <v>0.1366</v>
      </c>
      <c r="F819" s="19">
        <v>4.5999999999999999E-3</v>
      </c>
      <c r="G819" s="19">
        <v>0.52939999999999998</v>
      </c>
      <c r="H819" s="19">
        <v>0.1239</v>
      </c>
      <c r="I819" s="20">
        <f t="shared" si="132"/>
        <v>0.9998999999999999</v>
      </c>
      <c r="J819" s="21">
        <f t="shared" si="124"/>
        <v>0.29780000000000001</v>
      </c>
      <c r="K819" s="12">
        <f t="shared" si="125"/>
        <v>0.10369740756481088</v>
      </c>
      <c r="L819" s="8">
        <f t="shared" si="126"/>
        <v>0.33276668083297917</v>
      </c>
      <c r="M819" s="8">
        <f t="shared" si="127"/>
        <v>0.2902677433064173</v>
      </c>
      <c r="N819" s="8">
        <f t="shared" si="128"/>
        <v>9.7747556311092217E-3</v>
      </c>
      <c r="O819" s="8">
        <f t="shared" si="129"/>
        <v>0.26328091797705055</v>
      </c>
      <c r="P819" s="41">
        <f t="shared" si="130"/>
        <v>0.63280917977050577</v>
      </c>
      <c r="Q819" s="29">
        <v>167</v>
      </c>
      <c r="R819" s="30">
        <v>1E-4</v>
      </c>
      <c r="S819" s="31">
        <f t="shared" si="131"/>
        <v>354.8661283467913</v>
      </c>
      <c r="T819" s="3" t="s">
        <v>1934</v>
      </c>
      <c r="V819" s="47"/>
    </row>
    <row r="820" spans="1:22" x14ac:dyDescent="0.25">
      <c r="A820" t="str">
        <f t="shared" si="133"/>
        <v>S</v>
      </c>
      <c r="B820" t="s">
        <v>817</v>
      </c>
      <c r="C820" s="18">
        <v>8.8599999999999998E-2</v>
      </c>
      <c r="D820" s="19">
        <v>0.27300000000000002</v>
      </c>
      <c r="E820" s="19">
        <v>7.9899999999999999E-2</v>
      </c>
      <c r="F820" s="19">
        <v>1.2699999999999999E-2</v>
      </c>
      <c r="G820" s="19">
        <v>0.54579999999999995</v>
      </c>
      <c r="H820" s="19">
        <v>0</v>
      </c>
      <c r="I820" s="20">
        <f t="shared" si="132"/>
        <v>1</v>
      </c>
      <c r="J820" s="21">
        <f t="shared" si="124"/>
        <v>0.36559999999999998</v>
      </c>
      <c r="K820" s="12">
        <f t="shared" si="125"/>
        <v>0.19506825187142227</v>
      </c>
      <c r="L820" s="8">
        <f t="shared" si="126"/>
        <v>0.60105680317040944</v>
      </c>
      <c r="M820" s="8">
        <f t="shared" si="127"/>
        <v>0.17591369440774987</v>
      </c>
      <c r="N820" s="8">
        <f t="shared" si="128"/>
        <v>2.7961250550418315E-2</v>
      </c>
      <c r="O820" s="8">
        <f t="shared" si="129"/>
        <v>0</v>
      </c>
      <c r="P820" s="41">
        <f t="shared" si="130"/>
        <v>0.8049317481285776</v>
      </c>
      <c r="Q820" s="29">
        <v>309</v>
      </c>
      <c r="R820" s="30">
        <v>2.0000000000000001E-4</v>
      </c>
      <c r="S820" s="31">
        <f t="shared" si="131"/>
        <v>680.31704095112275</v>
      </c>
      <c r="T820" s="38" t="s">
        <v>1935</v>
      </c>
      <c r="U820" t="s">
        <v>2280</v>
      </c>
      <c r="V820" s="47"/>
    </row>
    <row r="821" spans="1:22" x14ac:dyDescent="0.25">
      <c r="A821" t="str">
        <f t="shared" si="133"/>
        <v>S</v>
      </c>
      <c r="B821" t="s">
        <v>818</v>
      </c>
      <c r="C821" s="18">
        <v>4.5999999999999999E-2</v>
      </c>
      <c r="D821" s="19">
        <v>0.154</v>
      </c>
      <c r="E821" s="19">
        <v>7.5999999999999998E-2</v>
      </c>
      <c r="F821" s="19">
        <v>8.0000000000000002E-3</v>
      </c>
      <c r="G821" s="19">
        <v>0.498</v>
      </c>
      <c r="H821" s="19">
        <v>0.218</v>
      </c>
      <c r="I821" s="20">
        <f t="shared" si="132"/>
        <v>1</v>
      </c>
      <c r="J821" s="21">
        <f t="shared" si="124"/>
        <v>0.23799999999999999</v>
      </c>
      <c r="K821" s="12">
        <f t="shared" si="125"/>
        <v>9.1633466135458169E-2</v>
      </c>
      <c r="L821" s="8">
        <f t="shared" si="126"/>
        <v>0.30677290836653387</v>
      </c>
      <c r="M821" s="8">
        <f t="shared" si="127"/>
        <v>0.15139442231075698</v>
      </c>
      <c r="N821" s="8">
        <f t="shared" si="128"/>
        <v>1.5936254980079681E-2</v>
      </c>
      <c r="O821" s="8">
        <f t="shared" si="129"/>
        <v>0.43426294820717132</v>
      </c>
      <c r="P821" s="41">
        <f t="shared" si="130"/>
        <v>0.47410358565737049</v>
      </c>
      <c r="Q821" s="29">
        <v>184</v>
      </c>
      <c r="R821" s="30">
        <v>1E-4</v>
      </c>
      <c r="S821" s="31">
        <f t="shared" si="131"/>
        <v>366.53386454183266</v>
      </c>
      <c r="T821" s="3" t="s">
        <v>1936</v>
      </c>
      <c r="V821" s="47"/>
    </row>
    <row r="822" spans="1:22" x14ac:dyDescent="0.25">
      <c r="A822" t="str">
        <f t="shared" si="133"/>
        <v>S</v>
      </c>
      <c r="B822" t="s">
        <v>819</v>
      </c>
      <c r="C822" s="18">
        <v>4.1000000000000002E-2</v>
      </c>
      <c r="D822" s="19">
        <v>0.18099999999999999</v>
      </c>
      <c r="E822" s="19">
        <v>7.2999999999999995E-2</v>
      </c>
      <c r="F822" s="19">
        <v>8.0000000000000002E-3</v>
      </c>
      <c r="G822" s="19">
        <v>0.52900000000000003</v>
      </c>
      <c r="H822" s="19">
        <v>0.16800000000000001</v>
      </c>
      <c r="I822" s="20">
        <f t="shared" si="132"/>
        <v>1</v>
      </c>
      <c r="J822" s="21">
        <f t="shared" si="124"/>
        <v>0.26200000000000001</v>
      </c>
      <c r="K822" s="12">
        <f t="shared" si="125"/>
        <v>8.7048832271762216E-2</v>
      </c>
      <c r="L822" s="8">
        <f t="shared" si="126"/>
        <v>0.38428874734607221</v>
      </c>
      <c r="M822" s="8">
        <f t="shared" si="127"/>
        <v>0.15498938428874734</v>
      </c>
      <c r="N822" s="8">
        <f t="shared" si="128"/>
        <v>1.6985138004246284E-2</v>
      </c>
      <c r="O822" s="8">
        <f t="shared" si="129"/>
        <v>0.35668789808917201</v>
      </c>
      <c r="P822" s="41">
        <f t="shared" si="130"/>
        <v>0.55626326963906592</v>
      </c>
      <c r="Q822" s="29">
        <v>213</v>
      </c>
      <c r="R822" s="30">
        <v>1E-4</v>
      </c>
      <c r="S822" s="31">
        <f t="shared" si="131"/>
        <v>452.22929936305735</v>
      </c>
      <c r="T822" s="38" t="s">
        <v>1937</v>
      </c>
      <c r="V822" s="47"/>
    </row>
    <row r="823" spans="1:22" x14ac:dyDescent="0.25">
      <c r="A823" t="str">
        <f t="shared" si="133"/>
        <v>S</v>
      </c>
      <c r="B823" t="s">
        <v>820</v>
      </c>
      <c r="C823" s="18">
        <v>8.0000000000000002E-3</v>
      </c>
      <c r="D823" s="19">
        <v>3.1E-2</v>
      </c>
      <c r="E823" s="19">
        <v>4.5999999999999999E-2</v>
      </c>
      <c r="F823" s="19">
        <v>1E-3</v>
      </c>
      <c r="G823" s="19">
        <v>0.52900000000000003</v>
      </c>
      <c r="H823" s="19">
        <v>0.38400000000000001</v>
      </c>
      <c r="I823" s="20">
        <f t="shared" si="132"/>
        <v>0.999</v>
      </c>
      <c r="J823" s="21">
        <f t="shared" si="124"/>
        <v>7.8E-2</v>
      </c>
      <c r="K823" s="12">
        <f t="shared" si="125"/>
        <v>1.6985138004246284E-2</v>
      </c>
      <c r="L823" s="8">
        <f t="shared" si="126"/>
        <v>6.5817409766454352E-2</v>
      </c>
      <c r="M823" s="8">
        <f t="shared" si="127"/>
        <v>9.7664543524416142E-2</v>
      </c>
      <c r="N823" s="8">
        <f t="shared" si="128"/>
        <v>2.1231422505307855E-3</v>
      </c>
      <c r="O823" s="8">
        <f t="shared" si="129"/>
        <v>0.8152866242038217</v>
      </c>
      <c r="P823" s="41">
        <f t="shared" si="130"/>
        <v>0.16560509554140129</v>
      </c>
      <c r="Q823" s="29">
        <v>42</v>
      </c>
      <c r="R823" s="30">
        <v>0</v>
      </c>
      <c r="S823" s="31">
        <f t="shared" si="131"/>
        <v>89.171974522292999</v>
      </c>
      <c r="T823" s="3" t="s">
        <v>1938</v>
      </c>
      <c r="V823" s="47"/>
    </row>
    <row r="824" spans="1:22" x14ac:dyDescent="0.25">
      <c r="A824" t="str">
        <f t="shared" si="133"/>
        <v>S</v>
      </c>
      <c r="B824" t="s">
        <v>821</v>
      </c>
      <c r="C824" s="18"/>
      <c r="D824" s="19"/>
      <c r="E824" s="19"/>
      <c r="F824" s="19"/>
      <c r="G824" s="19"/>
      <c r="H824" s="19"/>
      <c r="I824" s="20">
        <f t="shared" si="132"/>
        <v>0</v>
      </c>
      <c r="J824" s="21">
        <f t="shared" si="124"/>
        <v>0</v>
      </c>
      <c r="K824" s="12">
        <f t="shared" si="125"/>
        <v>0</v>
      </c>
      <c r="L824" s="8">
        <f t="shared" si="126"/>
        <v>0</v>
      </c>
      <c r="M824" s="8">
        <f t="shared" si="127"/>
        <v>0</v>
      </c>
      <c r="N824" s="8">
        <f t="shared" si="128"/>
        <v>0</v>
      </c>
      <c r="O824" s="8">
        <f t="shared" si="129"/>
        <v>0</v>
      </c>
      <c r="P824" s="41">
        <f t="shared" si="130"/>
        <v>0</v>
      </c>
      <c r="Q824" s="29"/>
      <c r="R824" s="30"/>
      <c r="S824" s="31">
        <f t="shared" si="131"/>
        <v>0</v>
      </c>
      <c r="T824" s="38" t="s">
        <v>2356</v>
      </c>
      <c r="U824" t="s">
        <v>2281</v>
      </c>
      <c r="V824" s="47"/>
    </row>
    <row r="825" spans="1:22" x14ac:dyDescent="0.25">
      <c r="A825" t="str">
        <f t="shared" si="133"/>
        <v>S</v>
      </c>
      <c r="B825" t="s">
        <v>822</v>
      </c>
      <c r="C825" s="18">
        <v>8.6999999999999994E-2</v>
      </c>
      <c r="D825" s="19">
        <v>0.27700000000000002</v>
      </c>
      <c r="E825" s="19">
        <v>7.8E-2</v>
      </c>
      <c r="F825" s="19">
        <v>0.05</v>
      </c>
      <c r="G825" s="19">
        <v>0.50600000000000001</v>
      </c>
      <c r="H825" s="19">
        <v>2E-3</v>
      </c>
      <c r="I825" s="20">
        <f t="shared" si="132"/>
        <v>1</v>
      </c>
      <c r="J825" s="21">
        <f t="shared" si="124"/>
        <v>0.40500000000000003</v>
      </c>
      <c r="K825" s="12">
        <f t="shared" si="125"/>
        <v>0.17611336032388664</v>
      </c>
      <c r="L825" s="8">
        <f t="shared" si="126"/>
        <v>0.56072874493927127</v>
      </c>
      <c r="M825" s="8">
        <f t="shared" si="127"/>
        <v>0.15789473684210525</v>
      </c>
      <c r="N825" s="8">
        <f t="shared" si="128"/>
        <v>0.10121457489878544</v>
      </c>
      <c r="O825" s="8">
        <f t="shared" si="129"/>
        <v>4.048582995951417E-3</v>
      </c>
      <c r="P825" s="41">
        <f t="shared" si="130"/>
        <v>0.81983805668016196</v>
      </c>
      <c r="Q825" s="29">
        <v>290</v>
      </c>
      <c r="R825" s="30">
        <v>2.0000000000000001E-4</v>
      </c>
      <c r="S825" s="31">
        <f t="shared" si="131"/>
        <v>587.0445344129555</v>
      </c>
      <c r="T825" s="3" t="s">
        <v>1939</v>
      </c>
      <c r="V825" s="47"/>
    </row>
    <row r="826" spans="1:22" x14ac:dyDescent="0.25">
      <c r="A826" t="str">
        <f t="shared" si="133"/>
        <v>S</v>
      </c>
      <c r="B826" t="s">
        <v>823</v>
      </c>
      <c r="C826" s="18">
        <v>6.7000000000000004E-2</v>
      </c>
      <c r="D826" s="19">
        <v>0.23499999999999999</v>
      </c>
      <c r="E826" s="19">
        <v>0.16400000000000001</v>
      </c>
      <c r="F826" s="19">
        <v>4.0000000000000001E-3</v>
      </c>
      <c r="G826" s="19">
        <v>0.52900000000000003</v>
      </c>
      <c r="H826" s="19">
        <v>1E-3</v>
      </c>
      <c r="I826" s="20">
        <f t="shared" si="132"/>
        <v>1</v>
      </c>
      <c r="J826" s="21">
        <f t="shared" si="124"/>
        <v>0.40300000000000002</v>
      </c>
      <c r="K826" s="12">
        <f t="shared" si="125"/>
        <v>0.14225053078556266</v>
      </c>
      <c r="L826" s="8">
        <f t="shared" si="126"/>
        <v>0.49893842887473461</v>
      </c>
      <c r="M826" s="8">
        <f t="shared" si="127"/>
        <v>0.34819532908704887</v>
      </c>
      <c r="N826" s="8">
        <f t="shared" si="128"/>
        <v>8.4925690021231421E-3</v>
      </c>
      <c r="O826" s="8">
        <f t="shared" si="129"/>
        <v>2.1231422505307855E-3</v>
      </c>
      <c r="P826" s="41">
        <f t="shared" si="130"/>
        <v>0.85562632696390672</v>
      </c>
      <c r="Q826" s="29">
        <v>321</v>
      </c>
      <c r="R826" s="30">
        <v>2.0000000000000001E-4</v>
      </c>
      <c r="S826" s="31">
        <f t="shared" si="131"/>
        <v>681.52866242038215</v>
      </c>
      <c r="T826" s="3" t="s">
        <v>1940</v>
      </c>
      <c r="V826" s="47"/>
    </row>
    <row r="827" spans="1:22" x14ac:dyDescent="0.25">
      <c r="A827" t="str">
        <f t="shared" si="133"/>
        <v>S</v>
      </c>
      <c r="B827" t="s">
        <v>824</v>
      </c>
      <c r="C827" s="18">
        <v>8.6999999999999994E-2</v>
      </c>
      <c r="D827" s="19">
        <v>0.26400000000000001</v>
      </c>
      <c r="E827" s="19">
        <v>0.16800000000000001</v>
      </c>
      <c r="F827" s="19">
        <v>0.01</v>
      </c>
      <c r="G827" s="19">
        <v>0.46800000000000003</v>
      </c>
      <c r="H827" s="19">
        <v>3.0000000000000001E-3</v>
      </c>
      <c r="I827" s="20">
        <f t="shared" si="132"/>
        <v>1</v>
      </c>
      <c r="J827" s="21">
        <f t="shared" si="124"/>
        <v>0.44200000000000006</v>
      </c>
      <c r="K827" s="12">
        <f t="shared" si="125"/>
        <v>0.16353383458646614</v>
      </c>
      <c r="L827" s="8">
        <f t="shared" si="126"/>
        <v>0.49624060150375937</v>
      </c>
      <c r="M827" s="8">
        <f t="shared" si="127"/>
        <v>0.31578947368421051</v>
      </c>
      <c r="N827" s="8">
        <f t="shared" si="128"/>
        <v>1.8796992481203006E-2</v>
      </c>
      <c r="O827" s="8">
        <f t="shared" si="129"/>
        <v>5.6390977443609019E-3</v>
      </c>
      <c r="P827" s="41">
        <f t="shared" si="130"/>
        <v>0.83082706766917302</v>
      </c>
      <c r="Q827" s="29">
        <v>324</v>
      </c>
      <c r="R827" s="30">
        <v>2.0000000000000001E-4</v>
      </c>
      <c r="S827" s="31">
        <f t="shared" si="131"/>
        <v>609.02255639097746</v>
      </c>
      <c r="T827" s="3" t="s">
        <v>1941</v>
      </c>
      <c r="V827" s="47"/>
    </row>
    <row r="828" spans="1:22" x14ac:dyDescent="0.25">
      <c r="A828" t="str">
        <f t="shared" si="133"/>
        <v>S</v>
      </c>
      <c r="B828" t="s">
        <v>825</v>
      </c>
      <c r="C828" s="18"/>
      <c r="D828" s="19"/>
      <c r="E828" s="19"/>
      <c r="F828" s="19"/>
      <c r="G828" s="19"/>
      <c r="H828" s="19"/>
      <c r="I828" s="20">
        <f t="shared" si="132"/>
        <v>0</v>
      </c>
      <c r="J828" s="21">
        <f t="shared" si="124"/>
        <v>0</v>
      </c>
      <c r="K828" s="12">
        <f t="shared" si="125"/>
        <v>0</v>
      </c>
      <c r="L828" s="8">
        <f t="shared" si="126"/>
        <v>0</v>
      </c>
      <c r="M828" s="8">
        <f t="shared" si="127"/>
        <v>0</v>
      </c>
      <c r="N828" s="8">
        <f t="shared" si="128"/>
        <v>0</v>
      </c>
      <c r="O828" s="8">
        <f t="shared" si="129"/>
        <v>0</v>
      </c>
      <c r="P828" s="41">
        <f t="shared" si="130"/>
        <v>0</v>
      </c>
      <c r="Q828" s="29"/>
      <c r="R828" s="30"/>
      <c r="S828" s="31">
        <f t="shared" si="131"/>
        <v>0</v>
      </c>
      <c r="T828" s="38" t="s">
        <v>1942</v>
      </c>
      <c r="U828" t="s">
        <v>1227</v>
      </c>
      <c r="V828" s="47"/>
    </row>
    <row r="829" spans="1:22" x14ac:dyDescent="0.25">
      <c r="A829" t="str">
        <f t="shared" si="133"/>
        <v>S</v>
      </c>
      <c r="B829" t="s">
        <v>826</v>
      </c>
      <c r="C829" s="18">
        <v>6.0000000000000001E-3</v>
      </c>
      <c r="D829" s="19">
        <v>2.7E-2</v>
      </c>
      <c r="E829" s="19">
        <v>8.9999999999999993E-3</v>
      </c>
      <c r="F829" s="19">
        <v>2E-3</v>
      </c>
      <c r="G829" s="19">
        <v>0.52900000000000003</v>
      </c>
      <c r="H829" s="19">
        <v>0.42699999999999999</v>
      </c>
      <c r="I829" s="20">
        <f t="shared" si="132"/>
        <v>1</v>
      </c>
      <c r="J829" s="21">
        <f t="shared" si="124"/>
        <v>3.7999999999999999E-2</v>
      </c>
      <c r="K829" s="12">
        <f t="shared" si="125"/>
        <v>1.2738853503184714E-2</v>
      </c>
      <c r="L829" s="8">
        <f t="shared" si="126"/>
        <v>5.7324840764331211E-2</v>
      </c>
      <c r="M829" s="8">
        <f t="shared" si="127"/>
        <v>1.9108280254777069E-2</v>
      </c>
      <c r="N829" s="8">
        <f t="shared" si="128"/>
        <v>4.246284501061571E-3</v>
      </c>
      <c r="O829" s="8">
        <f t="shared" si="129"/>
        <v>0.90658174097664546</v>
      </c>
      <c r="P829" s="41">
        <f t="shared" si="130"/>
        <v>8.0679405520169847E-2</v>
      </c>
      <c r="Q829" s="29">
        <v>31</v>
      </c>
      <c r="R829" s="30">
        <v>0</v>
      </c>
      <c r="S829" s="31">
        <f t="shared" si="131"/>
        <v>65.817409766454361</v>
      </c>
      <c r="T829" s="3" t="s">
        <v>1943</v>
      </c>
      <c r="V829" s="47"/>
    </row>
    <row r="830" spans="1:22" x14ac:dyDescent="0.25">
      <c r="A830" t="str">
        <f t="shared" si="133"/>
        <v>S</v>
      </c>
      <c r="B830" t="s">
        <v>827</v>
      </c>
      <c r="C830" s="18"/>
      <c r="D830" s="19"/>
      <c r="E830" s="19"/>
      <c r="F830" s="19"/>
      <c r="G830" s="19"/>
      <c r="H830" s="19"/>
      <c r="I830" s="20">
        <f t="shared" si="132"/>
        <v>0</v>
      </c>
      <c r="J830" s="21">
        <f t="shared" si="124"/>
        <v>0</v>
      </c>
      <c r="K830" s="12">
        <f t="shared" si="125"/>
        <v>0</v>
      </c>
      <c r="L830" s="8">
        <f t="shared" si="126"/>
        <v>0</v>
      </c>
      <c r="M830" s="8">
        <f t="shared" si="127"/>
        <v>0</v>
      </c>
      <c r="N830" s="8">
        <f t="shared" si="128"/>
        <v>0</v>
      </c>
      <c r="O830" s="8">
        <f t="shared" si="129"/>
        <v>0</v>
      </c>
      <c r="P830" s="41">
        <f t="shared" si="130"/>
        <v>0</v>
      </c>
      <c r="Q830" s="29"/>
      <c r="R830" s="30"/>
      <c r="S830" s="31">
        <f t="shared" si="131"/>
        <v>0</v>
      </c>
      <c r="T830" s="38" t="s">
        <v>1944</v>
      </c>
      <c r="U830" t="s">
        <v>1227</v>
      </c>
      <c r="V830" s="47"/>
    </row>
    <row r="831" spans="1:22" x14ac:dyDescent="0.25">
      <c r="A831" t="str">
        <f t="shared" si="133"/>
        <v>S</v>
      </c>
      <c r="B831" t="s">
        <v>828</v>
      </c>
      <c r="C831" s="18">
        <v>4.99E-2</v>
      </c>
      <c r="D831" s="19">
        <v>0.14580000000000001</v>
      </c>
      <c r="E831" s="19">
        <v>0.12180000000000001</v>
      </c>
      <c r="F831" s="19">
        <v>5.8999999999999999E-3</v>
      </c>
      <c r="G831" s="19">
        <v>0.52939999999999998</v>
      </c>
      <c r="H831" s="19">
        <v>0.1472</v>
      </c>
      <c r="I831" s="20">
        <f t="shared" si="132"/>
        <v>1</v>
      </c>
      <c r="J831" s="21">
        <f t="shared" si="124"/>
        <v>0.27350000000000002</v>
      </c>
      <c r="K831" s="12">
        <f t="shared" si="125"/>
        <v>0.10603484912877177</v>
      </c>
      <c r="L831" s="8">
        <f t="shared" si="126"/>
        <v>0.30981725456863579</v>
      </c>
      <c r="M831" s="8">
        <f t="shared" si="127"/>
        <v>0.2588185295367616</v>
      </c>
      <c r="N831" s="8">
        <f t="shared" si="128"/>
        <v>1.2537186570335741E-2</v>
      </c>
      <c r="O831" s="8">
        <f t="shared" si="129"/>
        <v>0.3127921801954951</v>
      </c>
      <c r="P831" s="41">
        <f t="shared" si="130"/>
        <v>0.58117297067573315</v>
      </c>
      <c r="Q831" s="29">
        <v>201.48</v>
      </c>
      <c r="R831" s="30">
        <v>1.2999999999999999E-4</v>
      </c>
      <c r="S831" s="31">
        <f t="shared" si="131"/>
        <v>428.13429664258388</v>
      </c>
      <c r="T831" s="38" t="s">
        <v>1945</v>
      </c>
      <c r="U831" t="s">
        <v>2279</v>
      </c>
      <c r="V831" s="47"/>
    </row>
    <row r="832" spans="1:22" x14ac:dyDescent="0.25">
      <c r="A832" t="str">
        <f t="shared" si="133"/>
        <v>S</v>
      </c>
      <c r="B832" t="s">
        <v>829</v>
      </c>
      <c r="C832" s="18">
        <v>8.7999999999999995E-2</v>
      </c>
      <c r="D832" s="19">
        <v>0.30299999999999999</v>
      </c>
      <c r="E832" s="19">
        <v>6.6000000000000003E-2</v>
      </c>
      <c r="F832" s="19">
        <v>8.0000000000000002E-3</v>
      </c>
      <c r="G832" s="19">
        <v>0.45900000000000002</v>
      </c>
      <c r="H832" s="19">
        <v>7.5999999999999998E-2</v>
      </c>
      <c r="I832" s="20">
        <f t="shared" si="132"/>
        <v>1</v>
      </c>
      <c r="J832" s="21">
        <f t="shared" si="124"/>
        <v>0.377</v>
      </c>
      <c r="K832" s="12">
        <f t="shared" si="125"/>
        <v>0.16266173752310537</v>
      </c>
      <c r="L832" s="8">
        <f t="shared" si="126"/>
        <v>0.56007393715341969</v>
      </c>
      <c r="M832" s="8">
        <f t="shared" si="127"/>
        <v>0.12199630314232904</v>
      </c>
      <c r="N832" s="8">
        <f t="shared" si="128"/>
        <v>1.4787430683918671E-2</v>
      </c>
      <c r="O832" s="8">
        <f t="shared" si="129"/>
        <v>0.14048059149722739</v>
      </c>
      <c r="P832" s="41">
        <f t="shared" si="130"/>
        <v>0.69685767097966733</v>
      </c>
      <c r="Q832" s="29">
        <v>338</v>
      </c>
      <c r="R832" s="30">
        <v>2.0000000000000001E-4</v>
      </c>
      <c r="S832" s="31">
        <f t="shared" si="131"/>
        <v>624.76894639556383</v>
      </c>
      <c r="T832" s="38" t="s">
        <v>1946</v>
      </c>
      <c r="V832" s="47"/>
    </row>
    <row r="833" spans="1:22" x14ac:dyDescent="0.25">
      <c r="A833" t="str">
        <f t="shared" si="133"/>
        <v>S</v>
      </c>
      <c r="B833" t="s">
        <v>830</v>
      </c>
      <c r="C833" s="18">
        <v>0.189</v>
      </c>
      <c r="D833" s="19">
        <v>0.23</v>
      </c>
      <c r="E833" s="19">
        <v>2.7E-2</v>
      </c>
      <c r="F833" s="19">
        <v>2.1000000000000001E-2</v>
      </c>
      <c r="G833" s="19">
        <v>0.52900000000000003</v>
      </c>
      <c r="H833" s="19">
        <v>4.0000000000000001E-3</v>
      </c>
      <c r="I833" s="20">
        <f t="shared" si="132"/>
        <v>1</v>
      </c>
      <c r="J833" s="21">
        <f t="shared" si="124"/>
        <v>0.27800000000000002</v>
      </c>
      <c r="K833" s="12">
        <f t="shared" si="125"/>
        <v>0.40127388535031849</v>
      </c>
      <c r="L833" s="8">
        <f t="shared" si="126"/>
        <v>0.48832271762208074</v>
      </c>
      <c r="M833" s="8">
        <f t="shared" si="127"/>
        <v>5.7324840764331211E-2</v>
      </c>
      <c r="N833" s="8">
        <f t="shared" si="128"/>
        <v>4.4585987261146501E-2</v>
      </c>
      <c r="O833" s="8">
        <f t="shared" si="129"/>
        <v>8.4925690021231421E-3</v>
      </c>
      <c r="P833" s="41">
        <f t="shared" si="130"/>
        <v>0.59023354564755848</v>
      </c>
      <c r="Q833" s="29">
        <v>223</v>
      </c>
      <c r="R833" s="30">
        <v>5.0000000000000001E-4</v>
      </c>
      <c r="S833" s="31">
        <f t="shared" si="131"/>
        <v>473.46072186836523</v>
      </c>
      <c r="T833" s="3" t="s">
        <v>1947</v>
      </c>
      <c r="V833" s="47"/>
    </row>
    <row r="834" spans="1:22" x14ac:dyDescent="0.25">
      <c r="A834" t="str">
        <f t="shared" si="133"/>
        <v>S</v>
      </c>
      <c r="B834" t="s">
        <v>831</v>
      </c>
      <c r="C834" s="18">
        <v>6.2E-2</v>
      </c>
      <c r="D834" s="19">
        <v>0.218</v>
      </c>
      <c r="E834" s="19">
        <v>0.23499999999999999</v>
      </c>
      <c r="F834" s="19">
        <v>4.0000000000000001E-3</v>
      </c>
      <c r="G834" s="19">
        <v>0.47899999999999998</v>
      </c>
      <c r="H834" s="19">
        <v>2E-3</v>
      </c>
      <c r="I834" s="20">
        <f t="shared" si="132"/>
        <v>1</v>
      </c>
      <c r="J834" s="21">
        <f t="shared" si="124"/>
        <v>0.45699999999999996</v>
      </c>
      <c r="K834" s="12">
        <f t="shared" si="125"/>
        <v>0.11900191938579655</v>
      </c>
      <c r="L834" s="8">
        <f t="shared" si="126"/>
        <v>0.41842610364683297</v>
      </c>
      <c r="M834" s="8">
        <f t="shared" si="127"/>
        <v>0.45105566218809978</v>
      </c>
      <c r="N834" s="8">
        <f t="shared" si="128"/>
        <v>7.677543186180422E-3</v>
      </c>
      <c r="O834" s="8">
        <f t="shared" si="129"/>
        <v>3.838771593090211E-3</v>
      </c>
      <c r="P834" s="41">
        <f t="shared" si="130"/>
        <v>0.87715930902111316</v>
      </c>
      <c r="Q834" s="29">
        <v>322</v>
      </c>
      <c r="R834" s="30">
        <v>2.0000000000000001E-4</v>
      </c>
      <c r="S834" s="31">
        <f t="shared" si="131"/>
        <v>618.04222648752398</v>
      </c>
      <c r="T834" s="3" t="s">
        <v>1198</v>
      </c>
      <c r="V834" s="47"/>
    </row>
    <row r="835" spans="1:22" x14ac:dyDescent="0.25">
      <c r="A835" t="str">
        <f t="shared" si="133"/>
        <v>S</v>
      </c>
      <c r="B835" t="s">
        <v>832</v>
      </c>
      <c r="C835" s="18">
        <v>8.5999999999999993E-2</v>
      </c>
      <c r="D835" s="19">
        <v>0.29499999999999998</v>
      </c>
      <c r="E835" s="19">
        <v>3.1E-2</v>
      </c>
      <c r="F835" s="19">
        <v>5.0000000000000001E-3</v>
      </c>
      <c r="G835" s="19">
        <v>0.52900000000000003</v>
      </c>
      <c r="H835" s="19">
        <v>5.3999999999999999E-2</v>
      </c>
      <c r="I835" s="20">
        <f t="shared" si="132"/>
        <v>1</v>
      </c>
      <c r="J835" s="21">
        <f t="shared" ref="J835:J898" si="134">D835+E835+F835</f>
        <v>0.33099999999999996</v>
      </c>
      <c r="K835" s="12">
        <f t="shared" ref="K835:K898" si="135">C835/(1-$G835)</f>
        <v>0.18259023354564755</v>
      </c>
      <c r="L835" s="8">
        <f t="shared" ref="L835:L898" si="136">D835/(1-$G835)</f>
        <v>0.62632696390658171</v>
      </c>
      <c r="M835" s="8">
        <f t="shared" ref="M835:M898" si="137">E835/(1-$G835)</f>
        <v>6.5817409766454352E-2</v>
      </c>
      <c r="N835" s="8">
        <f t="shared" ref="N835:N898" si="138">F835/(1-$G835)</f>
        <v>1.0615711252653929E-2</v>
      </c>
      <c r="O835" s="8">
        <f t="shared" ref="O835:O898" si="139">H835/(1-$G835)</f>
        <v>0.11464968152866242</v>
      </c>
      <c r="P835" s="41">
        <f t="shared" ref="P835:P898" si="140">J835/(1-$G835)</f>
        <v>0.70276008492568998</v>
      </c>
      <c r="Q835" s="29">
        <v>319</v>
      </c>
      <c r="R835" s="30">
        <v>2.0000000000000001E-4</v>
      </c>
      <c r="S835" s="31">
        <f t="shared" ref="S835:S898" si="141">Q835/(1-$G835)</f>
        <v>677.28237791932065</v>
      </c>
      <c r="T835" s="3" t="s">
        <v>1948</v>
      </c>
      <c r="V835" s="47"/>
    </row>
    <row r="836" spans="1:22" x14ac:dyDescent="0.25">
      <c r="A836" t="str">
        <f t="shared" si="133"/>
        <v>S</v>
      </c>
      <c r="B836" t="s">
        <v>833</v>
      </c>
      <c r="C836" s="18">
        <v>1E-3</v>
      </c>
      <c r="D836" s="19">
        <v>2E-3</v>
      </c>
      <c r="E836" s="19">
        <v>1E-3</v>
      </c>
      <c r="F836" s="19">
        <v>0</v>
      </c>
      <c r="G836" s="19">
        <v>0.52900000000000003</v>
      </c>
      <c r="H836" s="19">
        <v>0.46600000000000003</v>
      </c>
      <c r="I836" s="20">
        <f t="shared" si="132"/>
        <v>0.99900000000000011</v>
      </c>
      <c r="J836" s="21">
        <f t="shared" si="134"/>
        <v>3.0000000000000001E-3</v>
      </c>
      <c r="K836" s="12">
        <f t="shared" si="135"/>
        <v>2.1231422505307855E-3</v>
      </c>
      <c r="L836" s="8">
        <f t="shared" si="136"/>
        <v>4.246284501061571E-3</v>
      </c>
      <c r="M836" s="8">
        <f t="shared" si="137"/>
        <v>2.1231422505307855E-3</v>
      </c>
      <c r="N836" s="8">
        <f t="shared" si="138"/>
        <v>0</v>
      </c>
      <c r="O836" s="8">
        <f t="shared" si="139"/>
        <v>0.98938428874734619</v>
      </c>
      <c r="P836" s="41">
        <f t="shared" si="140"/>
        <v>6.369426751592357E-3</v>
      </c>
      <c r="Q836" s="29">
        <v>3</v>
      </c>
      <c r="R836" s="30">
        <v>0</v>
      </c>
      <c r="S836" s="31">
        <f t="shared" si="141"/>
        <v>6.369426751592357</v>
      </c>
      <c r="T836" s="3" t="s">
        <v>1949</v>
      </c>
      <c r="V836" s="47"/>
    </row>
    <row r="837" spans="1:22" x14ac:dyDescent="0.25">
      <c r="A837" t="str">
        <f t="shared" si="133"/>
        <v>S</v>
      </c>
      <c r="B837" t="s">
        <v>834</v>
      </c>
      <c r="C837" s="18"/>
      <c r="D837" s="19"/>
      <c r="E837" s="19"/>
      <c r="F837" s="19"/>
      <c r="G837" s="19"/>
      <c r="H837" s="19"/>
      <c r="I837" s="20">
        <f t="shared" si="132"/>
        <v>0</v>
      </c>
      <c r="J837" s="21">
        <f t="shared" si="134"/>
        <v>0</v>
      </c>
      <c r="K837" s="12">
        <f t="shared" si="135"/>
        <v>0</v>
      </c>
      <c r="L837" s="8">
        <f t="shared" si="136"/>
        <v>0</v>
      </c>
      <c r="M837" s="8">
        <f t="shared" si="137"/>
        <v>0</v>
      </c>
      <c r="N837" s="8">
        <f t="shared" si="138"/>
        <v>0</v>
      </c>
      <c r="O837" s="8">
        <f t="shared" si="139"/>
        <v>0</v>
      </c>
      <c r="P837" s="41">
        <f t="shared" si="140"/>
        <v>0</v>
      </c>
      <c r="Q837" s="29"/>
      <c r="R837" s="30"/>
      <c r="S837" s="31">
        <f t="shared" si="141"/>
        <v>0</v>
      </c>
      <c r="T837" s="38" t="s">
        <v>1950</v>
      </c>
      <c r="U837" t="s">
        <v>1238</v>
      </c>
      <c r="V837" s="47"/>
    </row>
    <row r="838" spans="1:22" x14ac:dyDescent="0.25">
      <c r="A838" t="str">
        <f t="shared" si="133"/>
        <v>S</v>
      </c>
      <c r="B838" t="s">
        <v>835</v>
      </c>
      <c r="C838" s="18">
        <v>3.5000000000000003E-2</v>
      </c>
      <c r="D838" s="19">
        <v>0.13400000000000001</v>
      </c>
      <c r="E838" s="19">
        <v>0.04</v>
      </c>
      <c r="F838" s="19">
        <v>5.3999999999999999E-2</v>
      </c>
      <c r="G838" s="19">
        <v>0.52900000000000003</v>
      </c>
      <c r="H838" s="19">
        <v>0.20799999999999999</v>
      </c>
      <c r="I838" s="20">
        <f t="shared" si="132"/>
        <v>1</v>
      </c>
      <c r="J838" s="21">
        <f t="shared" si="134"/>
        <v>0.22800000000000001</v>
      </c>
      <c r="K838" s="12">
        <f t="shared" si="135"/>
        <v>7.4309978768577506E-2</v>
      </c>
      <c r="L838" s="8">
        <f t="shared" si="136"/>
        <v>0.28450106157112531</v>
      </c>
      <c r="M838" s="8">
        <f t="shared" si="137"/>
        <v>8.4925690021231431E-2</v>
      </c>
      <c r="N838" s="8">
        <f t="shared" si="138"/>
        <v>0.11464968152866242</v>
      </c>
      <c r="O838" s="8">
        <f t="shared" si="139"/>
        <v>0.44161358811040341</v>
      </c>
      <c r="P838" s="41">
        <f t="shared" si="140"/>
        <v>0.48407643312101917</v>
      </c>
      <c r="Q838" s="29">
        <v>166</v>
      </c>
      <c r="R838" s="30">
        <v>1E-4</v>
      </c>
      <c r="S838" s="31">
        <f t="shared" si="141"/>
        <v>352.44161358811044</v>
      </c>
      <c r="T838" s="3" t="s">
        <v>1951</v>
      </c>
      <c r="V838" s="47"/>
    </row>
    <row r="839" spans="1:22" x14ac:dyDescent="0.25">
      <c r="A839" t="str">
        <f t="shared" si="133"/>
        <v>S</v>
      </c>
      <c r="B839" t="s">
        <v>836</v>
      </c>
      <c r="C839" s="18"/>
      <c r="D839" s="19"/>
      <c r="E839" s="19"/>
      <c r="F839" s="19"/>
      <c r="G839" s="19"/>
      <c r="H839" s="19"/>
      <c r="I839" s="20">
        <f t="shared" si="132"/>
        <v>0</v>
      </c>
      <c r="J839" s="21">
        <f t="shared" si="134"/>
        <v>0</v>
      </c>
      <c r="K839" s="12">
        <f t="shared" si="135"/>
        <v>0</v>
      </c>
      <c r="L839" s="8">
        <f t="shared" si="136"/>
        <v>0</v>
      </c>
      <c r="M839" s="8">
        <f t="shared" si="137"/>
        <v>0</v>
      </c>
      <c r="N839" s="8">
        <f t="shared" si="138"/>
        <v>0</v>
      </c>
      <c r="O839" s="8">
        <f t="shared" si="139"/>
        <v>0</v>
      </c>
      <c r="P839" s="41">
        <f t="shared" si="140"/>
        <v>0</v>
      </c>
      <c r="Q839" s="29"/>
      <c r="R839" s="30"/>
      <c r="S839" s="31">
        <f t="shared" si="141"/>
        <v>0</v>
      </c>
      <c r="T839" s="38" t="s">
        <v>1952</v>
      </c>
      <c r="U839" t="s">
        <v>1227</v>
      </c>
      <c r="V839" s="47"/>
    </row>
    <row r="840" spans="1:22" x14ac:dyDescent="0.25">
      <c r="A840" t="str">
        <f t="shared" si="133"/>
        <v>S</v>
      </c>
      <c r="B840" t="s">
        <v>837</v>
      </c>
      <c r="C840" s="18">
        <v>3.5000000000000003E-2</v>
      </c>
      <c r="D840" s="19">
        <v>8.7999999999999995E-2</v>
      </c>
      <c r="E840" s="19">
        <v>2.5000000000000001E-2</v>
      </c>
      <c r="F840" s="19">
        <v>4.0000000000000001E-3</v>
      </c>
      <c r="G840" s="19">
        <v>0.31900000000000001</v>
      </c>
      <c r="H840" s="19">
        <v>0.52900000000000003</v>
      </c>
      <c r="I840" s="20">
        <f t="shared" si="132"/>
        <v>1</v>
      </c>
      <c r="J840" s="21">
        <f t="shared" si="134"/>
        <v>0.11699999999999999</v>
      </c>
      <c r="K840" s="12">
        <f t="shared" si="135"/>
        <v>5.139500734214391E-2</v>
      </c>
      <c r="L840" s="8">
        <f t="shared" si="136"/>
        <v>0.1292217327459618</v>
      </c>
      <c r="M840" s="8">
        <f t="shared" si="137"/>
        <v>3.6710719530102791E-2</v>
      </c>
      <c r="N840" s="8">
        <f t="shared" si="138"/>
        <v>5.8737151248164461E-3</v>
      </c>
      <c r="O840" s="8">
        <f t="shared" si="139"/>
        <v>0.77679882525697497</v>
      </c>
      <c r="P840" s="41">
        <f t="shared" si="140"/>
        <v>0.17180616740088103</v>
      </c>
      <c r="Q840" s="29">
        <v>98</v>
      </c>
      <c r="R840" s="30">
        <v>1E-4</v>
      </c>
      <c r="S840" s="31">
        <f t="shared" si="141"/>
        <v>143.90602055800292</v>
      </c>
      <c r="T840" s="38" t="s">
        <v>1953</v>
      </c>
      <c r="U840" t="s">
        <v>2280</v>
      </c>
      <c r="V840" s="47"/>
    </row>
    <row r="841" spans="1:22" x14ac:dyDescent="0.25">
      <c r="A841" t="str">
        <f t="shared" si="133"/>
        <v>S</v>
      </c>
      <c r="B841" t="s">
        <v>838</v>
      </c>
      <c r="C841" s="18"/>
      <c r="D841" s="19"/>
      <c r="E841" s="19"/>
      <c r="F841" s="19"/>
      <c r="G841" s="19"/>
      <c r="H841" s="19"/>
      <c r="I841" s="20">
        <f t="shared" si="132"/>
        <v>0</v>
      </c>
      <c r="J841" s="21">
        <f t="shared" si="134"/>
        <v>0</v>
      </c>
      <c r="K841" s="12">
        <f t="shared" si="135"/>
        <v>0</v>
      </c>
      <c r="L841" s="8">
        <f t="shared" si="136"/>
        <v>0</v>
      </c>
      <c r="M841" s="8">
        <f t="shared" si="137"/>
        <v>0</v>
      </c>
      <c r="N841" s="8">
        <f t="shared" si="138"/>
        <v>0</v>
      </c>
      <c r="O841" s="8">
        <f t="shared" si="139"/>
        <v>0</v>
      </c>
      <c r="P841" s="41">
        <f t="shared" si="140"/>
        <v>0</v>
      </c>
      <c r="Q841" s="29"/>
      <c r="R841" s="30"/>
      <c r="S841" s="31">
        <f t="shared" si="141"/>
        <v>0</v>
      </c>
      <c r="T841" s="38" t="s">
        <v>1954</v>
      </c>
      <c r="U841" t="s">
        <v>1227</v>
      </c>
      <c r="V841" s="47"/>
    </row>
    <row r="842" spans="1:22" x14ac:dyDescent="0.25">
      <c r="A842" t="str">
        <f t="shared" si="133"/>
        <v>S</v>
      </c>
      <c r="B842" t="s">
        <v>839</v>
      </c>
      <c r="C842" s="18">
        <v>0</v>
      </c>
      <c r="D842" s="19">
        <v>0</v>
      </c>
      <c r="E842" s="19">
        <v>0</v>
      </c>
      <c r="F842" s="19">
        <v>0</v>
      </c>
      <c r="G842" s="19">
        <v>0.52900000000000003</v>
      </c>
      <c r="H842" s="19">
        <v>0.47099999999999997</v>
      </c>
      <c r="I842" s="20">
        <f t="shared" si="132"/>
        <v>1</v>
      </c>
      <c r="J842" s="21">
        <f t="shared" si="134"/>
        <v>0</v>
      </c>
      <c r="K842" s="12">
        <f t="shared" si="135"/>
        <v>0</v>
      </c>
      <c r="L842" s="8">
        <f t="shared" si="136"/>
        <v>0</v>
      </c>
      <c r="M842" s="8">
        <f t="shared" si="137"/>
        <v>0</v>
      </c>
      <c r="N842" s="8">
        <f t="shared" si="138"/>
        <v>0</v>
      </c>
      <c r="O842" s="8">
        <f t="shared" si="139"/>
        <v>1</v>
      </c>
      <c r="P842" s="41">
        <f t="shared" si="140"/>
        <v>0</v>
      </c>
      <c r="Q842" s="29">
        <v>0</v>
      </c>
      <c r="R842" s="30">
        <v>0</v>
      </c>
      <c r="S842" s="31">
        <f t="shared" si="141"/>
        <v>0</v>
      </c>
      <c r="T842" s="3" t="s">
        <v>1955</v>
      </c>
      <c r="V842" s="47"/>
    </row>
    <row r="843" spans="1:22" x14ac:dyDescent="0.25">
      <c r="A843" t="str">
        <f t="shared" si="133"/>
        <v>S</v>
      </c>
      <c r="B843" t="s">
        <v>840</v>
      </c>
      <c r="C843" s="18"/>
      <c r="D843" s="19"/>
      <c r="E843" s="19"/>
      <c r="F843" s="19"/>
      <c r="G843" s="19"/>
      <c r="H843" s="19"/>
      <c r="I843" s="20">
        <f t="shared" si="132"/>
        <v>0</v>
      </c>
      <c r="J843" s="21">
        <f t="shared" si="134"/>
        <v>0</v>
      </c>
      <c r="K843" s="12">
        <f t="shared" si="135"/>
        <v>0</v>
      </c>
      <c r="L843" s="8">
        <f t="shared" si="136"/>
        <v>0</v>
      </c>
      <c r="M843" s="8">
        <f t="shared" si="137"/>
        <v>0</v>
      </c>
      <c r="N843" s="8">
        <f t="shared" si="138"/>
        <v>0</v>
      </c>
      <c r="O843" s="8">
        <f t="shared" si="139"/>
        <v>0</v>
      </c>
      <c r="P843" s="41">
        <f t="shared" si="140"/>
        <v>0</v>
      </c>
      <c r="Q843" s="29"/>
      <c r="R843" s="30"/>
      <c r="S843" s="31">
        <f t="shared" si="141"/>
        <v>0</v>
      </c>
      <c r="T843" s="38" t="s">
        <v>1956</v>
      </c>
      <c r="U843" t="s">
        <v>1227</v>
      </c>
      <c r="V843" s="47"/>
    </row>
    <row r="844" spans="1:22" x14ac:dyDescent="0.25">
      <c r="A844" t="str">
        <f t="shared" si="133"/>
        <v>S</v>
      </c>
      <c r="B844" t="s">
        <v>841</v>
      </c>
      <c r="C844" s="18">
        <v>6.4000000000000001E-2</v>
      </c>
      <c r="D844" s="19">
        <v>0.19600000000000001</v>
      </c>
      <c r="E844" s="19">
        <v>0.17599999999999999</v>
      </c>
      <c r="F844" s="19">
        <v>8.0000000000000002E-3</v>
      </c>
      <c r="G844" s="19">
        <v>0.49399999999999999</v>
      </c>
      <c r="H844" s="19">
        <v>6.3E-2</v>
      </c>
      <c r="I844" s="20">
        <f t="shared" si="132"/>
        <v>1.0009999999999999</v>
      </c>
      <c r="J844" s="21">
        <f t="shared" si="134"/>
        <v>0.38</v>
      </c>
      <c r="K844" s="12">
        <f t="shared" si="135"/>
        <v>0.12648221343873517</v>
      </c>
      <c r="L844" s="8">
        <f t="shared" si="136"/>
        <v>0.38735177865612647</v>
      </c>
      <c r="M844" s="8">
        <f t="shared" si="137"/>
        <v>0.34782608695652173</v>
      </c>
      <c r="N844" s="8">
        <f t="shared" si="138"/>
        <v>1.5810276679841896E-2</v>
      </c>
      <c r="O844" s="8">
        <f t="shared" si="139"/>
        <v>0.12450592885375494</v>
      </c>
      <c r="P844" s="41">
        <f t="shared" si="140"/>
        <v>0.75098814229249011</v>
      </c>
      <c r="Q844" s="29">
        <v>261</v>
      </c>
      <c r="R844" s="30">
        <v>2.0000000000000001E-4</v>
      </c>
      <c r="S844" s="31">
        <f t="shared" si="141"/>
        <v>515.81027667984188</v>
      </c>
      <c r="T844" s="3" t="s">
        <v>1210</v>
      </c>
      <c r="V844" s="47"/>
    </row>
    <row r="845" spans="1:22" x14ac:dyDescent="0.25">
      <c r="A845" t="str">
        <f t="shared" si="133"/>
        <v>S</v>
      </c>
      <c r="B845" t="s">
        <v>842</v>
      </c>
      <c r="C845" s="18">
        <v>7.0099999999999996E-2</v>
      </c>
      <c r="D845" s="19">
        <v>0.2611</v>
      </c>
      <c r="E845" s="19">
        <v>7.7499999999999999E-2</v>
      </c>
      <c r="F845" s="19">
        <v>1.24E-2</v>
      </c>
      <c r="G845" s="19">
        <v>0.52939999999999998</v>
      </c>
      <c r="H845" s="19">
        <v>7.0999999999999994E-2</v>
      </c>
      <c r="I845" s="20">
        <f t="shared" si="132"/>
        <v>1.0215000000000001</v>
      </c>
      <c r="J845" s="21">
        <f t="shared" si="134"/>
        <v>0.35100000000000003</v>
      </c>
      <c r="K845" s="12">
        <f t="shared" si="135"/>
        <v>0.14895877603059923</v>
      </c>
      <c r="L845" s="8">
        <f t="shared" si="136"/>
        <v>0.55482362940926477</v>
      </c>
      <c r="M845" s="8">
        <f t="shared" si="137"/>
        <v>0.16468338291542711</v>
      </c>
      <c r="N845" s="8">
        <f t="shared" si="138"/>
        <v>2.6349341266468335E-2</v>
      </c>
      <c r="O845" s="8">
        <f t="shared" si="139"/>
        <v>0.1508712282192945</v>
      </c>
      <c r="P845" s="41">
        <f t="shared" si="140"/>
        <v>0.74585635359116031</v>
      </c>
      <c r="Q845" s="29">
        <v>286</v>
      </c>
      <c r="R845" s="30">
        <v>2.0000000000000001E-4</v>
      </c>
      <c r="S845" s="31">
        <f t="shared" si="141"/>
        <v>607.73480662983422</v>
      </c>
      <c r="T845" s="38" t="s">
        <v>1957</v>
      </c>
      <c r="U845" t="s">
        <v>2357</v>
      </c>
      <c r="V845" s="47"/>
    </row>
    <row r="846" spans="1:22" x14ac:dyDescent="0.25">
      <c r="A846" t="str">
        <f t="shared" si="133"/>
        <v>S</v>
      </c>
      <c r="B846" t="s">
        <v>843</v>
      </c>
      <c r="C846" s="18">
        <v>6.3E-2</v>
      </c>
      <c r="D846" s="19">
        <v>0.29699999999999999</v>
      </c>
      <c r="E846" s="19">
        <v>7.0999999999999994E-2</v>
      </c>
      <c r="F846" s="19">
        <v>1.2E-2</v>
      </c>
      <c r="G846" s="19">
        <v>0.52900000000000003</v>
      </c>
      <c r="H846" s="19">
        <v>2.8000000000000001E-2</v>
      </c>
      <c r="I846" s="20">
        <f t="shared" si="132"/>
        <v>1</v>
      </c>
      <c r="J846" s="21">
        <f t="shared" si="134"/>
        <v>0.38</v>
      </c>
      <c r="K846" s="12">
        <f t="shared" si="135"/>
        <v>0.13375796178343949</v>
      </c>
      <c r="L846" s="8">
        <f t="shared" si="136"/>
        <v>0.63057324840764328</v>
      </c>
      <c r="M846" s="8">
        <f t="shared" si="137"/>
        <v>0.15074309978768577</v>
      </c>
      <c r="N846" s="8">
        <f t="shared" si="138"/>
        <v>2.5477707006369428E-2</v>
      </c>
      <c r="O846" s="8">
        <f t="shared" si="139"/>
        <v>5.9447983014862003E-2</v>
      </c>
      <c r="P846" s="41">
        <f t="shared" si="140"/>
        <v>0.80679405520169856</v>
      </c>
      <c r="Q846" s="29">
        <v>336</v>
      </c>
      <c r="R846" s="30">
        <v>2.0000000000000001E-4</v>
      </c>
      <c r="S846" s="31">
        <f t="shared" si="141"/>
        <v>713.37579617834399</v>
      </c>
      <c r="T846" s="3" t="s">
        <v>1958</v>
      </c>
      <c r="V846" s="47"/>
    </row>
    <row r="847" spans="1:22" x14ac:dyDescent="0.25">
      <c r="A847" t="str">
        <f t="shared" si="133"/>
        <v>S</v>
      </c>
      <c r="B847" t="s">
        <v>844</v>
      </c>
      <c r="C847" s="18"/>
      <c r="D847" s="19"/>
      <c r="E847" s="19"/>
      <c r="F847" s="19"/>
      <c r="G847" s="19"/>
      <c r="H847" s="19"/>
      <c r="I847" s="20">
        <f t="shared" si="132"/>
        <v>0</v>
      </c>
      <c r="J847" s="21">
        <f t="shared" si="134"/>
        <v>0</v>
      </c>
      <c r="K847" s="12">
        <f t="shared" si="135"/>
        <v>0</v>
      </c>
      <c r="L847" s="8">
        <f t="shared" si="136"/>
        <v>0</v>
      </c>
      <c r="M847" s="8">
        <f t="shared" si="137"/>
        <v>0</v>
      </c>
      <c r="N847" s="8">
        <f t="shared" si="138"/>
        <v>0</v>
      </c>
      <c r="O847" s="8">
        <f t="shared" si="139"/>
        <v>0</v>
      </c>
      <c r="P847" s="41">
        <f t="shared" si="140"/>
        <v>0</v>
      </c>
      <c r="Q847" s="29"/>
      <c r="R847" s="30"/>
      <c r="S847" s="31">
        <f t="shared" si="141"/>
        <v>0</v>
      </c>
      <c r="T847" s="38" t="s">
        <v>1959</v>
      </c>
      <c r="U847" t="s">
        <v>1227</v>
      </c>
      <c r="V847" s="47"/>
    </row>
    <row r="848" spans="1:22" x14ac:dyDescent="0.25">
      <c r="A848" t="str">
        <f t="shared" si="133"/>
        <v>S</v>
      </c>
      <c r="B848" t="s">
        <v>845</v>
      </c>
      <c r="C848" s="18"/>
      <c r="D848" s="19"/>
      <c r="E848" s="19"/>
      <c r="F848" s="19"/>
      <c r="G848" s="19"/>
      <c r="H848" s="19"/>
      <c r="I848" s="20">
        <f t="shared" ref="I848:I911" si="142">SUM(C848,D848,E848,F848,G848,H848)</f>
        <v>0</v>
      </c>
      <c r="J848" s="21">
        <f t="shared" si="134"/>
        <v>0</v>
      </c>
      <c r="K848" s="12">
        <f t="shared" si="135"/>
        <v>0</v>
      </c>
      <c r="L848" s="8">
        <f t="shared" si="136"/>
        <v>0</v>
      </c>
      <c r="M848" s="8">
        <f t="shared" si="137"/>
        <v>0</v>
      </c>
      <c r="N848" s="8">
        <f t="shared" si="138"/>
        <v>0</v>
      </c>
      <c r="O848" s="8">
        <f t="shared" si="139"/>
        <v>0</v>
      </c>
      <c r="P848" s="41">
        <f t="shared" si="140"/>
        <v>0</v>
      </c>
      <c r="Q848" s="29"/>
      <c r="R848" s="30"/>
      <c r="S848" s="31">
        <f t="shared" si="141"/>
        <v>0</v>
      </c>
      <c r="T848" s="38" t="s">
        <v>1960</v>
      </c>
      <c r="U848" t="s">
        <v>1227</v>
      </c>
      <c r="V848" s="47"/>
    </row>
    <row r="849" spans="1:22" x14ac:dyDescent="0.25">
      <c r="A849" t="str">
        <f t="shared" si="133"/>
        <v>S</v>
      </c>
      <c r="B849" t="s">
        <v>846</v>
      </c>
      <c r="C849" s="18"/>
      <c r="D849" s="19"/>
      <c r="E849" s="19"/>
      <c r="F849" s="19"/>
      <c r="G849" s="19"/>
      <c r="H849" s="19"/>
      <c r="I849" s="20">
        <f t="shared" si="142"/>
        <v>0</v>
      </c>
      <c r="J849" s="21">
        <f t="shared" si="134"/>
        <v>0</v>
      </c>
      <c r="K849" s="12">
        <f t="shared" si="135"/>
        <v>0</v>
      </c>
      <c r="L849" s="8">
        <f t="shared" si="136"/>
        <v>0</v>
      </c>
      <c r="M849" s="8">
        <f t="shared" si="137"/>
        <v>0</v>
      </c>
      <c r="N849" s="8">
        <f t="shared" si="138"/>
        <v>0</v>
      </c>
      <c r="O849" s="8">
        <f t="shared" si="139"/>
        <v>0</v>
      </c>
      <c r="P849" s="41">
        <f t="shared" si="140"/>
        <v>0</v>
      </c>
      <c r="Q849" s="29"/>
      <c r="R849" s="30"/>
      <c r="S849" s="31">
        <f t="shared" si="141"/>
        <v>0</v>
      </c>
      <c r="T849" s="38" t="s">
        <v>1961</v>
      </c>
      <c r="U849" t="s">
        <v>1848</v>
      </c>
      <c r="V849" s="47"/>
    </row>
    <row r="850" spans="1:22" x14ac:dyDescent="0.25">
      <c r="A850" t="str">
        <f t="shared" si="133"/>
        <v>S</v>
      </c>
      <c r="B850" t="s">
        <v>847</v>
      </c>
      <c r="C850" s="18">
        <v>2.76E-2</v>
      </c>
      <c r="D850" s="19">
        <v>0.1</v>
      </c>
      <c r="E850" s="19">
        <v>3.6299999999999999E-2</v>
      </c>
      <c r="F850" s="19">
        <v>4.7999999999999996E-3</v>
      </c>
      <c r="G850" s="19">
        <v>0.52900000000000003</v>
      </c>
      <c r="H850" s="19">
        <v>0.30199999999999999</v>
      </c>
      <c r="I850" s="20">
        <f t="shared" si="142"/>
        <v>0.99970000000000003</v>
      </c>
      <c r="J850" s="21">
        <f t="shared" si="134"/>
        <v>0.1411</v>
      </c>
      <c r="K850" s="12">
        <f t="shared" si="135"/>
        <v>5.8598726114649682E-2</v>
      </c>
      <c r="L850" s="8">
        <f t="shared" si="136"/>
        <v>0.21231422505307859</v>
      </c>
      <c r="M850" s="8">
        <f t="shared" si="137"/>
        <v>7.7070063694267513E-2</v>
      </c>
      <c r="N850" s="8">
        <f t="shared" si="138"/>
        <v>1.019108280254777E-2</v>
      </c>
      <c r="O850" s="8">
        <f t="shared" si="139"/>
        <v>0.64118895966029721</v>
      </c>
      <c r="P850" s="41">
        <f t="shared" si="140"/>
        <v>0.29957537154989389</v>
      </c>
      <c r="Q850" s="29">
        <v>112.81</v>
      </c>
      <c r="R850" s="30">
        <v>8.0000000000000007E-5</v>
      </c>
      <c r="S850" s="31">
        <f t="shared" si="141"/>
        <v>239.51167728237795</v>
      </c>
      <c r="T850" s="3" t="s">
        <v>1962</v>
      </c>
      <c r="V850" s="47"/>
    </row>
    <row r="851" spans="1:22" x14ac:dyDescent="0.25">
      <c r="A851" t="str">
        <f t="shared" si="133"/>
        <v>S</v>
      </c>
      <c r="B851" t="s">
        <v>848</v>
      </c>
      <c r="C851" s="18"/>
      <c r="D851" s="19"/>
      <c r="E851" s="19"/>
      <c r="F851" s="19"/>
      <c r="G851" s="19"/>
      <c r="H851" s="19"/>
      <c r="I851" s="20">
        <f t="shared" si="142"/>
        <v>0</v>
      </c>
      <c r="J851" s="21">
        <f t="shared" si="134"/>
        <v>0</v>
      </c>
      <c r="K851" s="12">
        <f t="shared" si="135"/>
        <v>0</v>
      </c>
      <c r="L851" s="8">
        <f t="shared" si="136"/>
        <v>0</v>
      </c>
      <c r="M851" s="8">
        <f t="shared" si="137"/>
        <v>0</v>
      </c>
      <c r="N851" s="8">
        <f t="shared" si="138"/>
        <v>0</v>
      </c>
      <c r="O851" s="8">
        <f t="shared" si="139"/>
        <v>0</v>
      </c>
      <c r="P851" s="41">
        <f t="shared" si="140"/>
        <v>0</v>
      </c>
      <c r="Q851" s="29"/>
      <c r="R851" s="30"/>
      <c r="S851" s="31">
        <f t="shared" si="141"/>
        <v>0</v>
      </c>
      <c r="T851" s="38" t="s">
        <v>1963</v>
      </c>
      <c r="U851" t="s">
        <v>1227</v>
      </c>
      <c r="V851" s="47"/>
    </row>
    <row r="852" spans="1:22" x14ac:dyDescent="0.25">
      <c r="A852" t="str">
        <f t="shared" si="133"/>
        <v>S</v>
      </c>
      <c r="B852" t="s">
        <v>849</v>
      </c>
      <c r="C852" s="18">
        <v>0.16700000000000001</v>
      </c>
      <c r="D852" s="19">
        <v>0.20399999999999999</v>
      </c>
      <c r="E852" s="19">
        <v>6.2E-2</v>
      </c>
      <c r="F852" s="19">
        <v>8.9999999999999993E-3</v>
      </c>
      <c r="G852" s="19">
        <v>0.55700000000000005</v>
      </c>
      <c r="H852" s="19">
        <v>1E-3</v>
      </c>
      <c r="I852" s="20">
        <f t="shared" si="142"/>
        <v>1</v>
      </c>
      <c r="J852" s="21">
        <f t="shared" si="134"/>
        <v>0.27500000000000002</v>
      </c>
      <c r="K852" s="12">
        <f t="shared" si="135"/>
        <v>0.37697516930022579</v>
      </c>
      <c r="L852" s="8">
        <f t="shared" si="136"/>
        <v>0.46049661399548536</v>
      </c>
      <c r="M852" s="8">
        <f t="shared" si="137"/>
        <v>0.13995485327313772</v>
      </c>
      <c r="N852" s="8">
        <f t="shared" si="138"/>
        <v>2.0316027088036117E-2</v>
      </c>
      <c r="O852" s="8">
        <f t="shared" si="139"/>
        <v>2.2573363431151244E-3</v>
      </c>
      <c r="P852" s="41">
        <f t="shared" si="140"/>
        <v>0.62076749435665923</v>
      </c>
      <c r="Q852" s="29">
        <v>230</v>
      </c>
      <c r="R852" s="30">
        <v>4.4999999999999999E-4</v>
      </c>
      <c r="S852" s="31">
        <f t="shared" si="141"/>
        <v>519.18735891647862</v>
      </c>
      <c r="T852" s="38" t="s">
        <v>1964</v>
      </c>
      <c r="U852" t="s">
        <v>2280</v>
      </c>
      <c r="V852" s="47"/>
    </row>
    <row r="853" spans="1:22" x14ac:dyDescent="0.25">
      <c r="A853" t="str">
        <f t="shared" si="133"/>
        <v>S</v>
      </c>
      <c r="B853" t="s">
        <v>850</v>
      </c>
      <c r="C853" s="18">
        <v>4.9000000000000002E-2</v>
      </c>
      <c r="D853" s="19">
        <v>0.14899999999999999</v>
      </c>
      <c r="E853" s="19">
        <v>0.26800000000000002</v>
      </c>
      <c r="F853" s="19">
        <v>4.0000000000000001E-3</v>
      </c>
      <c r="G853" s="19">
        <v>0.52900000000000003</v>
      </c>
      <c r="H853" s="19">
        <v>1E-3</v>
      </c>
      <c r="I853" s="20">
        <f t="shared" si="142"/>
        <v>1</v>
      </c>
      <c r="J853" s="21">
        <f t="shared" si="134"/>
        <v>0.42100000000000004</v>
      </c>
      <c r="K853" s="12">
        <f t="shared" si="135"/>
        <v>0.1040339702760085</v>
      </c>
      <c r="L853" s="8">
        <f t="shared" si="136"/>
        <v>0.31634819532908703</v>
      </c>
      <c r="M853" s="8">
        <f t="shared" si="137"/>
        <v>0.56900212314225063</v>
      </c>
      <c r="N853" s="8">
        <f t="shared" si="138"/>
        <v>8.4925690021231421E-3</v>
      </c>
      <c r="O853" s="8">
        <f t="shared" si="139"/>
        <v>2.1231422505307855E-3</v>
      </c>
      <c r="P853" s="41">
        <f t="shared" si="140"/>
        <v>0.89384288747346086</v>
      </c>
      <c r="Q853" s="29">
        <v>231</v>
      </c>
      <c r="R853" s="30">
        <v>1E-4</v>
      </c>
      <c r="S853" s="31">
        <f t="shared" si="141"/>
        <v>490.44585987261149</v>
      </c>
      <c r="T853" s="3" t="s">
        <v>1965</v>
      </c>
      <c r="V853" s="47"/>
    </row>
    <row r="854" spans="1:22" x14ac:dyDescent="0.25">
      <c r="A854" t="str">
        <f t="shared" si="133"/>
        <v>S</v>
      </c>
      <c r="B854" t="s">
        <v>851</v>
      </c>
      <c r="C854" s="18">
        <v>0</v>
      </c>
      <c r="D854" s="19">
        <v>0</v>
      </c>
      <c r="E854" s="19">
        <v>0</v>
      </c>
      <c r="F854" s="19">
        <v>0</v>
      </c>
      <c r="G854" s="19">
        <v>0.53</v>
      </c>
      <c r="H854" s="19">
        <v>0.47</v>
      </c>
      <c r="I854" s="20">
        <f t="shared" si="142"/>
        <v>1</v>
      </c>
      <c r="J854" s="21">
        <f t="shared" si="134"/>
        <v>0</v>
      </c>
      <c r="K854" s="12">
        <f t="shared" si="135"/>
        <v>0</v>
      </c>
      <c r="L854" s="8">
        <f t="shared" si="136"/>
        <v>0</v>
      </c>
      <c r="M854" s="8">
        <f t="shared" si="137"/>
        <v>0</v>
      </c>
      <c r="N854" s="8">
        <f t="shared" si="138"/>
        <v>0</v>
      </c>
      <c r="O854" s="8">
        <f t="shared" si="139"/>
        <v>1</v>
      </c>
      <c r="P854" s="41">
        <f t="shared" si="140"/>
        <v>0</v>
      </c>
      <c r="Q854" s="29">
        <v>0</v>
      </c>
      <c r="R854" s="30">
        <v>0</v>
      </c>
      <c r="S854" s="31">
        <f t="shared" si="141"/>
        <v>0</v>
      </c>
      <c r="T854" s="3" t="s">
        <v>1966</v>
      </c>
      <c r="V854" s="47"/>
    </row>
    <row r="855" spans="1:22" x14ac:dyDescent="0.25">
      <c r="A855" t="str">
        <f t="shared" si="133"/>
        <v>S</v>
      </c>
      <c r="B855" t="s">
        <v>852</v>
      </c>
      <c r="C855" s="18"/>
      <c r="D855" s="19"/>
      <c r="E855" s="19"/>
      <c r="F855" s="19"/>
      <c r="G855" s="19"/>
      <c r="H855" s="19"/>
      <c r="I855" s="20">
        <f t="shared" si="142"/>
        <v>0</v>
      </c>
      <c r="J855" s="21">
        <f t="shared" si="134"/>
        <v>0</v>
      </c>
      <c r="K855" s="12">
        <f t="shared" si="135"/>
        <v>0</v>
      </c>
      <c r="L855" s="8">
        <f t="shared" si="136"/>
        <v>0</v>
      </c>
      <c r="M855" s="8">
        <f t="shared" si="137"/>
        <v>0</v>
      </c>
      <c r="N855" s="8">
        <f t="shared" si="138"/>
        <v>0</v>
      </c>
      <c r="O855" s="8">
        <f t="shared" si="139"/>
        <v>0</v>
      </c>
      <c r="P855" s="41">
        <f t="shared" si="140"/>
        <v>0</v>
      </c>
      <c r="Q855" s="29"/>
      <c r="R855" s="30"/>
      <c r="S855" s="31">
        <f t="shared" si="141"/>
        <v>0</v>
      </c>
      <c r="T855" s="38" t="s">
        <v>1967</v>
      </c>
      <c r="U855" t="s">
        <v>1227</v>
      </c>
      <c r="V855" s="47"/>
    </row>
    <row r="856" spans="1:22" x14ac:dyDescent="0.25">
      <c r="A856" t="str">
        <f t="shared" si="133"/>
        <v>S</v>
      </c>
      <c r="B856" t="s">
        <v>853</v>
      </c>
      <c r="C856" s="18">
        <v>0</v>
      </c>
      <c r="D856" s="19">
        <v>0</v>
      </c>
      <c r="E856" s="19">
        <v>0</v>
      </c>
      <c r="F856" s="19">
        <v>0</v>
      </c>
      <c r="G856" s="19">
        <v>0.52900000000000003</v>
      </c>
      <c r="H856" s="19">
        <v>0.47099999999999997</v>
      </c>
      <c r="I856" s="20">
        <f t="shared" si="142"/>
        <v>1</v>
      </c>
      <c r="J856" s="21">
        <f t="shared" si="134"/>
        <v>0</v>
      </c>
      <c r="K856" s="12">
        <f t="shared" si="135"/>
        <v>0</v>
      </c>
      <c r="L856" s="8">
        <f t="shared" si="136"/>
        <v>0</v>
      </c>
      <c r="M856" s="8">
        <f t="shared" si="137"/>
        <v>0</v>
      </c>
      <c r="N856" s="8">
        <f t="shared" si="138"/>
        <v>0</v>
      </c>
      <c r="O856" s="8">
        <f t="shared" si="139"/>
        <v>1</v>
      </c>
      <c r="P856" s="41">
        <f t="shared" si="140"/>
        <v>0</v>
      </c>
      <c r="Q856" s="29">
        <v>0</v>
      </c>
      <c r="R856" s="30">
        <v>0</v>
      </c>
      <c r="S856" s="31">
        <f t="shared" si="141"/>
        <v>0</v>
      </c>
      <c r="T856" s="3" t="s">
        <v>1968</v>
      </c>
      <c r="V856" s="47"/>
    </row>
    <row r="857" spans="1:22" x14ac:dyDescent="0.25">
      <c r="A857" t="str">
        <f t="shared" si="133"/>
        <v>S</v>
      </c>
      <c r="B857" t="s">
        <v>854</v>
      </c>
      <c r="C857" s="18">
        <v>9.9000000000000005E-2</v>
      </c>
      <c r="D857" s="19">
        <v>0.26300000000000001</v>
      </c>
      <c r="E857" s="19">
        <v>9.4E-2</v>
      </c>
      <c r="F857" s="19">
        <v>1.2999999999999999E-2</v>
      </c>
      <c r="G857" s="19">
        <v>0.52900000000000003</v>
      </c>
      <c r="H857" s="19">
        <v>1E-3</v>
      </c>
      <c r="I857" s="20">
        <f t="shared" si="142"/>
        <v>0.999</v>
      </c>
      <c r="J857" s="21">
        <f t="shared" si="134"/>
        <v>0.37</v>
      </c>
      <c r="K857" s="12">
        <f t="shared" si="135"/>
        <v>0.21019108280254778</v>
      </c>
      <c r="L857" s="8">
        <f t="shared" si="136"/>
        <v>0.5583864118895967</v>
      </c>
      <c r="M857" s="8">
        <f t="shared" si="137"/>
        <v>0.19957537154989385</v>
      </c>
      <c r="N857" s="8">
        <f t="shared" si="138"/>
        <v>2.7600849256900213E-2</v>
      </c>
      <c r="O857" s="8">
        <f t="shared" si="139"/>
        <v>2.1231422505307855E-3</v>
      </c>
      <c r="P857" s="41">
        <f t="shared" si="140"/>
        <v>0.78556263269639071</v>
      </c>
      <c r="Q857" s="29">
        <v>299</v>
      </c>
      <c r="R857" s="30">
        <v>2.9999999999999997E-4</v>
      </c>
      <c r="S857" s="31">
        <f t="shared" si="141"/>
        <v>634.8195329087049</v>
      </c>
      <c r="T857" s="3" t="s">
        <v>1969</v>
      </c>
      <c r="V857" s="47"/>
    </row>
    <row r="858" spans="1:22" x14ac:dyDescent="0.25">
      <c r="A858" t="str">
        <f t="shared" si="133"/>
        <v>S</v>
      </c>
      <c r="B858" t="s">
        <v>855</v>
      </c>
      <c r="C858" s="18">
        <v>6.6000000000000003E-2</v>
      </c>
      <c r="D858" s="19">
        <v>0.28799999999999998</v>
      </c>
      <c r="E858" s="19">
        <v>0.104</v>
      </c>
      <c r="F858" s="19">
        <v>0.01</v>
      </c>
      <c r="G858" s="19">
        <v>0.52900000000000003</v>
      </c>
      <c r="H858" s="19">
        <v>2E-3</v>
      </c>
      <c r="I858" s="20">
        <f t="shared" si="142"/>
        <v>0.999</v>
      </c>
      <c r="J858" s="21">
        <f t="shared" si="134"/>
        <v>0.40199999999999997</v>
      </c>
      <c r="K858" s="12">
        <f t="shared" si="135"/>
        <v>0.14012738853503187</v>
      </c>
      <c r="L858" s="8">
        <f t="shared" si="136"/>
        <v>0.61146496815286622</v>
      </c>
      <c r="M858" s="8">
        <f t="shared" si="137"/>
        <v>0.2208067940552017</v>
      </c>
      <c r="N858" s="8">
        <f t="shared" si="138"/>
        <v>2.1231422505307858E-2</v>
      </c>
      <c r="O858" s="8">
        <f t="shared" si="139"/>
        <v>4.246284501061571E-3</v>
      </c>
      <c r="P858" s="41">
        <f t="shared" si="140"/>
        <v>0.85350318471337583</v>
      </c>
      <c r="Q858" s="29">
        <v>334</v>
      </c>
      <c r="R858" s="30">
        <v>2.0000000000000001E-4</v>
      </c>
      <c r="S858" s="31">
        <f t="shared" si="141"/>
        <v>709.12951167728238</v>
      </c>
      <c r="T858" s="3" t="s">
        <v>1970</v>
      </c>
      <c r="V858" s="47"/>
    </row>
    <row r="859" spans="1:22" x14ac:dyDescent="0.25">
      <c r="A859" t="str">
        <f t="shared" si="133"/>
        <v>S</v>
      </c>
      <c r="B859" t="s">
        <v>856</v>
      </c>
      <c r="C859" s="18">
        <v>0</v>
      </c>
      <c r="D859" s="19">
        <v>0</v>
      </c>
      <c r="E859" s="19">
        <v>0</v>
      </c>
      <c r="F859" s="19">
        <v>0</v>
      </c>
      <c r="G859" s="19">
        <v>0.52939999999999998</v>
      </c>
      <c r="H859" s="19">
        <v>0.47060000000000002</v>
      </c>
      <c r="I859" s="20">
        <f t="shared" si="142"/>
        <v>1</v>
      </c>
      <c r="J859" s="21">
        <f t="shared" si="134"/>
        <v>0</v>
      </c>
      <c r="K859" s="12">
        <f t="shared" si="135"/>
        <v>0</v>
      </c>
      <c r="L859" s="8">
        <f t="shared" si="136"/>
        <v>0</v>
      </c>
      <c r="M859" s="8">
        <f t="shared" si="137"/>
        <v>0</v>
      </c>
      <c r="N859" s="8">
        <f t="shared" si="138"/>
        <v>0</v>
      </c>
      <c r="O859" s="8">
        <f t="shared" si="139"/>
        <v>1</v>
      </c>
      <c r="P859" s="41">
        <f t="shared" si="140"/>
        <v>0</v>
      </c>
      <c r="Q859" s="29">
        <v>0</v>
      </c>
      <c r="R859" s="30">
        <v>0</v>
      </c>
      <c r="S859" s="31">
        <f t="shared" si="141"/>
        <v>0</v>
      </c>
      <c r="T859" s="3" t="s">
        <v>1971</v>
      </c>
      <c r="V859" s="47"/>
    </row>
    <row r="860" spans="1:22" x14ac:dyDescent="0.25">
      <c r="A860" t="str">
        <f t="shared" si="133"/>
        <v>S</v>
      </c>
      <c r="B860" t="s">
        <v>857</v>
      </c>
      <c r="C860" s="18">
        <v>6.9900000000000004E-2</v>
      </c>
      <c r="D860" s="19">
        <v>0.2051</v>
      </c>
      <c r="E860" s="19">
        <v>8.1699999999999995E-2</v>
      </c>
      <c r="F860" s="19">
        <v>1.06E-2</v>
      </c>
      <c r="G860" s="19">
        <v>0.52939999999999998</v>
      </c>
      <c r="H860" s="19">
        <v>0.10340000000000001</v>
      </c>
      <c r="I860" s="20">
        <f t="shared" si="142"/>
        <v>1.0001</v>
      </c>
      <c r="J860" s="21">
        <f t="shared" si="134"/>
        <v>0.2974</v>
      </c>
      <c r="K860" s="12">
        <f t="shared" si="135"/>
        <v>0.14853378665533362</v>
      </c>
      <c r="L860" s="8">
        <f t="shared" si="136"/>
        <v>0.43582660433489162</v>
      </c>
      <c r="M860" s="8">
        <f t="shared" si="137"/>
        <v>0.17360815979600508</v>
      </c>
      <c r="N860" s="8">
        <f t="shared" si="138"/>
        <v>2.2524436889077772E-2</v>
      </c>
      <c r="O860" s="8">
        <f t="shared" si="139"/>
        <v>0.21971950701232471</v>
      </c>
      <c r="P860" s="41">
        <f t="shared" si="140"/>
        <v>0.63195920101997449</v>
      </c>
      <c r="Q860" s="29">
        <v>171</v>
      </c>
      <c r="R860" s="30">
        <v>2.0000000000000001E-4</v>
      </c>
      <c r="S860" s="31">
        <f t="shared" si="141"/>
        <v>363.36591585210368</v>
      </c>
      <c r="T860" s="3" t="s">
        <v>1972</v>
      </c>
      <c r="V860" s="47"/>
    </row>
    <row r="861" spans="1:22" x14ac:dyDescent="0.25">
      <c r="A861" t="str">
        <f t="shared" si="133"/>
        <v>S</v>
      </c>
      <c r="B861" t="s">
        <v>858</v>
      </c>
      <c r="C861" s="18">
        <v>8.8999999999999996E-2</v>
      </c>
      <c r="D861" s="19">
        <v>0.29299999999999998</v>
      </c>
      <c r="E861" s="19">
        <v>6.8000000000000005E-2</v>
      </c>
      <c r="F861" s="19">
        <v>8.9999999999999993E-3</v>
      </c>
      <c r="G861" s="19">
        <v>0.52900000000000003</v>
      </c>
      <c r="H861" s="19">
        <v>1.2E-2</v>
      </c>
      <c r="I861" s="20">
        <f t="shared" si="142"/>
        <v>1</v>
      </c>
      <c r="J861" s="21">
        <f t="shared" si="134"/>
        <v>0.37</v>
      </c>
      <c r="K861" s="12">
        <f t="shared" si="135"/>
        <v>0.18895966029723993</v>
      </c>
      <c r="L861" s="8">
        <f t="shared" si="136"/>
        <v>0.62208067940552014</v>
      </c>
      <c r="M861" s="8">
        <f t="shared" si="137"/>
        <v>0.14437367303609344</v>
      </c>
      <c r="N861" s="8">
        <f t="shared" si="138"/>
        <v>1.9108280254777069E-2</v>
      </c>
      <c r="O861" s="8">
        <f t="shared" si="139"/>
        <v>2.5477707006369428E-2</v>
      </c>
      <c r="P861" s="41">
        <f t="shared" si="140"/>
        <v>0.78556263269639071</v>
      </c>
      <c r="Q861" s="29">
        <v>328</v>
      </c>
      <c r="R861" s="30">
        <v>2.9999999999999997E-4</v>
      </c>
      <c r="S861" s="31">
        <f t="shared" si="141"/>
        <v>696.39065817409767</v>
      </c>
      <c r="T861" s="3" t="s">
        <v>1973</v>
      </c>
      <c r="V861" s="47"/>
    </row>
    <row r="862" spans="1:22" x14ac:dyDescent="0.25">
      <c r="A862" t="str">
        <f t="shared" si="133"/>
        <v>S</v>
      </c>
      <c r="B862" t="s">
        <v>859</v>
      </c>
      <c r="C862" s="18"/>
      <c r="D862" s="19"/>
      <c r="E862" s="19"/>
      <c r="F862" s="19"/>
      <c r="G862" s="19"/>
      <c r="H862" s="19"/>
      <c r="I862" s="20">
        <f t="shared" si="142"/>
        <v>0</v>
      </c>
      <c r="J862" s="21">
        <f t="shared" si="134"/>
        <v>0</v>
      </c>
      <c r="K862" s="12">
        <f t="shared" si="135"/>
        <v>0</v>
      </c>
      <c r="L862" s="8">
        <f t="shared" si="136"/>
        <v>0</v>
      </c>
      <c r="M862" s="8">
        <f t="shared" si="137"/>
        <v>0</v>
      </c>
      <c r="N862" s="8">
        <f t="shared" si="138"/>
        <v>0</v>
      </c>
      <c r="O862" s="8">
        <f t="shared" si="139"/>
        <v>0</v>
      </c>
      <c r="P862" s="41">
        <f t="shared" si="140"/>
        <v>0</v>
      </c>
      <c r="Q862" s="29"/>
      <c r="R862" s="30"/>
      <c r="S862" s="31">
        <f t="shared" si="141"/>
        <v>0</v>
      </c>
      <c r="T862" s="38" t="s">
        <v>1974</v>
      </c>
      <c r="U862" t="s">
        <v>1238</v>
      </c>
      <c r="V862" s="47"/>
    </row>
    <row r="863" spans="1:22" x14ac:dyDescent="0.25">
      <c r="A863" t="str">
        <f t="shared" si="133"/>
        <v>S</v>
      </c>
      <c r="B863" t="s">
        <v>860</v>
      </c>
      <c r="C863" s="18">
        <v>2.5999999999999999E-2</v>
      </c>
      <c r="D863" s="19"/>
      <c r="E863" s="19"/>
      <c r="F863" s="19">
        <v>0.111</v>
      </c>
      <c r="G863" s="19">
        <v>0.52900000000000003</v>
      </c>
      <c r="H863" s="19">
        <v>0.33400000000000002</v>
      </c>
      <c r="I863" s="20">
        <f t="shared" si="142"/>
        <v>1</v>
      </c>
      <c r="J863" s="21">
        <f t="shared" si="134"/>
        <v>0.111</v>
      </c>
      <c r="K863" s="12">
        <f t="shared" si="135"/>
        <v>5.5201698513800426E-2</v>
      </c>
      <c r="L863" s="8">
        <f t="shared" si="136"/>
        <v>0</v>
      </c>
      <c r="M863" s="8">
        <f t="shared" si="137"/>
        <v>0</v>
      </c>
      <c r="N863" s="8">
        <f t="shared" si="138"/>
        <v>0.2356687898089172</v>
      </c>
      <c r="O863" s="8">
        <f t="shared" si="139"/>
        <v>0.70912951167728244</v>
      </c>
      <c r="P863" s="41">
        <f t="shared" si="140"/>
        <v>0.2356687898089172</v>
      </c>
      <c r="Q863" s="29">
        <v>92</v>
      </c>
      <c r="R863" s="30">
        <v>1E-4</v>
      </c>
      <c r="S863" s="31">
        <f t="shared" si="141"/>
        <v>195.32908704883229</v>
      </c>
      <c r="T863" s="38" t="s">
        <v>1975</v>
      </c>
      <c r="U863" t="s">
        <v>1511</v>
      </c>
      <c r="V863" s="47"/>
    </row>
    <row r="864" spans="1:22" x14ac:dyDescent="0.25">
      <c r="A864" t="str">
        <f t="shared" si="133"/>
        <v>S</v>
      </c>
      <c r="B864" t="s">
        <v>861</v>
      </c>
      <c r="C864" s="18"/>
      <c r="D864" s="19"/>
      <c r="E864" s="19"/>
      <c r="F864" s="19"/>
      <c r="G864" s="19"/>
      <c r="H864" s="19"/>
      <c r="I864" s="20">
        <f t="shared" si="142"/>
        <v>0</v>
      </c>
      <c r="J864" s="21">
        <f t="shared" si="134"/>
        <v>0</v>
      </c>
      <c r="K864" s="12">
        <f t="shared" si="135"/>
        <v>0</v>
      </c>
      <c r="L864" s="8">
        <f t="shared" si="136"/>
        <v>0</v>
      </c>
      <c r="M864" s="8">
        <f t="shared" si="137"/>
        <v>0</v>
      </c>
      <c r="N864" s="8">
        <f t="shared" si="138"/>
        <v>0</v>
      </c>
      <c r="O864" s="8">
        <f t="shared" si="139"/>
        <v>0</v>
      </c>
      <c r="P864" s="41">
        <f t="shared" si="140"/>
        <v>0</v>
      </c>
      <c r="Q864" s="29"/>
      <c r="R864" s="30"/>
      <c r="S864" s="31">
        <f t="shared" si="141"/>
        <v>0</v>
      </c>
      <c r="T864" s="38" t="s">
        <v>1976</v>
      </c>
      <c r="U864" t="s">
        <v>1238</v>
      </c>
      <c r="V864" s="47"/>
    </row>
    <row r="865" spans="1:22" x14ac:dyDescent="0.25">
      <c r="A865" t="str">
        <f t="shared" si="133"/>
        <v>S</v>
      </c>
      <c r="B865" t="s">
        <v>862</v>
      </c>
      <c r="C865" s="18">
        <v>3.5999999999999997E-2</v>
      </c>
      <c r="D865" s="19">
        <v>0.189</v>
      </c>
      <c r="E865" s="19">
        <v>4.5999999999999999E-2</v>
      </c>
      <c r="F865" s="19">
        <v>8.0000000000000002E-3</v>
      </c>
      <c r="G865" s="19">
        <v>0.52900000000000003</v>
      </c>
      <c r="H865" s="19">
        <v>0.192</v>
      </c>
      <c r="I865" s="20">
        <f t="shared" si="142"/>
        <v>1</v>
      </c>
      <c r="J865" s="21">
        <f t="shared" si="134"/>
        <v>0.24299999999999999</v>
      </c>
      <c r="K865" s="12">
        <f t="shared" si="135"/>
        <v>7.6433121019108277E-2</v>
      </c>
      <c r="L865" s="8">
        <f t="shared" si="136"/>
        <v>0.40127388535031849</v>
      </c>
      <c r="M865" s="8">
        <f t="shared" si="137"/>
        <v>9.7664543524416142E-2</v>
      </c>
      <c r="N865" s="8">
        <f t="shared" si="138"/>
        <v>1.6985138004246284E-2</v>
      </c>
      <c r="O865" s="8">
        <f t="shared" si="139"/>
        <v>0.40764331210191085</v>
      </c>
      <c r="P865" s="41">
        <f t="shared" si="140"/>
        <v>0.51592356687898089</v>
      </c>
      <c r="Q865" s="29">
        <v>42</v>
      </c>
      <c r="R865" s="30">
        <v>1E-4</v>
      </c>
      <c r="S865" s="31">
        <f t="shared" si="141"/>
        <v>89.171974522292999</v>
      </c>
      <c r="T865" s="3" t="s">
        <v>1977</v>
      </c>
      <c r="V865" s="47"/>
    </row>
    <row r="866" spans="1:22" x14ac:dyDescent="0.25">
      <c r="A866" t="str">
        <f t="shared" si="133"/>
        <v>S</v>
      </c>
      <c r="B866" t="s">
        <v>863</v>
      </c>
      <c r="C866" s="18">
        <v>6.2E-2</v>
      </c>
      <c r="D866" s="19">
        <v>0.22700000000000001</v>
      </c>
      <c r="E866" s="19">
        <v>0.114</v>
      </c>
      <c r="F866" s="19">
        <v>1.0999999999999999E-2</v>
      </c>
      <c r="G866" s="19">
        <v>0.52900000000000003</v>
      </c>
      <c r="H866" s="19">
        <v>5.7000000000000002E-2</v>
      </c>
      <c r="I866" s="20">
        <f t="shared" si="142"/>
        <v>1</v>
      </c>
      <c r="J866" s="21">
        <f t="shared" si="134"/>
        <v>0.35200000000000004</v>
      </c>
      <c r="K866" s="12">
        <f t="shared" si="135"/>
        <v>0.1316348195329087</v>
      </c>
      <c r="L866" s="8">
        <f t="shared" si="136"/>
        <v>0.48195329087048838</v>
      </c>
      <c r="M866" s="8">
        <f t="shared" si="137"/>
        <v>0.24203821656050958</v>
      </c>
      <c r="N866" s="8">
        <f t="shared" si="138"/>
        <v>2.3354564755838639E-2</v>
      </c>
      <c r="O866" s="8">
        <f t="shared" si="139"/>
        <v>0.12101910828025479</v>
      </c>
      <c r="P866" s="41">
        <f t="shared" si="140"/>
        <v>0.74734607218683669</v>
      </c>
      <c r="Q866" s="29">
        <v>267</v>
      </c>
      <c r="R866" s="30">
        <v>2.0000000000000001E-4</v>
      </c>
      <c r="S866" s="31">
        <f t="shared" si="141"/>
        <v>566.87898089171972</v>
      </c>
      <c r="T866" s="3" t="s">
        <v>1978</v>
      </c>
      <c r="V866" s="47"/>
    </row>
    <row r="867" spans="1:22" x14ac:dyDescent="0.25">
      <c r="A867" t="str">
        <f t="shared" si="133"/>
        <v>S</v>
      </c>
      <c r="B867" t="s">
        <v>864</v>
      </c>
      <c r="C867" s="18">
        <v>5.6000000000000001E-2</v>
      </c>
      <c r="D867" s="19">
        <v>0.2</v>
      </c>
      <c r="E867" s="19">
        <v>7.6999999999999999E-2</v>
      </c>
      <c r="F867" s="19">
        <v>0.01</v>
      </c>
      <c r="G867" s="19">
        <v>0.52900000000000003</v>
      </c>
      <c r="H867" s="19">
        <v>0.127</v>
      </c>
      <c r="I867" s="20">
        <f t="shared" si="142"/>
        <v>0.99900000000000011</v>
      </c>
      <c r="J867" s="21">
        <f t="shared" si="134"/>
        <v>0.28700000000000003</v>
      </c>
      <c r="K867" s="12">
        <f t="shared" si="135"/>
        <v>0.11889596602972401</v>
      </c>
      <c r="L867" s="8">
        <f t="shared" si="136"/>
        <v>0.42462845010615718</v>
      </c>
      <c r="M867" s="8">
        <f t="shared" si="137"/>
        <v>0.16348195329087051</v>
      </c>
      <c r="N867" s="8">
        <f t="shared" si="138"/>
        <v>2.1231422505307858E-2</v>
      </c>
      <c r="O867" s="8">
        <f t="shared" si="139"/>
        <v>0.26963906581740976</v>
      </c>
      <c r="P867" s="41">
        <f t="shared" si="140"/>
        <v>0.60934182590233554</v>
      </c>
      <c r="Q867" s="29">
        <v>222</v>
      </c>
      <c r="R867" s="30">
        <v>2.0000000000000001E-4</v>
      </c>
      <c r="S867" s="31">
        <f t="shared" si="141"/>
        <v>471.33757961783442</v>
      </c>
      <c r="T867" s="3" t="s">
        <v>1979</v>
      </c>
      <c r="V867" s="47"/>
    </row>
    <row r="868" spans="1:22" x14ac:dyDescent="0.25">
      <c r="A868" t="str">
        <f t="shared" si="133"/>
        <v>S</v>
      </c>
      <c r="B868" t="s">
        <v>865</v>
      </c>
      <c r="C868" s="18">
        <v>5.8200000000000002E-2</v>
      </c>
      <c r="D868" s="19">
        <v>0.17780000000000001</v>
      </c>
      <c r="E868" s="19">
        <v>0.22589999999999999</v>
      </c>
      <c r="F868" s="19">
        <v>8.8000000000000005E-3</v>
      </c>
      <c r="G868" s="19">
        <v>0.46800000000000003</v>
      </c>
      <c r="H868" s="19">
        <v>6.13E-2</v>
      </c>
      <c r="I868" s="20">
        <f t="shared" si="142"/>
        <v>1</v>
      </c>
      <c r="J868" s="21">
        <f t="shared" si="134"/>
        <v>0.41249999999999998</v>
      </c>
      <c r="K868" s="12">
        <f t="shared" si="135"/>
        <v>0.10939849624060149</v>
      </c>
      <c r="L868" s="8">
        <f t="shared" si="136"/>
        <v>0.33421052631578946</v>
      </c>
      <c r="M868" s="8">
        <f t="shared" si="137"/>
        <v>0.4246240601503759</v>
      </c>
      <c r="N868" s="8">
        <f t="shared" si="138"/>
        <v>1.6541353383458645E-2</v>
      </c>
      <c r="O868" s="8">
        <f t="shared" si="139"/>
        <v>0.11522556390977443</v>
      </c>
      <c r="P868" s="41">
        <f t="shared" si="140"/>
        <v>0.77537593984962394</v>
      </c>
      <c r="Q868" s="29">
        <v>259</v>
      </c>
      <c r="R868" s="30">
        <v>2.0000000000000001E-4</v>
      </c>
      <c r="S868" s="31">
        <f t="shared" si="141"/>
        <v>486.84210526315786</v>
      </c>
      <c r="T868" s="3" t="s">
        <v>1980</v>
      </c>
      <c r="V868" s="47"/>
    </row>
    <row r="869" spans="1:22" x14ac:dyDescent="0.25">
      <c r="A869" t="str">
        <f t="shared" si="133"/>
        <v>S</v>
      </c>
      <c r="B869" t="s">
        <v>866</v>
      </c>
      <c r="C869" s="18">
        <v>0.01</v>
      </c>
      <c r="D869" s="19">
        <v>0.03</v>
      </c>
      <c r="E869" s="19">
        <v>0.01</v>
      </c>
      <c r="F869" s="19">
        <v>0</v>
      </c>
      <c r="G869" s="19">
        <v>0.53</v>
      </c>
      <c r="H869" s="19">
        <v>0.42</v>
      </c>
      <c r="I869" s="20">
        <f t="shared" si="142"/>
        <v>1</v>
      </c>
      <c r="J869" s="21">
        <f t="shared" si="134"/>
        <v>0.04</v>
      </c>
      <c r="K869" s="12">
        <f t="shared" si="135"/>
        <v>2.1276595744680854E-2</v>
      </c>
      <c r="L869" s="8">
        <f t="shared" si="136"/>
        <v>6.3829787234042548E-2</v>
      </c>
      <c r="M869" s="8">
        <f t="shared" si="137"/>
        <v>2.1276595744680854E-2</v>
      </c>
      <c r="N869" s="8">
        <f t="shared" si="138"/>
        <v>0</v>
      </c>
      <c r="O869" s="8">
        <f t="shared" si="139"/>
        <v>0.89361702127659581</v>
      </c>
      <c r="P869" s="41">
        <f t="shared" si="140"/>
        <v>8.5106382978723416E-2</v>
      </c>
      <c r="Q869" s="29">
        <v>34</v>
      </c>
      <c r="R869" s="30">
        <v>0</v>
      </c>
      <c r="S869" s="31">
        <f t="shared" si="141"/>
        <v>72.340425531914903</v>
      </c>
      <c r="T869" s="3" t="s">
        <v>1981</v>
      </c>
      <c r="V869" s="47"/>
    </row>
    <row r="870" spans="1:22" x14ac:dyDescent="0.25">
      <c r="A870" t="str">
        <f t="shared" si="133"/>
        <v>S</v>
      </c>
      <c r="B870" t="s">
        <v>867</v>
      </c>
      <c r="C870" s="18">
        <v>7.5999999999999998E-2</v>
      </c>
      <c r="D870" s="19">
        <v>0.16300000000000001</v>
      </c>
      <c r="E870" s="19">
        <v>0.1</v>
      </c>
      <c r="F870" s="19">
        <v>8.0000000000000002E-3</v>
      </c>
      <c r="G870" s="19">
        <v>0.52900000000000003</v>
      </c>
      <c r="H870" s="19">
        <v>0.123</v>
      </c>
      <c r="I870" s="20">
        <f t="shared" si="142"/>
        <v>0.999</v>
      </c>
      <c r="J870" s="21">
        <f t="shared" si="134"/>
        <v>0.27100000000000002</v>
      </c>
      <c r="K870" s="12">
        <f t="shared" si="135"/>
        <v>0.16135881104033969</v>
      </c>
      <c r="L870" s="8">
        <f t="shared" si="136"/>
        <v>0.34607218683651808</v>
      </c>
      <c r="M870" s="8">
        <f t="shared" si="137"/>
        <v>0.21231422505307859</v>
      </c>
      <c r="N870" s="8">
        <f t="shared" si="138"/>
        <v>1.6985138004246284E-2</v>
      </c>
      <c r="O870" s="8">
        <f t="shared" si="139"/>
        <v>0.26114649681528662</v>
      </c>
      <c r="P870" s="41">
        <f t="shared" si="140"/>
        <v>0.57537154989384298</v>
      </c>
      <c r="Q870" s="29">
        <v>186</v>
      </c>
      <c r="R870" s="30">
        <v>2.0000000000000001E-4</v>
      </c>
      <c r="S870" s="31">
        <f t="shared" si="141"/>
        <v>394.90445859872614</v>
      </c>
      <c r="T870" s="3" t="s">
        <v>1982</v>
      </c>
      <c r="V870" s="47"/>
    </row>
    <row r="871" spans="1:22" x14ac:dyDescent="0.25">
      <c r="A871" t="str">
        <f t="shared" si="133"/>
        <v>S</v>
      </c>
      <c r="B871" t="s">
        <v>868</v>
      </c>
      <c r="C871" s="18">
        <v>6.5000000000000002E-2</v>
      </c>
      <c r="D871" s="19">
        <v>0.309</v>
      </c>
      <c r="E871" s="19">
        <v>8.1000000000000003E-2</v>
      </c>
      <c r="F871" s="19">
        <v>1.2E-2</v>
      </c>
      <c r="G871" s="19">
        <v>0.52900000000000003</v>
      </c>
      <c r="H871" s="19">
        <v>4.0000000000000001E-3</v>
      </c>
      <c r="I871" s="20">
        <f t="shared" si="142"/>
        <v>1</v>
      </c>
      <c r="J871" s="21">
        <f t="shared" si="134"/>
        <v>0.40200000000000002</v>
      </c>
      <c r="K871" s="12">
        <f t="shared" si="135"/>
        <v>0.13800424628450109</v>
      </c>
      <c r="L871" s="8">
        <f t="shared" si="136"/>
        <v>0.65605095541401282</v>
      </c>
      <c r="M871" s="8">
        <f t="shared" si="137"/>
        <v>0.17197452229299365</v>
      </c>
      <c r="N871" s="8">
        <f t="shared" si="138"/>
        <v>2.5477707006369428E-2</v>
      </c>
      <c r="O871" s="8">
        <f t="shared" si="139"/>
        <v>8.4925690021231421E-3</v>
      </c>
      <c r="P871" s="41">
        <f t="shared" si="140"/>
        <v>0.85350318471337594</v>
      </c>
      <c r="Q871" s="29">
        <v>349</v>
      </c>
      <c r="R871" s="30">
        <v>2.0000000000000001E-4</v>
      </c>
      <c r="S871" s="31">
        <f t="shared" si="141"/>
        <v>740.97664543524422</v>
      </c>
      <c r="T871" s="3" t="s">
        <v>1983</v>
      </c>
      <c r="V871" s="47"/>
    </row>
    <row r="872" spans="1:22" x14ac:dyDescent="0.25">
      <c r="A872" t="str">
        <f t="shared" si="133"/>
        <v>S</v>
      </c>
      <c r="B872" t="s">
        <v>869</v>
      </c>
      <c r="C872" s="18">
        <v>6.6000000000000003E-2</v>
      </c>
      <c r="D872" s="19">
        <v>0.317</v>
      </c>
      <c r="E872" s="19">
        <v>7.3999999999999996E-2</v>
      </c>
      <c r="F872" s="19">
        <v>1.2E-2</v>
      </c>
      <c r="G872" s="19">
        <v>0.52900000000000003</v>
      </c>
      <c r="H872" s="19">
        <v>1E-3</v>
      </c>
      <c r="I872" s="20">
        <f t="shared" si="142"/>
        <v>0.999</v>
      </c>
      <c r="J872" s="21">
        <f t="shared" si="134"/>
        <v>0.40300000000000002</v>
      </c>
      <c r="K872" s="12">
        <f t="shared" si="135"/>
        <v>0.14012738853503187</v>
      </c>
      <c r="L872" s="8">
        <f t="shared" si="136"/>
        <v>0.6730360934182591</v>
      </c>
      <c r="M872" s="8">
        <f t="shared" si="137"/>
        <v>0.15711252653927812</v>
      </c>
      <c r="N872" s="8">
        <f t="shared" si="138"/>
        <v>2.5477707006369428E-2</v>
      </c>
      <c r="O872" s="8">
        <f t="shared" si="139"/>
        <v>2.1231422505307855E-3</v>
      </c>
      <c r="P872" s="41">
        <f t="shared" si="140"/>
        <v>0.85562632696390672</v>
      </c>
      <c r="Q872" s="29">
        <v>358</v>
      </c>
      <c r="R872" s="30">
        <v>2.0000000000000001E-4</v>
      </c>
      <c r="S872" s="31">
        <f t="shared" si="141"/>
        <v>760.08492569002124</v>
      </c>
      <c r="T872" s="3" t="s">
        <v>1984</v>
      </c>
      <c r="V872" s="47"/>
    </row>
    <row r="873" spans="1:22" x14ac:dyDescent="0.25">
      <c r="A873" t="str">
        <f t="shared" si="133"/>
        <v>S</v>
      </c>
      <c r="B873" t="s">
        <v>870</v>
      </c>
      <c r="C873" s="18">
        <v>4.2999999999999997E-2</v>
      </c>
      <c r="D873" s="19">
        <v>0.17899999999999999</v>
      </c>
      <c r="E873" s="19">
        <v>4.8000000000000001E-2</v>
      </c>
      <c r="F873" s="19">
        <v>8.0000000000000002E-3</v>
      </c>
      <c r="G873" s="19">
        <v>0.46100000000000002</v>
      </c>
      <c r="H873" s="19">
        <v>0.26200000000000001</v>
      </c>
      <c r="I873" s="20">
        <f t="shared" si="142"/>
        <v>1.0009999999999999</v>
      </c>
      <c r="J873" s="21">
        <f t="shared" si="134"/>
        <v>0.23499999999999999</v>
      </c>
      <c r="K873" s="12">
        <f t="shared" si="135"/>
        <v>7.9777365491651209E-2</v>
      </c>
      <c r="L873" s="8">
        <f t="shared" si="136"/>
        <v>0.33209647495361783</v>
      </c>
      <c r="M873" s="8">
        <f t="shared" si="137"/>
        <v>8.9053803339517637E-2</v>
      </c>
      <c r="N873" s="8">
        <f t="shared" si="138"/>
        <v>1.4842300556586273E-2</v>
      </c>
      <c r="O873" s="8">
        <f t="shared" si="139"/>
        <v>0.48608534322820046</v>
      </c>
      <c r="P873" s="41">
        <f t="shared" si="140"/>
        <v>0.43599257884972176</v>
      </c>
      <c r="Q873" s="29">
        <v>204</v>
      </c>
      <c r="R873" s="30">
        <v>1E-4</v>
      </c>
      <c r="S873" s="31">
        <f t="shared" si="141"/>
        <v>378.47866419294996</v>
      </c>
      <c r="T873" s="3" t="s">
        <v>1985</v>
      </c>
      <c r="V873" s="47"/>
    </row>
    <row r="874" spans="1:22" x14ac:dyDescent="0.25">
      <c r="A874" t="str">
        <f t="shared" si="133"/>
        <v>S</v>
      </c>
      <c r="B874" t="s">
        <v>871</v>
      </c>
      <c r="C874" s="18">
        <v>0.104</v>
      </c>
      <c r="D874" s="19">
        <v>0.35799999999999998</v>
      </c>
      <c r="E874" s="19">
        <v>0.05</v>
      </c>
      <c r="F874" s="19">
        <v>6.0000000000000001E-3</v>
      </c>
      <c r="G874" s="19">
        <v>0.45800000000000002</v>
      </c>
      <c r="H874" s="19">
        <v>2.4E-2</v>
      </c>
      <c r="I874" s="20">
        <f t="shared" si="142"/>
        <v>1</v>
      </c>
      <c r="J874" s="21">
        <f t="shared" si="134"/>
        <v>0.41399999999999998</v>
      </c>
      <c r="K874" s="12">
        <f t="shared" si="135"/>
        <v>0.19188191881918817</v>
      </c>
      <c r="L874" s="8">
        <f t="shared" si="136"/>
        <v>0.6605166051660516</v>
      </c>
      <c r="M874" s="8">
        <f t="shared" si="137"/>
        <v>9.2250922509225092E-2</v>
      </c>
      <c r="N874" s="8">
        <f t="shared" si="138"/>
        <v>1.107011070110701E-2</v>
      </c>
      <c r="O874" s="8">
        <f t="shared" si="139"/>
        <v>4.4280442804428041E-2</v>
      </c>
      <c r="P874" s="41">
        <f t="shared" si="140"/>
        <v>0.76383763837638363</v>
      </c>
      <c r="Q874" s="29">
        <v>391</v>
      </c>
      <c r="R874" s="30">
        <v>2.9999999999999997E-4</v>
      </c>
      <c r="S874" s="31">
        <f t="shared" si="141"/>
        <v>721.40221402214013</v>
      </c>
      <c r="T874" s="3" t="s">
        <v>1986</v>
      </c>
      <c r="V874" s="47"/>
    </row>
    <row r="875" spans="1:22" x14ac:dyDescent="0.25">
      <c r="A875" t="str">
        <f t="shared" si="133"/>
        <v>S</v>
      </c>
      <c r="B875" t="s">
        <v>872</v>
      </c>
      <c r="C875" s="18">
        <v>7.2999999999999995E-2</v>
      </c>
      <c r="D875" s="19">
        <v>0.214</v>
      </c>
      <c r="E875" s="19">
        <v>6.2E-2</v>
      </c>
      <c r="F875" s="19">
        <v>8.9999999999999993E-3</v>
      </c>
      <c r="G875" s="19">
        <v>0.52900000000000003</v>
      </c>
      <c r="H875" s="19">
        <v>0.113</v>
      </c>
      <c r="I875" s="20">
        <f t="shared" si="142"/>
        <v>1</v>
      </c>
      <c r="J875" s="21">
        <f t="shared" si="134"/>
        <v>0.28500000000000003</v>
      </c>
      <c r="K875" s="12">
        <f t="shared" si="135"/>
        <v>0.15498938428874734</v>
      </c>
      <c r="L875" s="8">
        <f t="shared" si="136"/>
        <v>0.45435244161358812</v>
      </c>
      <c r="M875" s="8">
        <f t="shared" si="137"/>
        <v>0.1316348195329087</v>
      </c>
      <c r="N875" s="8">
        <f t="shared" si="138"/>
        <v>1.9108280254777069E-2</v>
      </c>
      <c r="O875" s="8">
        <f t="shared" si="139"/>
        <v>0.2399150743099788</v>
      </c>
      <c r="P875" s="41">
        <f t="shared" si="140"/>
        <v>0.60509554140127397</v>
      </c>
      <c r="Q875" s="29">
        <v>235</v>
      </c>
      <c r="R875" s="30">
        <v>2.0000000000000001E-4</v>
      </c>
      <c r="S875" s="31">
        <f t="shared" si="141"/>
        <v>498.93842887473465</v>
      </c>
      <c r="T875" s="38" t="s">
        <v>1987</v>
      </c>
      <c r="U875" t="s">
        <v>2279</v>
      </c>
      <c r="V875" s="47"/>
    </row>
    <row r="876" spans="1:22" x14ac:dyDescent="0.25">
      <c r="A876" t="str">
        <f t="shared" si="133"/>
        <v>S</v>
      </c>
      <c r="B876" t="s">
        <v>873</v>
      </c>
      <c r="C876" s="18"/>
      <c r="D876" s="19"/>
      <c r="E876" s="19"/>
      <c r="F876" s="19"/>
      <c r="G876" s="19"/>
      <c r="H876" s="19"/>
      <c r="I876" s="20">
        <f t="shared" si="142"/>
        <v>0</v>
      </c>
      <c r="J876" s="21">
        <f t="shared" si="134"/>
        <v>0</v>
      </c>
      <c r="K876" s="12">
        <f t="shared" si="135"/>
        <v>0</v>
      </c>
      <c r="L876" s="8">
        <f t="shared" si="136"/>
        <v>0</v>
      </c>
      <c r="M876" s="8">
        <f t="shared" si="137"/>
        <v>0</v>
      </c>
      <c r="N876" s="8">
        <f t="shared" si="138"/>
        <v>0</v>
      </c>
      <c r="O876" s="8">
        <f t="shared" si="139"/>
        <v>0</v>
      </c>
      <c r="P876" s="41">
        <f t="shared" si="140"/>
        <v>0</v>
      </c>
      <c r="Q876" s="29"/>
      <c r="R876" s="30"/>
      <c r="S876" s="31">
        <f t="shared" si="141"/>
        <v>0</v>
      </c>
      <c r="T876" s="38" t="s">
        <v>1988</v>
      </c>
      <c r="U876" t="s">
        <v>2281</v>
      </c>
      <c r="V876" s="47"/>
    </row>
    <row r="877" spans="1:22" x14ac:dyDescent="0.25">
      <c r="A877" t="str">
        <f t="shared" si="133"/>
        <v>S</v>
      </c>
      <c r="B877" t="s">
        <v>874</v>
      </c>
      <c r="C877" s="18">
        <v>7.9000000000000001E-2</v>
      </c>
      <c r="D877" s="19">
        <v>0.23080000000000001</v>
      </c>
      <c r="E877" s="19">
        <v>6.7199999999999996E-2</v>
      </c>
      <c r="F877" s="19">
        <v>9.4000000000000004E-3</v>
      </c>
      <c r="G877" s="19">
        <v>0.52939999999999998</v>
      </c>
      <c r="H877" s="19">
        <v>8.4199999999999997E-2</v>
      </c>
      <c r="I877" s="20">
        <f t="shared" si="142"/>
        <v>1</v>
      </c>
      <c r="J877" s="21">
        <f t="shared" si="134"/>
        <v>0.30740000000000001</v>
      </c>
      <c r="K877" s="12">
        <f t="shared" si="135"/>
        <v>0.16787080322991924</v>
      </c>
      <c r="L877" s="8">
        <f t="shared" si="136"/>
        <v>0.4904377390565236</v>
      </c>
      <c r="M877" s="8">
        <f t="shared" si="137"/>
        <v>0.14279643008924775</v>
      </c>
      <c r="N877" s="8">
        <f t="shared" si="138"/>
        <v>1.9974500637484061E-2</v>
      </c>
      <c r="O877" s="8">
        <f t="shared" si="139"/>
        <v>0.17892052698682531</v>
      </c>
      <c r="P877" s="41">
        <f t="shared" si="140"/>
        <v>0.65320866978325542</v>
      </c>
      <c r="Q877" s="29">
        <v>254</v>
      </c>
      <c r="R877" s="30">
        <v>2.0000000000000001E-4</v>
      </c>
      <c r="S877" s="31">
        <f t="shared" si="141"/>
        <v>539.73650658733527</v>
      </c>
      <c r="T877" s="3" t="s">
        <v>1989</v>
      </c>
      <c r="V877" s="47"/>
    </row>
    <row r="878" spans="1:22" x14ac:dyDescent="0.25">
      <c r="A878" t="str">
        <f t="shared" si="133"/>
        <v>S</v>
      </c>
      <c r="B878" t="s">
        <v>875</v>
      </c>
      <c r="C878" s="18">
        <v>0</v>
      </c>
      <c r="D878" s="19">
        <v>0</v>
      </c>
      <c r="E878" s="19">
        <v>0</v>
      </c>
      <c r="F878" s="19">
        <v>0</v>
      </c>
      <c r="G878" s="19">
        <v>0.52900000000000003</v>
      </c>
      <c r="H878" s="19">
        <v>0.47099999999999997</v>
      </c>
      <c r="I878" s="20">
        <f t="shared" si="142"/>
        <v>1</v>
      </c>
      <c r="J878" s="21">
        <f t="shared" si="134"/>
        <v>0</v>
      </c>
      <c r="K878" s="12">
        <f t="shared" si="135"/>
        <v>0</v>
      </c>
      <c r="L878" s="8">
        <f t="shared" si="136"/>
        <v>0</v>
      </c>
      <c r="M878" s="8">
        <f t="shared" si="137"/>
        <v>0</v>
      </c>
      <c r="N878" s="8">
        <f t="shared" si="138"/>
        <v>0</v>
      </c>
      <c r="O878" s="8">
        <f t="shared" si="139"/>
        <v>1</v>
      </c>
      <c r="P878" s="41">
        <f t="shared" si="140"/>
        <v>0</v>
      </c>
      <c r="Q878" s="29">
        <v>0</v>
      </c>
      <c r="R878" s="30">
        <v>0</v>
      </c>
      <c r="S878" s="31">
        <f t="shared" si="141"/>
        <v>0</v>
      </c>
      <c r="T878" s="3" t="s">
        <v>1990</v>
      </c>
      <c r="V878" s="47"/>
    </row>
    <row r="879" spans="1:22" x14ac:dyDescent="0.25">
      <c r="A879" t="str">
        <f t="shared" si="133"/>
        <v>S</v>
      </c>
      <c r="B879" t="s">
        <v>876</v>
      </c>
      <c r="C879" s="18">
        <v>0</v>
      </c>
      <c r="D879" s="19">
        <v>0</v>
      </c>
      <c r="E879" s="19">
        <v>0</v>
      </c>
      <c r="F879" s="19">
        <v>0</v>
      </c>
      <c r="G879" s="19">
        <v>0.52939999999999998</v>
      </c>
      <c r="H879" s="19">
        <v>0.47060000000000002</v>
      </c>
      <c r="I879" s="20">
        <f t="shared" si="142"/>
        <v>1</v>
      </c>
      <c r="J879" s="21">
        <f t="shared" si="134"/>
        <v>0</v>
      </c>
      <c r="K879" s="12">
        <f t="shared" si="135"/>
        <v>0</v>
      </c>
      <c r="L879" s="8">
        <f t="shared" si="136"/>
        <v>0</v>
      </c>
      <c r="M879" s="8">
        <f t="shared" si="137"/>
        <v>0</v>
      </c>
      <c r="N879" s="8">
        <f t="shared" si="138"/>
        <v>0</v>
      </c>
      <c r="O879" s="8">
        <f t="shared" si="139"/>
        <v>1</v>
      </c>
      <c r="P879" s="41">
        <f t="shared" si="140"/>
        <v>0</v>
      </c>
      <c r="Q879" s="29">
        <v>0</v>
      </c>
      <c r="R879" s="30">
        <v>0</v>
      </c>
      <c r="S879" s="31">
        <f t="shared" si="141"/>
        <v>0</v>
      </c>
      <c r="T879" s="3" t="s">
        <v>1991</v>
      </c>
      <c r="V879" s="47"/>
    </row>
    <row r="880" spans="1:22" x14ac:dyDescent="0.25">
      <c r="A880" t="str">
        <f t="shared" si="133"/>
        <v>S</v>
      </c>
      <c r="B880" t="s">
        <v>877</v>
      </c>
      <c r="C880" s="18">
        <v>2.1999999999999999E-2</v>
      </c>
      <c r="D880" s="19">
        <v>0.06</v>
      </c>
      <c r="E880" s="19">
        <v>7.8E-2</v>
      </c>
      <c r="F880" s="19">
        <v>2E-3</v>
      </c>
      <c r="G880" s="19">
        <v>0.52900000000000003</v>
      </c>
      <c r="H880" s="19">
        <v>0.309</v>
      </c>
      <c r="I880" s="20">
        <f t="shared" si="142"/>
        <v>1</v>
      </c>
      <c r="J880" s="21">
        <f t="shared" si="134"/>
        <v>0.14000000000000001</v>
      </c>
      <c r="K880" s="12">
        <f t="shared" si="135"/>
        <v>4.6709129511677279E-2</v>
      </c>
      <c r="L880" s="8">
        <f t="shared" si="136"/>
        <v>0.12738853503184713</v>
      </c>
      <c r="M880" s="8">
        <f t="shared" si="137"/>
        <v>0.16560509554140129</v>
      </c>
      <c r="N880" s="8">
        <f t="shared" si="138"/>
        <v>4.246284501061571E-3</v>
      </c>
      <c r="O880" s="8">
        <f t="shared" si="139"/>
        <v>0.65605095541401282</v>
      </c>
      <c r="P880" s="41">
        <f t="shared" si="140"/>
        <v>0.29723991507431002</v>
      </c>
      <c r="Q880" s="29">
        <v>81</v>
      </c>
      <c r="R880" s="30">
        <v>1E-4</v>
      </c>
      <c r="S880" s="31">
        <f t="shared" si="141"/>
        <v>171.97452229299364</v>
      </c>
      <c r="T880" s="3" t="s">
        <v>1992</v>
      </c>
      <c r="V880" s="47"/>
    </row>
    <row r="881" spans="1:22" x14ac:dyDescent="0.25">
      <c r="A881" t="str">
        <f t="shared" si="133"/>
        <v>S</v>
      </c>
      <c r="B881" t="s">
        <v>878</v>
      </c>
      <c r="C881" s="18">
        <v>6.5000000000000002E-2</v>
      </c>
      <c r="D881" s="19">
        <v>0.308</v>
      </c>
      <c r="E881" s="19">
        <v>8.5000000000000006E-2</v>
      </c>
      <c r="F881" s="19">
        <v>1.2E-2</v>
      </c>
      <c r="G881" s="19">
        <v>0.52900000000000003</v>
      </c>
      <c r="H881" s="19">
        <v>1E-3</v>
      </c>
      <c r="I881" s="20">
        <f t="shared" si="142"/>
        <v>1</v>
      </c>
      <c r="J881" s="21">
        <f t="shared" si="134"/>
        <v>0.40500000000000003</v>
      </c>
      <c r="K881" s="12">
        <f t="shared" si="135"/>
        <v>0.13800424628450109</v>
      </c>
      <c r="L881" s="8">
        <f t="shared" si="136"/>
        <v>0.65392781316348203</v>
      </c>
      <c r="M881" s="8">
        <f t="shared" si="137"/>
        <v>0.18046709129511679</v>
      </c>
      <c r="N881" s="8">
        <f t="shared" si="138"/>
        <v>2.5477707006369428E-2</v>
      </c>
      <c r="O881" s="8">
        <f t="shared" si="139"/>
        <v>2.1231422505307855E-3</v>
      </c>
      <c r="P881" s="41">
        <f t="shared" si="140"/>
        <v>0.8598726114649683</v>
      </c>
      <c r="Q881" s="29">
        <v>325</v>
      </c>
      <c r="R881" s="30">
        <v>2.0000000000000001E-4</v>
      </c>
      <c r="S881" s="31">
        <f t="shared" si="141"/>
        <v>690.02123142250537</v>
      </c>
      <c r="T881" s="3" t="s">
        <v>1993</v>
      </c>
      <c r="V881" s="47"/>
    </row>
    <row r="882" spans="1:22" x14ac:dyDescent="0.25">
      <c r="A882" t="str">
        <f t="shared" ref="A882:A945" si="143">UPPER(LEFT(B882,1))</f>
        <v>S</v>
      </c>
      <c r="B882" t="s">
        <v>879</v>
      </c>
      <c r="C882" s="18">
        <v>0.08</v>
      </c>
      <c r="D882" s="19">
        <v>0.253</v>
      </c>
      <c r="E882" s="19">
        <v>7.5999999999999998E-2</v>
      </c>
      <c r="F882" s="19">
        <v>1.2E-2</v>
      </c>
      <c r="G882" s="19">
        <v>0.52900000000000003</v>
      </c>
      <c r="H882" s="19">
        <v>0.05</v>
      </c>
      <c r="I882" s="20">
        <f t="shared" si="142"/>
        <v>1</v>
      </c>
      <c r="J882" s="21">
        <f t="shared" si="134"/>
        <v>0.34100000000000003</v>
      </c>
      <c r="K882" s="12">
        <f t="shared" si="135"/>
        <v>0.16985138004246286</v>
      </c>
      <c r="L882" s="8">
        <f t="shared" si="136"/>
        <v>0.53715498938428874</v>
      </c>
      <c r="M882" s="8">
        <f t="shared" si="137"/>
        <v>0.16135881104033969</v>
      </c>
      <c r="N882" s="8">
        <f t="shared" si="138"/>
        <v>2.5477707006369428E-2</v>
      </c>
      <c r="O882" s="8">
        <f t="shared" si="139"/>
        <v>0.1061571125265393</v>
      </c>
      <c r="P882" s="41">
        <f t="shared" si="140"/>
        <v>0.72399150743099794</v>
      </c>
      <c r="Q882" s="29">
        <v>294</v>
      </c>
      <c r="R882" s="30">
        <v>2.0000000000000001E-4</v>
      </c>
      <c r="S882" s="31">
        <f t="shared" si="141"/>
        <v>624.20382165605099</v>
      </c>
      <c r="T882" s="3" t="s">
        <v>1994</v>
      </c>
      <c r="V882" s="47"/>
    </row>
    <row r="883" spans="1:22" x14ac:dyDescent="0.25">
      <c r="A883" t="str">
        <f t="shared" si="143"/>
        <v>S</v>
      </c>
      <c r="B883" t="s">
        <v>880</v>
      </c>
      <c r="C883" s="18">
        <v>0</v>
      </c>
      <c r="D883" s="19">
        <v>0</v>
      </c>
      <c r="E883" s="19">
        <v>0</v>
      </c>
      <c r="F883" s="19">
        <v>0</v>
      </c>
      <c r="G883" s="19">
        <v>0.52900000000000003</v>
      </c>
      <c r="H883" s="19">
        <v>0.47099999999999997</v>
      </c>
      <c r="I883" s="20">
        <f t="shared" si="142"/>
        <v>1</v>
      </c>
      <c r="J883" s="21">
        <f t="shared" si="134"/>
        <v>0</v>
      </c>
      <c r="K883" s="12">
        <f t="shared" si="135"/>
        <v>0</v>
      </c>
      <c r="L883" s="8">
        <f t="shared" si="136"/>
        <v>0</v>
      </c>
      <c r="M883" s="8">
        <f t="shared" si="137"/>
        <v>0</v>
      </c>
      <c r="N883" s="8">
        <f t="shared" si="138"/>
        <v>0</v>
      </c>
      <c r="O883" s="8">
        <f t="shared" si="139"/>
        <v>1</v>
      </c>
      <c r="P883" s="41">
        <f t="shared" si="140"/>
        <v>0</v>
      </c>
      <c r="Q883" s="29">
        <v>0</v>
      </c>
      <c r="R883" s="30">
        <v>0</v>
      </c>
      <c r="S883" s="31">
        <f t="shared" si="141"/>
        <v>0</v>
      </c>
      <c r="T883" s="3" t="s">
        <v>1995</v>
      </c>
      <c r="V883" s="47"/>
    </row>
    <row r="884" spans="1:22" x14ac:dyDescent="0.25">
      <c r="A884" t="str">
        <f t="shared" si="143"/>
        <v>S</v>
      </c>
      <c r="B884" t="s">
        <v>881</v>
      </c>
      <c r="C884" s="18">
        <v>0.09</v>
      </c>
      <c r="D884" s="19">
        <v>0.26</v>
      </c>
      <c r="E884" s="19">
        <v>0.09</v>
      </c>
      <c r="F884" s="19">
        <v>0.01</v>
      </c>
      <c r="G884" s="19">
        <v>0.53</v>
      </c>
      <c r="H884" s="19">
        <v>0.02</v>
      </c>
      <c r="I884" s="20">
        <f t="shared" si="142"/>
        <v>1</v>
      </c>
      <c r="J884" s="21">
        <f t="shared" si="134"/>
        <v>0.36</v>
      </c>
      <c r="K884" s="12">
        <f t="shared" si="135"/>
        <v>0.19148936170212766</v>
      </c>
      <c r="L884" s="8">
        <f t="shared" si="136"/>
        <v>0.55319148936170215</v>
      </c>
      <c r="M884" s="8">
        <f t="shared" si="137"/>
        <v>0.19148936170212766</v>
      </c>
      <c r="N884" s="8">
        <f t="shared" si="138"/>
        <v>2.1276595744680854E-2</v>
      </c>
      <c r="O884" s="8">
        <f t="shared" si="139"/>
        <v>4.2553191489361708E-2</v>
      </c>
      <c r="P884" s="41">
        <f t="shared" si="140"/>
        <v>0.76595744680851063</v>
      </c>
      <c r="Q884" s="29">
        <v>258</v>
      </c>
      <c r="R884" s="30">
        <v>2.9999999999999997E-4</v>
      </c>
      <c r="S884" s="31">
        <f t="shared" si="141"/>
        <v>548.936170212766</v>
      </c>
      <c r="T884" s="3" t="s">
        <v>1996</v>
      </c>
      <c r="V884" s="47"/>
    </row>
    <row r="885" spans="1:22" x14ac:dyDescent="0.25">
      <c r="A885" t="str">
        <f t="shared" si="143"/>
        <v>S</v>
      </c>
      <c r="B885" t="s">
        <v>882</v>
      </c>
      <c r="C885" s="18">
        <v>5.0999999999999997E-2</v>
      </c>
      <c r="D885" s="19">
        <v>0.157</v>
      </c>
      <c r="E885" s="19">
        <v>0.311</v>
      </c>
      <c r="F885" s="19">
        <v>7.0000000000000001E-3</v>
      </c>
      <c r="G885" s="19">
        <v>0.47299999999999998</v>
      </c>
      <c r="H885" s="19">
        <v>0</v>
      </c>
      <c r="I885" s="20">
        <f t="shared" si="142"/>
        <v>0.999</v>
      </c>
      <c r="J885" s="21">
        <f t="shared" si="134"/>
        <v>0.47499999999999998</v>
      </c>
      <c r="K885" s="12">
        <f t="shared" si="135"/>
        <v>9.677419354838708E-2</v>
      </c>
      <c r="L885" s="8">
        <f t="shared" si="136"/>
        <v>0.29791271347248577</v>
      </c>
      <c r="M885" s="8">
        <f t="shared" si="137"/>
        <v>0.59013282732447814</v>
      </c>
      <c r="N885" s="8">
        <f t="shared" si="138"/>
        <v>1.3282732447817837E-2</v>
      </c>
      <c r="O885" s="8">
        <f t="shared" si="139"/>
        <v>0</v>
      </c>
      <c r="P885" s="41">
        <f t="shared" si="140"/>
        <v>0.90132827324478171</v>
      </c>
      <c r="Q885" s="29">
        <v>338</v>
      </c>
      <c r="R885" s="30">
        <v>1E-4</v>
      </c>
      <c r="S885" s="31">
        <f t="shared" si="141"/>
        <v>641.36622390891841</v>
      </c>
      <c r="T885" s="38" t="s">
        <v>1997</v>
      </c>
      <c r="V885" s="47"/>
    </row>
    <row r="886" spans="1:22" x14ac:dyDescent="0.25">
      <c r="A886" t="str">
        <f t="shared" si="143"/>
        <v>S</v>
      </c>
      <c r="B886" t="s">
        <v>883</v>
      </c>
      <c r="C886" s="18">
        <v>0.16</v>
      </c>
      <c r="D886" s="19">
        <v>0.19</v>
      </c>
      <c r="E886" s="19">
        <v>0.11</v>
      </c>
      <c r="F886" s="19">
        <v>0.01</v>
      </c>
      <c r="G886" s="19">
        <v>0.53</v>
      </c>
      <c r="H886" s="19">
        <v>0</v>
      </c>
      <c r="I886" s="20">
        <f t="shared" si="142"/>
        <v>1</v>
      </c>
      <c r="J886" s="21">
        <f t="shared" si="134"/>
        <v>0.31</v>
      </c>
      <c r="K886" s="12">
        <f t="shared" si="135"/>
        <v>0.34042553191489366</v>
      </c>
      <c r="L886" s="8">
        <f t="shared" si="136"/>
        <v>0.4042553191489362</v>
      </c>
      <c r="M886" s="8">
        <f t="shared" si="137"/>
        <v>0.23404255319148937</v>
      </c>
      <c r="N886" s="8">
        <f t="shared" si="138"/>
        <v>2.1276595744680854E-2</v>
      </c>
      <c r="O886" s="8">
        <f t="shared" si="139"/>
        <v>0</v>
      </c>
      <c r="P886" s="41">
        <f t="shared" si="140"/>
        <v>0.65957446808510645</v>
      </c>
      <c r="Q886" s="29">
        <v>226</v>
      </c>
      <c r="R886" s="30">
        <v>4.0000000000000002E-4</v>
      </c>
      <c r="S886" s="31">
        <f t="shared" si="141"/>
        <v>480.85106382978728</v>
      </c>
      <c r="T886" s="3" t="s">
        <v>1998</v>
      </c>
      <c r="V886" s="47"/>
    </row>
    <row r="887" spans="1:22" x14ac:dyDescent="0.25">
      <c r="A887" t="str">
        <f t="shared" si="143"/>
        <v>S</v>
      </c>
      <c r="B887" t="s">
        <v>884</v>
      </c>
      <c r="C887" s="18">
        <v>4.8000000000000001E-2</v>
      </c>
      <c r="D887" s="19">
        <v>5.8999999999999997E-2</v>
      </c>
      <c r="E887" s="19">
        <v>1.6E-2</v>
      </c>
      <c r="F887" s="19">
        <v>2E-3</v>
      </c>
      <c r="G887" s="19">
        <v>0.52100000000000002</v>
      </c>
      <c r="H887" s="19">
        <v>0.35399999999999998</v>
      </c>
      <c r="I887" s="20">
        <f t="shared" si="142"/>
        <v>1</v>
      </c>
      <c r="J887" s="21">
        <f t="shared" si="134"/>
        <v>7.6999999999999999E-2</v>
      </c>
      <c r="K887" s="12">
        <f t="shared" si="135"/>
        <v>0.10020876826722339</v>
      </c>
      <c r="L887" s="8">
        <f t="shared" si="136"/>
        <v>0.12317327766179541</v>
      </c>
      <c r="M887" s="8">
        <f t="shared" si="137"/>
        <v>3.3402922755741131E-2</v>
      </c>
      <c r="N887" s="8">
        <f t="shared" si="138"/>
        <v>4.1753653444676414E-3</v>
      </c>
      <c r="O887" s="8">
        <f t="shared" si="139"/>
        <v>0.73903966597077242</v>
      </c>
      <c r="P887" s="41">
        <f t="shared" si="140"/>
        <v>0.16075156576200417</v>
      </c>
      <c r="Q887" s="29">
        <v>65</v>
      </c>
      <c r="R887" s="30">
        <v>1E-4</v>
      </c>
      <c r="S887" s="31">
        <f t="shared" si="141"/>
        <v>135.69937369519835</v>
      </c>
      <c r="T887" s="3" t="s">
        <v>1999</v>
      </c>
      <c r="V887" s="47"/>
    </row>
    <row r="888" spans="1:22" x14ac:dyDescent="0.25">
      <c r="A888" t="str">
        <f t="shared" si="143"/>
        <v>S</v>
      </c>
      <c r="B888" t="s">
        <v>885</v>
      </c>
      <c r="C888" s="18">
        <v>4.8000000000000001E-2</v>
      </c>
      <c r="D888" s="19">
        <v>0.109</v>
      </c>
      <c r="E888" s="19">
        <v>2.3E-2</v>
      </c>
      <c r="F888" s="19">
        <v>3.0000000000000001E-3</v>
      </c>
      <c r="G888" s="19">
        <v>0.52900000000000003</v>
      </c>
      <c r="H888" s="19">
        <v>0.28699999999999998</v>
      </c>
      <c r="I888" s="20">
        <f t="shared" si="142"/>
        <v>0.99899999999999989</v>
      </c>
      <c r="J888" s="21">
        <f t="shared" si="134"/>
        <v>0.13500000000000001</v>
      </c>
      <c r="K888" s="12">
        <f t="shared" si="135"/>
        <v>0.10191082802547771</v>
      </c>
      <c r="L888" s="8">
        <f t="shared" si="136"/>
        <v>0.23142250530785563</v>
      </c>
      <c r="M888" s="8">
        <f t="shared" si="137"/>
        <v>4.8832271762208071E-2</v>
      </c>
      <c r="N888" s="8">
        <f t="shared" si="138"/>
        <v>6.369426751592357E-3</v>
      </c>
      <c r="O888" s="8">
        <f t="shared" si="139"/>
        <v>0.60934182590233543</v>
      </c>
      <c r="P888" s="41">
        <f t="shared" si="140"/>
        <v>0.2866242038216561</v>
      </c>
      <c r="Q888" s="29">
        <v>114</v>
      </c>
      <c r="R888" s="30">
        <v>1E-4</v>
      </c>
      <c r="S888" s="31">
        <f t="shared" si="141"/>
        <v>242.03821656050957</v>
      </c>
      <c r="T888" s="3" t="s">
        <v>2000</v>
      </c>
      <c r="V888" s="47"/>
    </row>
    <row r="889" spans="1:22" x14ac:dyDescent="0.25">
      <c r="A889" t="str">
        <f t="shared" si="143"/>
        <v>S</v>
      </c>
      <c r="B889" t="s">
        <v>886</v>
      </c>
      <c r="C889" s="18"/>
      <c r="D889" s="19"/>
      <c r="E889" s="19"/>
      <c r="F889" s="19"/>
      <c r="G889" s="19"/>
      <c r="H889" s="19"/>
      <c r="I889" s="20">
        <f t="shared" si="142"/>
        <v>0</v>
      </c>
      <c r="J889" s="21">
        <f t="shared" si="134"/>
        <v>0</v>
      </c>
      <c r="K889" s="12">
        <f t="shared" si="135"/>
        <v>0</v>
      </c>
      <c r="L889" s="8">
        <f t="shared" si="136"/>
        <v>0</v>
      </c>
      <c r="M889" s="8">
        <f t="shared" si="137"/>
        <v>0</v>
      </c>
      <c r="N889" s="8">
        <f t="shared" si="138"/>
        <v>0</v>
      </c>
      <c r="O889" s="8">
        <f t="shared" si="139"/>
        <v>0</v>
      </c>
      <c r="P889" s="41">
        <f t="shared" si="140"/>
        <v>0</v>
      </c>
      <c r="Q889" s="29"/>
      <c r="R889" s="30"/>
      <c r="S889" s="31">
        <f t="shared" si="141"/>
        <v>0</v>
      </c>
      <c r="T889" s="38" t="s">
        <v>2001</v>
      </c>
      <c r="U889" t="s">
        <v>1227</v>
      </c>
      <c r="V889" s="47"/>
    </row>
    <row r="890" spans="1:22" x14ac:dyDescent="0.25">
      <c r="A890" t="str">
        <f t="shared" si="143"/>
        <v>S</v>
      </c>
      <c r="B890" t="s">
        <v>887</v>
      </c>
      <c r="C890" s="18">
        <v>0.1</v>
      </c>
      <c r="D890" s="19">
        <v>0.26600000000000001</v>
      </c>
      <c r="E890" s="19">
        <v>9.8000000000000004E-2</v>
      </c>
      <c r="F890" s="19">
        <v>1.2999999999999999E-2</v>
      </c>
      <c r="G890" s="19">
        <v>0.52900000000000003</v>
      </c>
      <c r="H890" s="19">
        <v>-6.0000000000000001E-3</v>
      </c>
      <c r="I890" s="20">
        <f t="shared" si="142"/>
        <v>1</v>
      </c>
      <c r="J890" s="21">
        <f t="shared" si="134"/>
        <v>0.377</v>
      </c>
      <c r="K890" s="12">
        <f t="shared" si="135"/>
        <v>0.21231422505307859</v>
      </c>
      <c r="L890" s="8">
        <f t="shared" si="136"/>
        <v>0.56475583864118906</v>
      </c>
      <c r="M890" s="8">
        <f t="shared" si="137"/>
        <v>0.20806794055201699</v>
      </c>
      <c r="N890" s="8">
        <f t="shared" si="138"/>
        <v>2.7600849256900213E-2</v>
      </c>
      <c r="O890" s="8">
        <f t="shared" si="139"/>
        <v>-1.2738853503184714E-2</v>
      </c>
      <c r="P890" s="41">
        <f t="shared" si="140"/>
        <v>0.8004246284501062</v>
      </c>
      <c r="Q890" s="29">
        <v>316</v>
      </c>
      <c r="R890" s="30">
        <v>2.7E-4</v>
      </c>
      <c r="S890" s="31">
        <f t="shared" si="141"/>
        <v>670.91295116772824</v>
      </c>
      <c r="T890" s="38" t="s">
        <v>2002</v>
      </c>
      <c r="U890" t="s">
        <v>2003</v>
      </c>
      <c r="V890" s="47"/>
    </row>
    <row r="891" spans="1:22" x14ac:dyDescent="0.25">
      <c r="A891" t="str">
        <f t="shared" si="143"/>
        <v>S</v>
      </c>
      <c r="B891" t="s">
        <v>888</v>
      </c>
      <c r="C891" s="18">
        <v>8.7999999999999995E-2</v>
      </c>
      <c r="D891" s="19">
        <v>0.314</v>
      </c>
      <c r="E891" s="19">
        <v>8.4000000000000005E-2</v>
      </c>
      <c r="F891" s="19">
        <v>1.2E-2</v>
      </c>
      <c r="G891" s="19">
        <v>0.497</v>
      </c>
      <c r="H891" s="19">
        <v>5.0000000000000001E-3</v>
      </c>
      <c r="I891" s="20">
        <f t="shared" si="142"/>
        <v>1</v>
      </c>
      <c r="J891" s="21">
        <f t="shared" si="134"/>
        <v>0.41000000000000003</v>
      </c>
      <c r="K891" s="12">
        <f t="shared" si="135"/>
        <v>0.17495029821073557</v>
      </c>
      <c r="L891" s="8">
        <f t="shared" si="136"/>
        <v>0.62425447316103377</v>
      </c>
      <c r="M891" s="8">
        <f t="shared" si="137"/>
        <v>0.16699801192842945</v>
      </c>
      <c r="N891" s="8">
        <f t="shared" si="138"/>
        <v>2.3856858846918488E-2</v>
      </c>
      <c r="O891" s="8">
        <f t="shared" si="139"/>
        <v>9.9403578528827041E-3</v>
      </c>
      <c r="P891" s="41">
        <f t="shared" si="140"/>
        <v>0.81510934393638179</v>
      </c>
      <c r="Q891" s="29">
        <v>340</v>
      </c>
      <c r="R891" s="30">
        <v>2.9999999999999997E-4</v>
      </c>
      <c r="S891" s="31">
        <f t="shared" si="141"/>
        <v>675.94433399602383</v>
      </c>
      <c r="T891" s="3" t="s">
        <v>2004</v>
      </c>
      <c r="V891" s="47"/>
    </row>
    <row r="892" spans="1:22" x14ac:dyDescent="0.25">
      <c r="A892" t="str">
        <f t="shared" si="143"/>
        <v>S</v>
      </c>
      <c r="B892" t="s">
        <v>889</v>
      </c>
      <c r="C892" s="18">
        <v>8.1000000000000003E-2</v>
      </c>
      <c r="D892" s="19">
        <v>0.249</v>
      </c>
      <c r="E892" s="19">
        <v>0.107</v>
      </c>
      <c r="F892" s="19">
        <v>1.2E-2</v>
      </c>
      <c r="G892" s="19">
        <v>0.51800000000000002</v>
      </c>
      <c r="H892" s="19">
        <v>3.3000000000000002E-2</v>
      </c>
      <c r="I892" s="20">
        <f t="shared" si="142"/>
        <v>1</v>
      </c>
      <c r="J892" s="21">
        <f t="shared" si="134"/>
        <v>0.36799999999999999</v>
      </c>
      <c r="K892" s="12">
        <f t="shared" si="135"/>
        <v>0.16804979253112035</v>
      </c>
      <c r="L892" s="8">
        <f t="shared" si="136"/>
        <v>0.51659751037344404</v>
      </c>
      <c r="M892" s="8">
        <f t="shared" si="137"/>
        <v>0.22199170124481329</v>
      </c>
      <c r="N892" s="8">
        <f t="shared" si="138"/>
        <v>2.4896265560165977E-2</v>
      </c>
      <c r="O892" s="8">
        <f t="shared" si="139"/>
        <v>6.8464730290456438E-2</v>
      </c>
      <c r="P892" s="41">
        <f t="shared" si="140"/>
        <v>0.7634854771784233</v>
      </c>
      <c r="Q892" s="29">
        <v>313</v>
      </c>
      <c r="R892" s="30">
        <v>2.0000000000000001E-4</v>
      </c>
      <c r="S892" s="31">
        <f t="shared" si="141"/>
        <v>649.37759336099589</v>
      </c>
      <c r="T892" s="3" t="s">
        <v>2005</v>
      </c>
      <c r="V892" s="47"/>
    </row>
    <row r="893" spans="1:22" x14ac:dyDescent="0.25">
      <c r="A893" t="str">
        <f t="shared" si="143"/>
        <v>S</v>
      </c>
      <c r="B893" t="s">
        <v>890</v>
      </c>
      <c r="C893" s="18"/>
      <c r="D893" s="19"/>
      <c r="E893" s="19"/>
      <c r="F893" s="19"/>
      <c r="G893" s="19"/>
      <c r="H893" s="19"/>
      <c r="I893" s="20">
        <f t="shared" si="142"/>
        <v>0</v>
      </c>
      <c r="J893" s="21">
        <f t="shared" si="134"/>
        <v>0</v>
      </c>
      <c r="K893" s="12">
        <f t="shared" si="135"/>
        <v>0</v>
      </c>
      <c r="L893" s="8">
        <f t="shared" si="136"/>
        <v>0</v>
      </c>
      <c r="M893" s="8">
        <f t="shared" si="137"/>
        <v>0</v>
      </c>
      <c r="N893" s="8">
        <f t="shared" si="138"/>
        <v>0</v>
      </c>
      <c r="O893" s="8">
        <f t="shared" si="139"/>
        <v>0</v>
      </c>
      <c r="P893" s="41">
        <f t="shared" si="140"/>
        <v>0</v>
      </c>
      <c r="Q893" s="29"/>
      <c r="R893" s="30"/>
      <c r="S893" s="31">
        <f t="shared" si="141"/>
        <v>0</v>
      </c>
      <c r="T893" s="38" t="s">
        <v>2006</v>
      </c>
      <c r="U893" t="s">
        <v>1227</v>
      </c>
      <c r="V893" s="47"/>
    </row>
    <row r="894" spans="1:22" x14ac:dyDescent="0.25">
      <c r="A894" t="str">
        <f t="shared" si="143"/>
        <v>S</v>
      </c>
      <c r="B894" t="s">
        <v>891</v>
      </c>
      <c r="C894" s="18">
        <v>9.8000000000000004E-2</v>
      </c>
      <c r="D894" s="19">
        <v>0.25900000000000001</v>
      </c>
      <c r="E894" s="19">
        <v>0.108</v>
      </c>
      <c r="F894" s="19">
        <v>1.4E-2</v>
      </c>
      <c r="G894" s="19">
        <v>0.505</v>
      </c>
      <c r="H894" s="19">
        <v>1.7000000000000001E-2</v>
      </c>
      <c r="I894" s="20">
        <f t="shared" si="142"/>
        <v>1.0009999999999999</v>
      </c>
      <c r="J894" s="21">
        <f t="shared" si="134"/>
        <v>0.38100000000000001</v>
      </c>
      <c r="K894" s="12">
        <f t="shared" si="135"/>
        <v>0.19797979797979798</v>
      </c>
      <c r="L894" s="8">
        <f t="shared" si="136"/>
        <v>0.52323232323232327</v>
      </c>
      <c r="M894" s="8">
        <f t="shared" si="137"/>
        <v>0.21818181818181817</v>
      </c>
      <c r="N894" s="8">
        <f t="shared" si="138"/>
        <v>2.8282828282828285E-2</v>
      </c>
      <c r="O894" s="8">
        <f t="shared" si="139"/>
        <v>3.4343434343434349E-2</v>
      </c>
      <c r="P894" s="41">
        <f t="shared" si="140"/>
        <v>0.76969696969696977</v>
      </c>
      <c r="Q894" s="29">
        <v>316</v>
      </c>
      <c r="R894" s="30">
        <v>2.7999999999999998E-4</v>
      </c>
      <c r="S894" s="31">
        <f t="shared" si="141"/>
        <v>638.38383838383834</v>
      </c>
      <c r="T894" s="3" t="s">
        <v>2007</v>
      </c>
      <c r="V894" s="47"/>
    </row>
    <row r="895" spans="1:22" x14ac:dyDescent="0.25">
      <c r="A895" t="str">
        <f t="shared" si="143"/>
        <v>S</v>
      </c>
      <c r="B895" t="s">
        <v>892</v>
      </c>
      <c r="C895" s="18"/>
      <c r="D895" s="19"/>
      <c r="E895" s="19"/>
      <c r="F895" s="19"/>
      <c r="G895" s="19"/>
      <c r="H895" s="19"/>
      <c r="I895" s="20">
        <f t="shared" si="142"/>
        <v>0</v>
      </c>
      <c r="J895" s="21">
        <f t="shared" si="134"/>
        <v>0</v>
      </c>
      <c r="K895" s="12">
        <f t="shared" si="135"/>
        <v>0</v>
      </c>
      <c r="L895" s="8">
        <f t="shared" si="136"/>
        <v>0</v>
      </c>
      <c r="M895" s="8">
        <f t="shared" si="137"/>
        <v>0</v>
      </c>
      <c r="N895" s="8">
        <f t="shared" si="138"/>
        <v>0</v>
      </c>
      <c r="O895" s="8">
        <f t="shared" si="139"/>
        <v>0</v>
      </c>
      <c r="P895" s="41">
        <f t="shared" si="140"/>
        <v>0</v>
      </c>
      <c r="Q895" s="29"/>
      <c r="R895" s="30"/>
      <c r="S895" s="31">
        <f t="shared" si="141"/>
        <v>0</v>
      </c>
      <c r="T895" s="38" t="s">
        <v>2008</v>
      </c>
      <c r="U895" t="s">
        <v>1238</v>
      </c>
      <c r="V895" s="47"/>
    </row>
    <row r="896" spans="1:22" x14ac:dyDescent="0.25">
      <c r="A896" t="str">
        <f t="shared" si="143"/>
        <v>S</v>
      </c>
      <c r="B896" t="s">
        <v>893</v>
      </c>
      <c r="C896" s="18"/>
      <c r="D896" s="19"/>
      <c r="E896" s="19"/>
      <c r="F896" s="19"/>
      <c r="G896" s="19"/>
      <c r="H896" s="19"/>
      <c r="I896" s="20">
        <f t="shared" si="142"/>
        <v>0</v>
      </c>
      <c r="J896" s="21">
        <f t="shared" si="134"/>
        <v>0</v>
      </c>
      <c r="K896" s="12">
        <f t="shared" si="135"/>
        <v>0</v>
      </c>
      <c r="L896" s="8">
        <f t="shared" si="136"/>
        <v>0</v>
      </c>
      <c r="M896" s="8">
        <f t="shared" si="137"/>
        <v>0</v>
      </c>
      <c r="N896" s="8">
        <f t="shared" si="138"/>
        <v>0</v>
      </c>
      <c r="O896" s="8">
        <f t="shared" si="139"/>
        <v>0</v>
      </c>
      <c r="P896" s="41">
        <f t="shared" si="140"/>
        <v>0</v>
      </c>
      <c r="Q896" s="29"/>
      <c r="R896" s="30"/>
      <c r="S896" s="31">
        <f t="shared" si="141"/>
        <v>0</v>
      </c>
      <c r="T896" s="38" t="s">
        <v>2009</v>
      </c>
      <c r="U896" t="s">
        <v>1227</v>
      </c>
      <c r="V896" s="47"/>
    </row>
    <row r="897" spans="1:22" x14ac:dyDescent="0.25">
      <c r="A897" t="str">
        <f t="shared" si="143"/>
        <v>S</v>
      </c>
      <c r="B897" t="s">
        <v>894</v>
      </c>
      <c r="C897" s="18">
        <v>7.9000000000000001E-2</v>
      </c>
      <c r="D897" s="19">
        <v>0.312</v>
      </c>
      <c r="E897" s="19">
        <v>6.0999999999999999E-2</v>
      </c>
      <c r="F897" s="19">
        <v>7.0000000000000001E-3</v>
      </c>
      <c r="G897" s="19">
        <v>0.52900000000000003</v>
      </c>
      <c r="H897" s="19">
        <v>1.0999999999999999E-2</v>
      </c>
      <c r="I897" s="20">
        <f t="shared" si="142"/>
        <v>0.999</v>
      </c>
      <c r="J897" s="21">
        <f t="shared" si="134"/>
        <v>0.38</v>
      </c>
      <c r="K897" s="12">
        <f t="shared" si="135"/>
        <v>0.16772823779193208</v>
      </c>
      <c r="L897" s="8">
        <f t="shared" si="136"/>
        <v>0.66242038216560517</v>
      </c>
      <c r="M897" s="8">
        <f t="shared" si="137"/>
        <v>0.12951167728237792</v>
      </c>
      <c r="N897" s="8">
        <f t="shared" si="138"/>
        <v>1.4861995753715501E-2</v>
      </c>
      <c r="O897" s="8">
        <f t="shared" si="139"/>
        <v>2.3354564755838639E-2</v>
      </c>
      <c r="P897" s="41">
        <f t="shared" si="140"/>
        <v>0.80679405520169856</v>
      </c>
      <c r="Q897" s="29">
        <v>349</v>
      </c>
      <c r="R897" s="30">
        <v>2.0000000000000001E-4</v>
      </c>
      <c r="S897" s="31">
        <f t="shared" si="141"/>
        <v>740.97664543524422</v>
      </c>
      <c r="T897" s="3" t="s">
        <v>2010</v>
      </c>
      <c r="V897" s="47"/>
    </row>
    <row r="898" spans="1:22" x14ac:dyDescent="0.25">
      <c r="A898" t="str">
        <f t="shared" si="143"/>
        <v>S</v>
      </c>
      <c r="B898" t="s">
        <v>895</v>
      </c>
      <c r="C898" s="18">
        <v>7.4999999999999997E-2</v>
      </c>
      <c r="D898" s="19">
        <v>0.23300000000000001</v>
      </c>
      <c r="E898" s="19">
        <v>7.0000000000000007E-2</v>
      </c>
      <c r="F898" s="19">
        <v>1.0999999999999999E-2</v>
      </c>
      <c r="G898" s="19">
        <v>0.52900000000000003</v>
      </c>
      <c r="H898" s="19">
        <v>8.2000000000000003E-2</v>
      </c>
      <c r="I898" s="20">
        <f t="shared" si="142"/>
        <v>1</v>
      </c>
      <c r="J898" s="21">
        <f t="shared" si="134"/>
        <v>0.31400000000000006</v>
      </c>
      <c r="K898" s="12">
        <f t="shared" si="135"/>
        <v>0.15923566878980891</v>
      </c>
      <c r="L898" s="8">
        <f t="shared" si="136"/>
        <v>0.49469214437367309</v>
      </c>
      <c r="M898" s="8">
        <f t="shared" si="137"/>
        <v>0.14861995753715501</v>
      </c>
      <c r="N898" s="8">
        <f t="shared" si="138"/>
        <v>2.3354564755838639E-2</v>
      </c>
      <c r="O898" s="8">
        <f t="shared" si="139"/>
        <v>0.17409766454352443</v>
      </c>
      <c r="P898" s="41">
        <f t="shared" si="140"/>
        <v>0.66666666666666685</v>
      </c>
      <c r="Q898" s="29">
        <v>264</v>
      </c>
      <c r="R898" s="30">
        <v>2.0000000000000001E-4</v>
      </c>
      <c r="S898" s="31">
        <f t="shared" si="141"/>
        <v>560.50955414012742</v>
      </c>
      <c r="T898" s="3" t="s">
        <v>2011</v>
      </c>
      <c r="V898" s="47"/>
    </row>
    <row r="899" spans="1:22" x14ac:dyDescent="0.25">
      <c r="A899" t="str">
        <f t="shared" si="143"/>
        <v>S</v>
      </c>
      <c r="B899" t="s">
        <v>896</v>
      </c>
      <c r="C899" s="18">
        <v>0</v>
      </c>
      <c r="D899" s="19">
        <v>9.1999999999999998E-2</v>
      </c>
      <c r="E899" s="19">
        <v>0.28299999999999997</v>
      </c>
      <c r="F899" s="19">
        <v>0.03</v>
      </c>
      <c r="G899" s="19">
        <v>0.52900000000000003</v>
      </c>
      <c r="H899" s="19">
        <v>6.6000000000000003E-2</v>
      </c>
      <c r="I899" s="20">
        <f t="shared" si="142"/>
        <v>1</v>
      </c>
      <c r="J899" s="21">
        <f t="shared" ref="J899:J962" si="144">D899+E899+F899</f>
        <v>0.40500000000000003</v>
      </c>
      <c r="K899" s="12">
        <f t="shared" ref="K899:K962" si="145">C899/(1-$G899)</f>
        <v>0</v>
      </c>
      <c r="L899" s="8">
        <f t="shared" ref="L899:L962" si="146">D899/(1-$G899)</f>
        <v>0.19532908704883228</v>
      </c>
      <c r="M899" s="8">
        <f t="shared" ref="M899:M962" si="147">E899/(1-$G899)</f>
        <v>0.60084925690021229</v>
      </c>
      <c r="N899" s="8">
        <f t="shared" ref="N899:N962" si="148">F899/(1-$G899)</f>
        <v>6.3694267515923567E-2</v>
      </c>
      <c r="O899" s="8">
        <f t="shared" ref="O899:O962" si="149">H899/(1-$G899)</f>
        <v>0.14012738853503187</v>
      </c>
      <c r="P899" s="41">
        <f t="shared" ref="P899:P962" si="150">J899/(1-$G899)</f>
        <v>0.8598726114649683</v>
      </c>
      <c r="Q899" s="29">
        <v>292</v>
      </c>
      <c r="R899" s="30">
        <v>0</v>
      </c>
      <c r="S899" s="31">
        <f t="shared" ref="S899:S962" si="151">Q899/(1-$G899)</f>
        <v>619.95753715498938</v>
      </c>
      <c r="T899" s="3" t="s">
        <v>2012</v>
      </c>
      <c r="V899" s="47"/>
    </row>
    <row r="900" spans="1:22" x14ac:dyDescent="0.25">
      <c r="A900" t="str">
        <f t="shared" si="143"/>
        <v>S</v>
      </c>
      <c r="B900" t="s">
        <v>897</v>
      </c>
      <c r="C900" s="18">
        <v>8.5000000000000006E-2</v>
      </c>
      <c r="D900" s="19">
        <v>0.217</v>
      </c>
      <c r="E900" s="19">
        <v>0.17</v>
      </c>
      <c r="F900" s="19">
        <v>8.0000000000000002E-3</v>
      </c>
      <c r="G900" s="19">
        <v>0.48299999999999998</v>
      </c>
      <c r="H900" s="19">
        <v>4.2999999999999997E-2</v>
      </c>
      <c r="I900" s="20">
        <f t="shared" si="142"/>
        <v>1.006</v>
      </c>
      <c r="J900" s="21">
        <f t="shared" si="144"/>
        <v>0.39500000000000002</v>
      </c>
      <c r="K900" s="12">
        <f t="shared" si="145"/>
        <v>0.16441005802707931</v>
      </c>
      <c r="L900" s="8">
        <f t="shared" si="146"/>
        <v>0.4197292069632495</v>
      </c>
      <c r="M900" s="8">
        <f t="shared" si="147"/>
        <v>0.32882011605415862</v>
      </c>
      <c r="N900" s="8">
        <f t="shared" si="148"/>
        <v>1.5473887814313346E-2</v>
      </c>
      <c r="O900" s="8">
        <f t="shared" si="149"/>
        <v>8.3172147001934232E-2</v>
      </c>
      <c r="P900" s="41">
        <f t="shared" si="150"/>
        <v>0.76402321083172153</v>
      </c>
      <c r="Q900" s="29">
        <v>224</v>
      </c>
      <c r="R900" s="30">
        <v>2.0000000000000001E-4</v>
      </c>
      <c r="S900" s="31">
        <f t="shared" si="151"/>
        <v>433.26885880077367</v>
      </c>
      <c r="T900" s="3" t="s">
        <v>2013</v>
      </c>
      <c r="V900" s="47"/>
    </row>
    <row r="901" spans="1:22" x14ac:dyDescent="0.25">
      <c r="A901" t="str">
        <f t="shared" si="143"/>
        <v>S</v>
      </c>
      <c r="B901" t="s">
        <v>898</v>
      </c>
      <c r="C901" s="18">
        <v>0.113</v>
      </c>
      <c r="D901" s="19">
        <v>0.189</v>
      </c>
      <c r="E901" s="19">
        <v>0.06</v>
      </c>
      <c r="F901" s="19">
        <v>8.9999999999999993E-3</v>
      </c>
      <c r="G901" s="19">
        <v>0.52900000000000003</v>
      </c>
      <c r="H901" s="19">
        <v>9.9000000000000005E-2</v>
      </c>
      <c r="I901" s="20">
        <f t="shared" si="142"/>
        <v>0.999</v>
      </c>
      <c r="J901" s="21">
        <f t="shared" si="144"/>
        <v>0.25800000000000001</v>
      </c>
      <c r="K901" s="12">
        <f t="shared" si="145"/>
        <v>0.2399150743099788</v>
      </c>
      <c r="L901" s="8">
        <f t="shared" si="146"/>
        <v>0.40127388535031849</v>
      </c>
      <c r="M901" s="8">
        <f t="shared" si="147"/>
        <v>0.12738853503184713</v>
      </c>
      <c r="N901" s="8">
        <f t="shared" si="148"/>
        <v>1.9108280254777069E-2</v>
      </c>
      <c r="O901" s="8">
        <f t="shared" si="149"/>
        <v>0.21019108280254778</v>
      </c>
      <c r="P901" s="41">
        <f t="shared" si="150"/>
        <v>0.54777070063694278</v>
      </c>
      <c r="Q901" s="29">
        <v>172</v>
      </c>
      <c r="R901" s="30">
        <v>2.9999999999999997E-4</v>
      </c>
      <c r="S901" s="31">
        <f t="shared" si="151"/>
        <v>365.18046709129516</v>
      </c>
      <c r="T901" s="3" t="s">
        <v>2014</v>
      </c>
      <c r="V901" s="47"/>
    </row>
    <row r="902" spans="1:22" x14ac:dyDescent="0.25">
      <c r="A902" t="str">
        <f t="shared" si="143"/>
        <v>S</v>
      </c>
      <c r="B902" t="s">
        <v>899</v>
      </c>
      <c r="C902" s="18">
        <v>8.8999999999999996E-2</v>
      </c>
      <c r="D902" s="19">
        <v>0.32</v>
      </c>
      <c r="E902" s="19">
        <v>5.2999999999999999E-2</v>
      </c>
      <c r="F902" s="19">
        <v>7.0000000000000001E-3</v>
      </c>
      <c r="G902" s="19">
        <v>0.52900000000000003</v>
      </c>
      <c r="H902" s="19">
        <v>3.0000000000000001E-3</v>
      </c>
      <c r="I902" s="20">
        <f t="shared" si="142"/>
        <v>1.0009999999999999</v>
      </c>
      <c r="J902" s="21">
        <f t="shared" si="144"/>
        <v>0.38</v>
      </c>
      <c r="K902" s="12">
        <f t="shared" si="145"/>
        <v>0.18895966029723993</v>
      </c>
      <c r="L902" s="8">
        <f t="shared" si="146"/>
        <v>0.67940552016985145</v>
      </c>
      <c r="M902" s="8">
        <f t="shared" si="147"/>
        <v>0.11252653927813164</v>
      </c>
      <c r="N902" s="8">
        <f t="shared" si="148"/>
        <v>1.4861995753715501E-2</v>
      </c>
      <c r="O902" s="8">
        <f t="shared" si="149"/>
        <v>6.369426751592357E-3</v>
      </c>
      <c r="P902" s="41">
        <f t="shared" si="150"/>
        <v>0.80679405520169856</v>
      </c>
      <c r="Q902" s="29">
        <v>352</v>
      </c>
      <c r="R902" s="30">
        <v>2.4000000000000001E-4</v>
      </c>
      <c r="S902" s="31">
        <f t="shared" si="151"/>
        <v>747.34607218683652</v>
      </c>
      <c r="T902" s="3" t="s">
        <v>2015</v>
      </c>
      <c r="V902" s="47"/>
    </row>
    <row r="903" spans="1:22" x14ac:dyDescent="0.25">
      <c r="A903" t="str">
        <f t="shared" si="143"/>
        <v>S</v>
      </c>
      <c r="B903" t="s">
        <v>900</v>
      </c>
      <c r="C903" s="18">
        <v>4.9399999999999999E-2</v>
      </c>
      <c r="D903" s="19">
        <v>0.14549999999999999</v>
      </c>
      <c r="E903" s="19">
        <v>4.02E-2</v>
      </c>
      <c r="F903" s="19">
        <v>5.7999999999999996E-3</v>
      </c>
      <c r="G903" s="19">
        <v>0.52310000000000001</v>
      </c>
      <c r="H903" s="19">
        <v>0.23599999999999999</v>
      </c>
      <c r="I903" s="20">
        <f t="shared" si="142"/>
        <v>1</v>
      </c>
      <c r="J903" s="21">
        <f t="shared" si="144"/>
        <v>0.19149999999999998</v>
      </c>
      <c r="K903" s="12">
        <f t="shared" si="145"/>
        <v>0.10358565737051793</v>
      </c>
      <c r="L903" s="8">
        <f t="shared" si="146"/>
        <v>0.30509540784231493</v>
      </c>
      <c r="M903" s="8">
        <f t="shared" si="147"/>
        <v>8.4294401342000419E-2</v>
      </c>
      <c r="N903" s="8">
        <f t="shared" si="148"/>
        <v>1.2161878800587125E-2</v>
      </c>
      <c r="O903" s="8">
        <f t="shared" si="149"/>
        <v>0.49486265464457957</v>
      </c>
      <c r="P903" s="41">
        <f t="shared" si="150"/>
        <v>0.40155168798490243</v>
      </c>
      <c r="Q903" s="29">
        <v>166</v>
      </c>
      <c r="R903" s="30">
        <v>1E-4</v>
      </c>
      <c r="S903" s="31">
        <f t="shared" si="151"/>
        <v>348.08135877542463</v>
      </c>
      <c r="T903" s="3" t="s">
        <v>2016</v>
      </c>
      <c r="V903" s="47"/>
    </row>
    <row r="904" spans="1:22" x14ac:dyDescent="0.25">
      <c r="A904" t="str">
        <f t="shared" si="143"/>
        <v>S</v>
      </c>
      <c r="B904" t="s">
        <v>901</v>
      </c>
      <c r="C904" s="18">
        <v>9.7000000000000003E-2</v>
      </c>
      <c r="D904" s="19">
        <v>0.33300000000000002</v>
      </c>
      <c r="E904" s="19">
        <v>3.5999999999999997E-2</v>
      </c>
      <c r="F904" s="19">
        <v>5.0000000000000001E-3</v>
      </c>
      <c r="G904" s="19">
        <v>0.52900000000000003</v>
      </c>
      <c r="H904" s="19">
        <v>0</v>
      </c>
      <c r="I904" s="20">
        <f t="shared" si="142"/>
        <v>1</v>
      </c>
      <c r="J904" s="21">
        <f t="shared" si="144"/>
        <v>0.374</v>
      </c>
      <c r="K904" s="12">
        <f t="shared" si="145"/>
        <v>0.20594479830148621</v>
      </c>
      <c r="L904" s="8">
        <f t="shared" si="146"/>
        <v>0.70700636942675166</v>
      </c>
      <c r="M904" s="8">
        <f t="shared" si="147"/>
        <v>7.6433121019108277E-2</v>
      </c>
      <c r="N904" s="8">
        <f t="shared" si="148"/>
        <v>1.0615711252653929E-2</v>
      </c>
      <c r="O904" s="8">
        <f t="shared" si="149"/>
        <v>0</v>
      </c>
      <c r="P904" s="41">
        <f t="shared" si="150"/>
        <v>0.79405520169851385</v>
      </c>
      <c r="Q904" s="29">
        <v>360</v>
      </c>
      <c r="R904" s="30">
        <v>2.9999999999999997E-4</v>
      </c>
      <c r="S904" s="31">
        <f t="shared" si="151"/>
        <v>764.33121019108285</v>
      </c>
      <c r="T904" s="3" t="s">
        <v>2017</v>
      </c>
      <c r="V904" s="47"/>
    </row>
    <row r="905" spans="1:22" x14ac:dyDescent="0.25">
      <c r="A905" t="str">
        <f t="shared" si="143"/>
        <v>S</v>
      </c>
      <c r="B905" t="s">
        <v>902</v>
      </c>
      <c r="C905" s="18">
        <v>8.4000000000000005E-2</v>
      </c>
      <c r="D905" s="19">
        <v>0.24299999999999999</v>
      </c>
      <c r="E905" s="19">
        <v>9.6000000000000002E-2</v>
      </c>
      <c r="F905" s="19">
        <v>1.2999999999999999E-2</v>
      </c>
      <c r="G905" s="19">
        <v>0.52900000000000003</v>
      </c>
      <c r="H905" s="19">
        <v>3.4000000000000002E-2</v>
      </c>
      <c r="I905" s="20">
        <f t="shared" si="142"/>
        <v>0.99900000000000011</v>
      </c>
      <c r="J905" s="21">
        <f t="shared" si="144"/>
        <v>0.35199999999999998</v>
      </c>
      <c r="K905" s="12">
        <f t="shared" si="145"/>
        <v>0.178343949044586</v>
      </c>
      <c r="L905" s="8">
        <f t="shared" si="146"/>
        <v>0.51592356687898089</v>
      </c>
      <c r="M905" s="8">
        <f t="shared" si="147"/>
        <v>0.20382165605095542</v>
      </c>
      <c r="N905" s="8">
        <f t="shared" si="148"/>
        <v>2.7600849256900213E-2</v>
      </c>
      <c r="O905" s="8">
        <f t="shared" si="149"/>
        <v>7.2186836518046721E-2</v>
      </c>
      <c r="P905" s="41">
        <f t="shared" si="150"/>
        <v>0.74734607218683646</v>
      </c>
      <c r="Q905" s="29">
        <v>0</v>
      </c>
      <c r="R905" s="30">
        <v>2.0000000000000001E-4</v>
      </c>
      <c r="S905" s="31">
        <f t="shared" si="151"/>
        <v>0</v>
      </c>
      <c r="T905" s="38" t="s">
        <v>2018</v>
      </c>
      <c r="U905" t="s">
        <v>2277</v>
      </c>
      <c r="V905" s="47"/>
    </row>
    <row r="906" spans="1:22" x14ac:dyDescent="0.25">
      <c r="A906" t="str">
        <f t="shared" si="143"/>
        <v>S</v>
      </c>
      <c r="B906" t="s">
        <v>903</v>
      </c>
      <c r="C906" s="18">
        <v>6.8000000000000005E-2</v>
      </c>
      <c r="D906" s="19">
        <v>0.22700000000000001</v>
      </c>
      <c r="E906" s="19">
        <v>0.11600000000000001</v>
      </c>
      <c r="F906" s="19">
        <v>4.0000000000000001E-3</v>
      </c>
      <c r="G906" s="19">
        <v>0.52800000000000002</v>
      </c>
      <c r="H906" s="19">
        <v>5.8000000000000003E-2</v>
      </c>
      <c r="I906" s="20">
        <f t="shared" si="142"/>
        <v>1.0010000000000001</v>
      </c>
      <c r="J906" s="21">
        <f t="shared" si="144"/>
        <v>0.34700000000000003</v>
      </c>
      <c r="K906" s="12">
        <f t="shared" si="145"/>
        <v>0.1440677966101695</v>
      </c>
      <c r="L906" s="8">
        <f t="shared" si="146"/>
        <v>0.48093220338983056</v>
      </c>
      <c r="M906" s="8">
        <f t="shared" si="147"/>
        <v>0.24576271186440682</v>
      </c>
      <c r="N906" s="8">
        <f t="shared" si="148"/>
        <v>8.4745762711864406E-3</v>
      </c>
      <c r="O906" s="8">
        <f t="shared" si="149"/>
        <v>0.12288135593220341</v>
      </c>
      <c r="P906" s="41">
        <f t="shared" si="150"/>
        <v>0.73516949152542388</v>
      </c>
      <c r="Q906" s="29">
        <v>267</v>
      </c>
      <c r="R906" s="30">
        <v>2.0000000000000001E-4</v>
      </c>
      <c r="S906" s="31">
        <f t="shared" si="151"/>
        <v>565.67796610169489</v>
      </c>
      <c r="T906" s="3" t="s">
        <v>2019</v>
      </c>
      <c r="V906" s="47"/>
    </row>
    <row r="907" spans="1:22" x14ac:dyDescent="0.25">
      <c r="A907" t="str">
        <f t="shared" si="143"/>
        <v>S</v>
      </c>
      <c r="B907" t="s">
        <v>904</v>
      </c>
      <c r="C907" s="18"/>
      <c r="D907" s="19"/>
      <c r="E907" s="19"/>
      <c r="F907" s="19"/>
      <c r="G907" s="19"/>
      <c r="H907" s="19"/>
      <c r="I907" s="20">
        <f t="shared" si="142"/>
        <v>0</v>
      </c>
      <c r="J907" s="21">
        <f t="shared" si="144"/>
        <v>0</v>
      </c>
      <c r="K907" s="12">
        <f t="shared" si="145"/>
        <v>0</v>
      </c>
      <c r="L907" s="8">
        <f t="shared" si="146"/>
        <v>0</v>
      </c>
      <c r="M907" s="8">
        <f t="shared" si="147"/>
        <v>0</v>
      </c>
      <c r="N907" s="8">
        <f t="shared" si="148"/>
        <v>0</v>
      </c>
      <c r="O907" s="8">
        <f t="shared" si="149"/>
        <v>0</v>
      </c>
      <c r="P907" s="41">
        <f t="shared" si="150"/>
        <v>0</v>
      </c>
      <c r="Q907" s="29"/>
      <c r="R907" s="30"/>
      <c r="S907" s="31">
        <f t="shared" si="151"/>
        <v>0</v>
      </c>
      <c r="T907" s="38" t="s">
        <v>2020</v>
      </c>
      <c r="U907" t="s">
        <v>1227</v>
      </c>
      <c r="V907" s="47"/>
    </row>
    <row r="908" spans="1:22" x14ac:dyDescent="0.25">
      <c r="A908" t="str">
        <f t="shared" si="143"/>
        <v>S</v>
      </c>
      <c r="B908" t="s">
        <v>905</v>
      </c>
      <c r="C908" s="18">
        <v>0</v>
      </c>
      <c r="D908" s="19">
        <v>0</v>
      </c>
      <c r="E908" s="19">
        <v>0</v>
      </c>
      <c r="F908" s="19">
        <v>0</v>
      </c>
      <c r="G908" s="19">
        <v>0.52900000000000003</v>
      </c>
      <c r="H908" s="19">
        <v>0.47099999999999997</v>
      </c>
      <c r="I908" s="20">
        <f t="shared" si="142"/>
        <v>1</v>
      </c>
      <c r="J908" s="21">
        <f t="shared" si="144"/>
        <v>0</v>
      </c>
      <c r="K908" s="12">
        <f t="shared" si="145"/>
        <v>0</v>
      </c>
      <c r="L908" s="8">
        <f t="shared" si="146"/>
        <v>0</v>
      </c>
      <c r="M908" s="8">
        <f t="shared" si="147"/>
        <v>0</v>
      </c>
      <c r="N908" s="8">
        <f t="shared" si="148"/>
        <v>0</v>
      </c>
      <c r="O908" s="8">
        <f t="shared" si="149"/>
        <v>1</v>
      </c>
      <c r="P908" s="41">
        <f t="shared" si="150"/>
        <v>0</v>
      </c>
      <c r="Q908" s="29">
        <v>0</v>
      </c>
      <c r="R908" s="30">
        <v>0</v>
      </c>
      <c r="S908" s="31">
        <f t="shared" si="151"/>
        <v>0</v>
      </c>
      <c r="T908" s="3" t="s">
        <v>2021</v>
      </c>
      <c r="V908" s="47"/>
    </row>
    <row r="909" spans="1:22" x14ac:dyDescent="0.25">
      <c r="A909" t="str">
        <f t="shared" si="143"/>
        <v>S</v>
      </c>
      <c r="B909" t="s">
        <v>906</v>
      </c>
      <c r="C909" s="18">
        <v>5.6000000000000001E-2</v>
      </c>
      <c r="D909" s="19">
        <v>0.16900000000000001</v>
      </c>
      <c r="E909" s="19">
        <v>8.6999999999999994E-2</v>
      </c>
      <c r="F909" s="19">
        <v>8.0000000000000002E-3</v>
      </c>
      <c r="G909" s="19">
        <v>0.52900000000000003</v>
      </c>
      <c r="H909" s="19">
        <v>0.151</v>
      </c>
      <c r="I909" s="20">
        <f t="shared" si="142"/>
        <v>1</v>
      </c>
      <c r="J909" s="21">
        <f t="shared" si="144"/>
        <v>0.26400000000000001</v>
      </c>
      <c r="K909" s="12">
        <f t="shared" si="145"/>
        <v>0.11889596602972401</v>
      </c>
      <c r="L909" s="8">
        <f t="shared" si="146"/>
        <v>0.35881104033970279</v>
      </c>
      <c r="M909" s="8">
        <f t="shared" si="147"/>
        <v>0.18471337579617833</v>
      </c>
      <c r="N909" s="8">
        <f t="shared" si="148"/>
        <v>1.6985138004246284E-2</v>
      </c>
      <c r="O909" s="8">
        <f t="shared" si="149"/>
        <v>0.3205944798301486</v>
      </c>
      <c r="P909" s="41">
        <f t="shared" si="150"/>
        <v>0.56050955414012749</v>
      </c>
      <c r="Q909" s="29">
        <v>205</v>
      </c>
      <c r="R909" s="30">
        <v>1.3999999999999999E-4</v>
      </c>
      <c r="S909" s="31">
        <f t="shared" si="151"/>
        <v>435.24416135881108</v>
      </c>
      <c r="T909" s="3" t="s">
        <v>2022</v>
      </c>
      <c r="V909" s="47"/>
    </row>
    <row r="910" spans="1:22" x14ac:dyDescent="0.25">
      <c r="A910" t="str">
        <f t="shared" si="143"/>
        <v>S</v>
      </c>
      <c r="B910" t="s">
        <v>907</v>
      </c>
      <c r="C910" s="18">
        <v>8.7999999999999995E-2</v>
      </c>
      <c r="D910" s="19">
        <v>0.27800000000000002</v>
      </c>
      <c r="E910" s="19">
        <v>7.8E-2</v>
      </c>
      <c r="F910" s="19">
        <v>8.9999999999999993E-3</v>
      </c>
      <c r="G910" s="19">
        <v>0.52900000000000003</v>
      </c>
      <c r="H910" s="19">
        <v>1.7000000000000001E-2</v>
      </c>
      <c r="I910" s="20">
        <f t="shared" si="142"/>
        <v>0.999</v>
      </c>
      <c r="J910" s="21">
        <f t="shared" si="144"/>
        <v>0.36500000000000005</v>
      </c>
      <c r="K910" s="12">
        <f t="shared" si="145"/>
        <v>0.18683651804670912</v>
      </c>
      <c r="L910" s="8">
        <f t="shared" si="146"/>
        <v>0.59023354564755848</v>
      </c>
      <c r="M910" s="8">
        <f t="shared" si="147"/>
        <v>0.16560509554140129</v>
      </c>
      <c r="N910" s="8">
        <f t="shared" si="148"/>
        <v>1.9108280254777069E-2</v>
      </c>
      <c r="O910" s="8">
        <f t="shared" si="149"/>
        <v>3.609341825902336E-2</v>
      </c>
      <c r="P910" s="41">
        <f t="shared" si="150"/>
        <v>0.77494692144373689</v>
      </c>
      <c r="Q910" s="29">
        <v>314</v>
      </c>
      <c r="R910" s="30">
        <v>2.0000000000000001E-4</v>
      </c>
      <c r="S910" s="31">
        <f t="shared" si="151"/>
        <v>666.66666666666674</v>
      </c>
      <c r="T910" s="3" t="s">
        <v>2023</v>
      </c>
      <c r="V910" s="47"/>
    </row>
    <row r="911" spans="1:22" x14ac:dyDescent="0.25">
      <c r="A911" t="str">
        <f t="shared" si="143"/>
        <v>S</v>
      </c>
      <c r="B911" t="s">
        <v>908</v>
      </c>
      <c r="C911" s="18">
        <v>3.3000000000000002E-2</v>
      </c>
      <c r="D911" s="19">
        <v>0.10100000000000001</v>
      </c>
      <c r="E911" s="19">
        <v>0.33</v>
      </c>
      <c r="F911" s="19">
        <v>5.0000000000000001E-3</v>
      </c>
      <c r="G911" s="19">
        <v>0.52900000000000003</v>
      </c>
      <c r="H911" s="19">
        <v>2E-3</v>
      </c>
      <c r="I911" s="20">
        <f t="shared" si="142"/>
        <v>1</v>
      </c>
      <c r="J911" s="21">
        <f t="shared" si="144"/>
        <v>0.43600000000000005</v>
      </c>
      <c r="K911" s="12">
        <f t="shared" si="145"/>
        <v>7.0063694267515936E-2</v>
      </c>
      <c r="L911" s="8">
        <f t="shared" si="146"/>
        <v>0.21443736730360938</v>
      </c>
      <c r="M911" s="8">
        <f t="shared" si="147"/>
        <v>0.7006369426751593</v>
      </c>
      <c r="N911" s="8">
        <f t="shared" si="148"/>
        <v>1.0615711252653929E-2</v>
      </c>
      <c r="O911" s="8">
        <f t="shared" si="149"/>
        <v>4.246284501061571E-3</v>
      </c>
      <c r="P911" s="41">
        <f t="shared" si="150"/>
        <v>0.92569002123142263</v>
      </c>
      <c r="Q911" s="29">
        <v>214</v>
      </c>
      <c r="R911" s="30">
        <v>1E-4</v>
      </c>
      <c r="S911" s="31">
        <f t="shared" si="151"/>
        <v>454.35244161358816</v>
      </c>
      <c r="T911" s="3" t="s">
        <v>2024</v>
      </c>
      <c r="V911" s="47"/>
    </row>
    <row r="912" spans="1:22" x14ac:dyDescent="0.25">
      <c r="A912" t="str">
        <f t="shared" si="143"/>
        <v>S</v>
      </c>
      <c r="B912" t="s">
        <v>909</v>
      </c>
      <c r="C912" s="18"/>
      <c r="D912" s="19"/>
      <c r="E912" s="19"/>
      <c r="F912" s="19"/>
      <c r="G912" s="19"/>
      <c r="H912" s="19"/>
      <c r="I912" s="20">
        <f t="shared" ref="I912:I975" si="152">SUM(C912,D912,E912,F912,G912,H912)</f>
        <v>0</v>
      </c>
      <c r="J912" s="21">
        <f t="shared" si="144"/>
        <v>0</v>
      </c>
      <c r="K912" s="12">
        <f t="shared" si="145"/>
        <v>0</v>
      </c>
      <c r="L912" s="8">
        <f t="shared" si="146"/>
        <v>0</v>
      </c>
      <c r="M912" s="8">
        <f t="shared" si="147"/>
        <v>0</v>
      </c>
      <c r="N912" s="8">
        <f t="shared" si="148"/>
        <v>0</v>
      </c>
      <c r="O912" s="8">
        <f t="shared" si="149"/>
        <v>0</v>
      </c>
      <c r="P912" s="41">
        <f t="shared" si="150"/>
        <v>0</v>
      </c>
      <c r="Q912" s="29"/>
      <c r="R912" s="30"/>
      <c r="S912" s="31">
        <f t="shared" si="151"/>
        <v>0</v>
      </c>
      <c r="T912" s="38" t="s">
        <v>2025</v>
      </c>
      <c r="U912" t="s">
        <v>1227</v>
      </c>
      <c r="V912" s="47"/>
    </row>
    <row r="913" spans="1:22" x14ac:dyDescent="0.25">
      <c r="A913" t="str">
        <f t="shared" si="143"/>
        <v>S</v>
      </c>
      <c r="B913" t="s">
        <v>910</v>
      </c>
      <c r="C913" s="18">
        <v>0.104</v>
      </c>
      <c r="D913" s="19">
        <v>0.31</v>
      </c>
      <c r="E913" s="19">
        <v>2.7E-2</v>
      </c>
      <c r="F913" s="19">
        <v>3.0000000000000001E-3</v>
      </c>
      <c r="G913" s="19">
        <v>0.51700000000000002</v>
      </c>
      <c r="H913" s="19">
        <v>3.9E-2</v>
      </c>
      <c r="I913" s="20">
        <f t="shared" si="152"/>
        <v>1</v>
      </c>
      <c r="J913" s="21">
        <f t="shared" si="144"/>
        <v>0.34</v>
      </c>
      <c r="K913" s="12">
        <f t="shared" si="145"/>
        <v>0.21532091097308489</v>
      </c>
      <c r="L913" s="8">
        <f t="shared" si="146"/>
        <v>0.64182194616977228</v>
      </c>
      <c r="M913" s="8">
        <f t="shared" si="147"/>
        <v>5.5900621118012424E-2</v>
      </c>
      <c r="N913" s="8">
        <f t="shared" si="148"/>
        <v>6.2111801242236029E-3</v>
      </c>
      <c r="O913" s="8">
        <f t="shared" si="149"/>
        <v>8.0745341614906832E-2</v>
      </c>
      <c r="P913" s="41">
        <f t="shared" si="150"/>
        <v>0.70393374741200831</v>
      </c>
      <c r="Q913" s="29">
        <v>332</v>
      </c>
      <c r="R913" s="30">
        <v>2.9999999999999997E-4</v>
      </c>
      <c r="S913" s="31">
        <f t="shared" si="151"/>
        <v>687.37060041407869</v>
      </c>
      <c r="T913" s="3" t="s">
        <v>2026</v>
      </c>
      <c r="V913" s="47"/>
    </row>
    <row r="914" spans="1:22" x14ac:dyDescent="0.25">
      <c r="A914" t="str">
        <f t="shared" si="143"/>
        <v>S</v>
      </c>
      <c r="B914" t="s">
        <v>911</v>
      </c>
      <c r="C914" s="18"/>
      <c r="D914" s="19"/>
      <c r="E914" s="19"/>
      <c r="F914" s="19"/>
      <c r="G914" s="19"/>
      <c r="H914" s="19"/>
      <c r="I914" s="20">
        <f t="shared" si="152"/>
        <v>0</v>
      </c>
      <c r="J914" s="21">
        <f t="shared" si="144"/>
        <v>0</v>
      </c>
      <c r="K914" s="12">
        <f t="shared" si="145"/>
        <v>0</v>
      </c>
      <c r="L914" s="8">
        <f t="shared" si="146"/>
        <v>0</v>
      </c>
      <c r="M914" s="8">
        <f t="shared" si="147"/>
        <v>0</v>
      </c>
      <c r="N914" s="8">
        <f t="shared" si="148"/>
        <v>0</v>
      </c>
      <c r="O914" s="8">
        <f t="shared" si="149"/>
        <v>0</v>
      </c>
      <c r="P914" s="41">
        <f t="shared" si="150"/>
        <v>0</v>
      </c>
      <c r="Q914" s="29"/>
      <c r="R914" s="30"/>
      <c r="S914" s="31">
        <f t="shared" si="151"/>
        <v>0</v>
      </c>
      <c r="T914" s="38" t="s">
        <v>2027</v>
      </c>
      <c r="U914" t="s">
        <v>1227</v>
      </c>
      <c r="V914" s="47"/>
    </row>
    <row r="915" spans="1:22" x14ac:dyDescent="0.25">
      <c r="A915" t="str">
        <f t="shared" si="143"/>
        <v>S</v>
      </c>
      <c r="B915" t="s">
        <v>912</v>
      </c>
      <c r="C915" s="18">
        <v>0</v>
      </c>
      <c r="D915" s="19">
        <v>0</v>
      </c>
      <c r="E915" s="19">
        <v>0</v>
      </c>
      <c r="F915" s="19">
        <v>0</v>
      </c>
      <c r="G915" s="19">
        <v>0.52900000000000003</v>
      </c>
      <c r="H915" s="19">
        <v>0.47099999999999997</v>
      </c>
      <c r="I915" s="20">
        <f t="shared" si="152"/>
        <v>1</v>
      </c>
      <c r="J915" s="21">
        <f t="shared" si="144"/>
        <v>0</v>
      </c>
      <c r="K915" s="12">
        <f t="shared" si="145"/>
        <v>0</v>
      </c>
      <c r="L915" s="8">
        <f t="shared" si="146"/>
        <v>0</v>
      </c>
      <c r="M915" s="8">
        <f t="shared" si="147"/>
        <v>0</v>
      </c>
      <c r="N915" s="8">
        <f t="shared" si="148"/>
        <v>0</v>
      </c>
      <c r="O915" s="8">
        <f t="shared" si="149"/>
        <v>1</v>
      </c>
      <c r="P915" s="41">
        <f t="shared" si="150"/>
        <v>0</v>
      </c>
      <c r="Q915" s="29">
        <v>0</v>
      </c>
      <c r="R915" s="30">
        <v>0</v>
      </c>
      <c r="S915" s="31">
        <f t="shared" si="151"/>
        <v>0</v>
      </c>
      <c r="T915" s="38" t="s">
        <v>2028</v>
      </c>
      <c r="V915" s="47"/>
    </row>
    <row r="916" spans="1:22" x14ac:dyDescent="0.25">
      <c r="A916" t="str">
        <f t="shared" si="143"/>
        <v>S</v>
      </c>
      <c r="B916" t="s">
        <v>913</v>
      </c>
      <c r="C916" s="18">
        <v>0</v>
      </c>
      <c r="D916" s="19">
        <v>0</v>
      </c>
      <c r="E916" s="19">
        <v>0.13100000000000001</v>
      </c>
      <c r="F916" s="19">
        <v>0</v>
      </c>
      <c r="G916" s="19">
        <v>0.51300000000000001</v>
      </c>
      <c r="H916" s="19">
        <v>0.35599999999999998</v>
      </c>
      <c r="I916" s="20">
        <f t="shared" si="152"/>
        <v>1</v>
      </c>
      <c r="J916" s="21">
        <f t="shared" si="144"/>
        <v>0.13100000000000001</v>
      </c>
      <c r="K916" s="12">
        <f t="shared" si="145"/>
        <v>0</v>
      </c>
      <c r="L916" s="8">
        <f t="shared" si="146"/>
        <v>0</v>
      </c>
      <c r="M916" s="8">
        <f t="shared" si="147"/>
        <v>0.26899383983572894</v>
      </c>
      <c r="N916" s="8">
        <f t="shared" si="148"/>
        <v>0</v>
      </c>
      <c r="O916" s="8">
        <f t="shared" si="149"/>
        <v>0.731006160164271</v>
      </c>
      <c r="P916" s="41">
        <f t="shared" si="150"/>
        <v>0.26899383983572894</v>
      </c>
      <c r="Q916" s="29">
        <v>56</v>
      </c>
      <c r="R916" s="30">
        <v>0</v>
      </c>
      <c r="S916" s="31">
        <f t="shared" si="151"/>
        <v>114.98973305954826</v>
      </c>
      <c r="T916" s="3" t="s">
        <v>2029</v>
      </c>
      <c r="V916" s="47"/>
    </row>
    <row r="917" spans="1:22" x14ac:dyDescent="0.25">
      <c r="A917" t="str">
        <f t="shared" si="143"/>
        <v>S</v>
      </c>
      <c r="B917" t="s">
        <v>914</v>
      </c>
      <c r="C917" s="18">
        <v>5.8000000000000003E-2</v>
      </c>
      <c r="D917" s="19">
        <v>0.217</v>
      </c>
      <c r="E917" s="19">
        <v>0.14599999999999999</v>
      </c>
      <c r="F917" s="19">
        <v>0.01</v>
      </c>
      <c r="G917" s="19">
        <v>0.52900000000000003</v>
      </c>
      <c r="H917" s="19">
        <v>0.04</v>
      </c>
      <c r="I917" s="20">
        <f t="shared" si="152"/>
        <v>1</v>
      </c>
      <c r="J917" s="21">
        <f t="shared" si="144"/>
        <v>0.373</v>
      </c>
      <c r="K917" s="12">
        <f t="shared" si="145"/>
        <v>0.12314225053078558</v>
      </c>
      <c r="L917" s="8">
        <f t="shared" si="146"/>
        <v>0.46072186836518048</v>
      </c>
      <c r="M917" s="8">
        <f t="shared" si="147"/>
        <v>0.30997876857749468</v>
      </c>
      <c r="N917" s="8">
        <f t="shared" si="148"/>
        <v>2.1231422505307858E-2</v>
      </c>
      <c r="O917" s="8">
        <f t="shared" si="149"/>
        <v>8.4925690021231431E-2</v>
      </c>
      <c r="P917" s="41">
        <f t="shared" si="150"/>
        <v>0.79193205944798306</v>
      </c>
      <c r="Q917" s="29">
        <v>253</v>
      </c>
      <c r="R917" s="30">
        <v>2.0000000000000001E-4</v>
      </c>
      <c r="S917" s="31">
        <f t="shared" si="151"/>
        <v>537.1549893842888</v>
      </c>
      <c r="T917" s="3" t="s">
        <v>2030</v>
      </c>
      <c r="V917" s="47"/>
    </row>
    <row r="918" spans="1:22" x14ac:dyDescent="0.25">
      <c r="A918" t="str">
        <f t="shared" si="143"/>
        <v>S</v>
      </c>
      <c r="B918" t="s">
        <v>915</v>
      </c>
      <c r="C918" s="18">
        <v>8.5999999999999993E-2</v>
      </c>
      <c r="D918" s="19">
        <v>0.23499999999999999</v>
      </c>
      <c r="E918" s="19">
        <v>8.2000000000000003E-2</v>
      </c>
      <c r="F918" s="19">
        <v>8.0000000000000002E-3</v>
      </c>
      <c r="G918" s="19">
        <v>0.52900000000000003</v>
      </c>
      <c r="H918" s="19">
        <v>0.06</v>
      </c>
      <c r="I918" s="20">
        <f t="shared" si="152"/>
        <v>1</v>
      </c>
      <c r="J918" s="21">
        <f t="shared" si="144"/>
        <v>0.32500000000000001</v>
      </c>
      <c r="K918" s="12">
        <f t="shared" si="145"/>
        <v>0.18259023354564755</v>
      </c>
      <c r="L918" s="8">
        <f t="shared" si="146"/>
        <v>0.49893842887473461</v>
      </c>
      <c r="M918" s="8">
        <f t="shared" si="147"/>
        <v>0.17409766454352443</v>
      </c>
      <c r="N918" s="8">
        <f t="shared" si="148"/>
        <v>1.6985138004246284E-2</v>
      </c>
      <c r="O918" s="8">
        <f t="shared" si="149"/>
        <v>0.12738853503184713</v>
      </c>
      <c r="P918" s="41">
        <f t="shared" si="150"/>
        <v>0.69002123142250538</v>
      </c>
      <c r="Q918" s="29">
        <v>259</v>
      </c>
      <c r="R918" s="30">
        <v>2.0000000000000001E-4</v>
      </c>
      <c r="S918" s="31">
        <f t="shared" si="151"/>
        <v>549.89384288747351</v>
      </c>
      <c r="T918" s="3" t="s">
        <v>2031</v>
      </c>
      <c r="V918" s="47"/>
    </row>
    <row r="919" spans="1:22" x14ac:dyDescent="0.25">
      <c r="A919" t="str">
        <f t="shared" si="143"/>
        <v>S</v>
      </c>
      <c r="B919" t="s">
        <v>916</v>
      </c>
      <c r="C919" s="18">
        <v>0.17100000000000001</v>
      </c>
      <c r="D919" s="19">
        <v>0.501</v>
      </c>
      <c r="E919" s="19">
        <v>0.19600000000000001</v>
      </c>
      <c r="F919" s="19">
        <v>3.1E-2</v>
      </c>
      <c r="G919" s="19">
        <v>0.03</v>
      </c>
      <c r="H919" s="19">
        <v>7.0999999999999994E-2</v>
      </c>
      <c r="I919" s="20">
        <f t="shared" si="152"/>
        <v>1.0000000000000002</v>
      </c>
      <c r="J919" s="21">
        <f t="shared" si="144"/>
        <v>0.72800000000000009</v>
      </c>
      <c r="K919" s="12">
        <f t="shared" si="145"/>
        <v>0.17628865979381445</v>
      </c>
      <c r="L919" s="8">
        <f t="shared" si="146"/>
        <v>0.51649484536082479</v>
      </c>
      <c r="M919" s="8">
        <f t="shared" si="147"/>
        <v>0.2020618556701031</v>
      </c>
      <c r="N919" s="8">
        <f t="shared" si="148"/>
        <v>3.1958762886597936E-2</v>
      </c>
      <c r="O919" s="8">
        <f t="shared" si="149"/>
        <v>7.3195876288659784E-2</v>
      </c>
      <c r="P919" s="41">
        <f t="shared" si="150"/>
        <v>0.75051546391752588</v>
      </c>
      <c r="Q919" s="29">
        <v>664</v>
      </c>
      <c r="R919" s="30">
        <v>5.0000000000000001E-4</v>
      </c>
      <c r="S919" s="31">
        <f t="shared" si="151"/>
        <v>684.53608247422687</v>
      </c>
      <c r="T919" s="38" t="s">
        <v>2032</v>
      </c>
      <c r="U919" t="s">
        <v>2280</v>
      </c>
      <c r="V919" s="47"/>
    </row>
    <row r="920" spans="1:22" x14ac:dyDescent="0.25">
      <c r="A920" t="str">
        <f t="shared" si="143"/>
        <v>S</v>
      </c>
      <c r="B920" t="s">
        <v>917</v>
      </c>
      <c r="C920" s="18">
        <v>7.4999999999999997E-2</v>
      </c>
      <c r="D920" s="19">
        <v>0.23</v>
      </c>
      <c r="E920" s="19">
        <v>0.125</v>
      </c>
      <c r="F920" s="19">
        <v>1.4E-2</v>
      </c>
      <c r="G920" s="19">
        <v>0.52900000000000003</v>
      </c>
      <c r="H920" s="19">
        <v>2.5999999999999999E-2</v>
      </c>
      <c r="I920" s="20">
        <f t="shared" si="152"/>
        <v>0.99900000000000011</v>
      </c>
      <c r="J920" s="21">
        <f t="shared" si="144"/>
        <v>0.36899999999999999</v>
      </c>
      <c r="K920" s="12">
        <f t="shared" si="145"/>
        <v>0.15923566878980891</v>
      </c>
      <c r="L920" s="8">
        <f t="shared" si="146"/>
        <v>0.48832271762208074</v>
      </c>
      <c r="M920" s="8">
        <f t="shared" si="147"/>
        <v>0.26539278131634819</v>
      </c>
      <c r="N920" s="8">
        <f t="shared" si="148"/>
        <v>2.9723991507431002E-2</v>
      </c>
      <c r="O920" s="8">
        <f t="shared" si="149"/>
        <v>5.5201698513800426E-2</v>
      </c>
      <c r="P920" s="41">
        <f t="shared" si="150"/>
        <v>0.78343949044585992</v>
      </c>
      <c r="Q920" s="29">
        <v>296</v>
      </c>
      <c r="R920" s="30">
        <v>2.0000000000000001E-4</v>
      </c>
      <c r="S920" s="31">
        <f t="shared" si="151"/>
        <v>628.4501061571126</v>
      </c>
      <c r="T920" s="3" t="s">
        <v>2033</v>
      </c>
      <c r="V920" s="47"/>
    </row>
    <row r="921" spans="1:22" x14ac:dyDescent="0.25">
      <c r="A921" t="str">
        <f t="shared" si="143"/>
        <v>S</v>
      </c>
      <c r="B921" t="s">
        <v>918</v>
      </c>
      <c r="C921" s="18">
        <v>0</v>
      </c>
      <c r="D921" s="19">
        <v>0</v>
      </c>
      <c r="E921" s="19">
        <v>0</v>
      </c>
      <c r="F921" s="19">
        <v>0</v>
      </c>
      <c r="G921" s="19">
        <v>0.47799999999999998</v>
      </c>
      <c r="H921" s="19">
        <v>0.52200000000000002</v>
      </c>
      <c r="I921" s="20">
        <f t="shared" si="152"/>
        <v>1</v>
      </c>
      <c r="J921" s="21">
        <f t="shared" si="144"/>
        <v>0</v>
      </c>
      <c r="K921" s="12">
        <f t="shared" si="145"/>
        <v>0</v>
      </c>
      <c r="L921" s="8">
        <f t="shared" si="146"/>
        <v>0</v>
      </c>
      <c r="M921" s="8">
        <f t="shared" si="147"/>
        <v>0</v>
      </c>
      <c r="N921" s="8">
        <f t="shared" si="148"/>
        <v>0</v>
      </c>
      <c r="O921" s="8">
        <f t="shared" si="149"/>
        <v>1</v>
      </c>
      <c r="P921" s="41">
        <f t="shared" si="150"/>
        <v>0</v>
      </c>
      <c r="Q921" s="29">
        <v>0</v>
      </c>
      <c r="R921" s="30">
        <v>0</v>
      </c>
      <c r="S921" s="31">
        <f t="shared" si="151"/>
        <v>0</v>
      </c>
      <c r="T921" s="38" t="s">
        <v>2034</v>
      </c>
      <c r="V921" s="47"/>
    </row>
    <row r="922" spans="1:22" x14ac:dyDescent="0.25">
      <c r="A922" t="str">
        <f t="shared" si="143"/>
        <v>S</v>
      </c>
      <c r="B922" t="s">
        <v>919</v>
      </c>
      <c r="C922" s="18">
        <v>7.2999999999999995E-2</v>
      </c>
      <c r="D922" s="19">
        <v>0.27200000000000002</v>
      </c>
      <c r="E922" s="19">
        <v>0.11700000000000001</v>
      </c>
      <c r="F922" s="19">
        <v>6.0000000000000001E-3</v>
      </c>
      <c r="G922" s="19">
        <v>0.52900000000000003</v>
      </c>
      <c r="H922" s="19">
        <v>3.0000000000000001E-3</v>
      </c>
      <c r="I922" s="20">
        <f t="shared" si="152"/>
        <v>1</v>
      </c>
      <c r="J922" s="21">
        <f t="shared" si="144"/>
        <v>0.39500000000000002</v>
      </c>
      <c r="K922" s="12">
        <f t="shared" si="145"/>
        <v>0.15498938428874734</v>
      </c>
      <c r="L922" s="8">
        <f t="shared" si="146"/>
        <v>0.57749469214437377</v>
      </c>
      <c r="M922" s="8">
        <f t="shared" si="147"/>
        <v>0.24840764331210194</v>
      </c>
      <c r="N922" s="8">
        <f t="shared" si="148"/>
        <v>1.2738853503184714E-2</v>
      </c>
      <c r="O922" s="8">
        <f t="shared" si="149"/>
        <v>6.369426751592357E-3</v>
      </c>
      <c r="P922" s="41">
        <f t="shared" si="150"/>
        <v>0.83864118895966033</v>
      </c>
      <c r="Q922" s="29">
        <v>324</v>
      </c>
      <c r="R922" s="30">
        <v>2.0000000000000001E-4</v>
      </c>
      <c r="S922" s="31">
        <f t="shared" si="151"/>
        <v>687.89808917197456</v>
      </c>
      <c r="T922" s="3" t="s">
        <v>2035</v>
      </c>
      <c r="V922" s="47"/>
    </row>
    <row r="923" spans="1:22" x14ac:dyDescent="0.25">
      <c r="A923" t="str">
        <f t="shared" si="143"/>
        <v>S</v>
      </c>
      <c r="B923" t="s">
        <v>920</v>
      </c>
      <c r="C923" s="18">
        <v>8.5999999999999993E-2</v>
      </c>
      <c r="D923" s="19">
        <v>0.29399999999999998</v>
      </c>
      <c r="E923" s="19">
        <v>3.1E-2</v>
      </c>
      <c r="F923" s="19">
        <v>5.0000000000000001E-3</v>
      </c>
      <c r="G923" s="19">
        <v>0.52300000000000002</v>
      </c>
      <c r="H923" s="19">
        <v>6.0999999999999999E-2</v>
      </c>
      <c r="I923" s="20">
        <f t="shared" si="152"/>
        <v>1</v>
      </c>
      <c r="J923" s="21">
        <f t="shared" si="144"/>
        <v>0.32999999999999996</v>
      </c>
      <c r="K923" s="12">
        <f t="shared" si="145"/>
        <v>0.18029350104821804</v>
      </c>
      <c r="L923" s="8">
        <f t="shared" si="146"/>
        <v>0.61635220125786161</v>
      </c>
      <c r="M923" s="8">
        <f t="shared" si="147"/>
        <v>6.4989517819706508E-2</v>
      </c>
      <c r="N923" s="8">
        <f t="shared" si="148"/>
        <v>1.0482180293501049E-2</v>
      </c>
      <c r="O923" s="8">
        <f t="shared" si="149"/>
        <v>0.1278825995807128</v>
      </c>
      <c r="P923" s="41">
        <f t="shared" si="150"/>
        <v>0.69182389937106914</v>
      </c>
      <c r="Q923" s="29">
        <v>318</v>
      </c>
      <c r="R923" s="30">
        <v>2.9999999999999997E-4</v>
      </c>
      <c r="S923" s="31">
        <f t="shared" si="151"/>
        <v>666.66666666666674</v>
      </c>
      <c r="T923" s="3" t="s">
        <v>2036</v>
      </c>
      <c r="V923" s="47"/>
    </row>
    <row r="924" spans="1:22" x14ac:dyDescent="0.25">
      <c r="A924" t="str">
        <f t="shared" si="143"/>
        <v>S</v>
      </c>
      <c r="B924" t="s">
        <v>921</v>
      </c>
      <c r="C924" s="18">
        <v>8.9999999999999993E-3</v>
      </c>
      <c r="D924" s="19">
        <v>0.10299999999999999</v>
      </c>
      <c r="E924" s="19">
        <v>0.121</v>
      </c>
      <c r="F924" s="19">
        <v>2E-3</v>
      </c>
      <c r="G924" s="19">
        <v>0.52900000000000003</v>
      </c>
      <c r="H924" s="19">
        <v>0.23599999999999999</v>
      </c>
      <c r="I924" s="20">
        <f t="shared" si="152"/>
        <v>1</v>
      </c>
      <c r="J924" s="21">
        <f t="shared" si="144"/>
        <v>0.22599999999999998</v>
      </c>
      <c r="K924" s="12">
        <f t="shared" si="145"/>
        <v>1.9108280254777069E-2</v>
      </c>
      <c r="L924" s="8">
        <f t="shared" si="146"/>
        <v>0.21868365180467092</v>
      </c>
      <c r="M924" s="8">
        <f t="shared" si="147"/>
        <v>0.25690021231422505</v>
      </c>
      <c r="N924" s="8">
        <f t="shared" si="148"/>
        <v>4.246284501061571E-3</v>
      </c>
      <c r="O924" s="8">
        <f t="shared" si="149"/>
        <v>0.50106157112526539</v>
      </c>
      <c r="P924" s="41">
        <f t="shared" si="150"/>
        <v>0.47983014861995754</v>
      </c>
      <c r="Q924" s="29">
        <v>140</v>
      </c>
      <c r="R924" s="30">
        <v>0</v>
      </c>
      <c r="S924" s="31">
        <f t="shared" si="151"/>
        <v>297.23991507430998</v>
      </c>
      <c r="T924" s="3" t="s">
        <v>2037</v>
      </c>
      <c r="V924" s="47"/>
    </row>
    <row r="925" spans="1:22" x14ac:dyDescent="0.25">
      <c r="A925" t="str">
        <f t="shared" si="143"/>
        <v>S</v>
      </c>
      <c r="B925" t="s">
        <v>922</v>
      </c>
      <c r="C925" s="18"/>
      <c r="D925" s="19"/>
      <c r="E925" s="19"/>
      <c r="F925" s="19"/>
      <c r="G925" s="19"/>
      <c r="H925" s="19"/>
      <c r="I925" s="20">
        <f t="shared" si="152"/>
        <v>0</v>
      </c>
      <c r="J925" s="21">
        <f t="shared" si="144"/>
        <v>0</v>
      </c>
      <c r="K925" s="12">
        <f t="shared" si="145"/>
        <v>0</v>
      </c>
      <c r="L925" s="8">
        <f t="shared" si="146"/>
        <v>0</v>
      </c>
      <c r="M925" s="8">
        <f t="shared" si="147"/>
        <v>0</v>
      </c>
      <c r="N925" s="8">
        <f t="shared" si="148"/>
        <v>0</v>
      </c>
      <c r="O925" s="8">
        <f t="shared" si="149"/>
        <v>0</v>
      </c>
      <c r="P925" s="41">
        <f t="shared" si="150"/>
        <v>0</v>
      </c>
      <c r="Q925" s="29"/>
      <c r="R925" s="30"/>
      <c r="S925" s="31">
        <f t="shared" si="151"/>
        <v>0</v>
      </c>
      <c r="T925" s="38" t="s">
        <v>2038</v>
      </c>
      <c r="U925" t="s">
        <v>1227</v>
      </c>
      <c r="V925" s="47"/>
    </row>
    <row r="926" spans="1:22" x14ac:dyDescent="0.25">
      <c r="A926" t="str">
        <f t="shared" si="143"/>
        <v>S</v>
      </c>
      <c r="B926" t="s">
        <v>923</v>
      </c>
      <c r="C926" s="18"/>
      <c r="D926" s="19"/>
      <c r="E926" s="19"/>
      <c r="F926" s="19"/>
      <c r="G926" s="19"/>
      <c r="H926" s="19"/>
      <c r="I926" s="20">
        <f t="shared" si="152"/>
        <v>0</v>
      </c>
      <c r="J926" s="21">
        <f t="shared" si="144"/>
        <v>0</v>
      </c>
      <c r="K926" s="12">
        <f t="shared" si="145"/>
        <v>0</v>
      </c>
      <c r="L926" s="8">
        <f t="shared" si="146"/>
        <v>0</v>
      </c>
      <c r="M926" s="8">
        <f t="shared" si="147"/>
        <v>0</v>
      </c>
      <c r="N926" s="8">
        <f t="shared" si="148"/>
        <v>0</v>
      </c>
      <c r="O926" s="8">
        <f t="shared" si="149"/>
        <v>0</v>
      </c>
      <c r="P926" s="41">
        <f t="shared" si="150"/>
        <v>0</v>
      </c>
      <c r="Q926" s="29"/>
      <c r="R926" s="30"/>
      <c r="S926" s="31">
        <f t="shared" si="151"/>
        <v>0</v>
      </c>
      <c r="T926" s="38" t="s">
        <v>2039</v>
      </c>
      <c r="U926" t="s">
        <v>1227</v>
      </c>
      <c r="V926" s="47"/>
    </row>
    <row r="927" spans="1:22" x14ac:dyDescent="0.25">
      <c r="A927" t="str">
        <f t="shared" si="143"/>
        <v>S</v>
      </c>
      <c r="B927" t="s">
        <v>924</v>
      </c>
      <c r="C927" s="18">
        <v>0.05</v>
      </c>
      <c r="D927" s="19">
        <v>0.155</v>
      </c>
      <c r="E927" s="19">
        <v>5.8000000000000003E-2</v>
      </c>
      <c r="F927" s="19">
        <v>8.9999999999999993E-3</v>
      </c>
      <c r="G927" s="19">
        <v>0</v>
      </c>
      <c r="H927" s="19">
        <v>0.72799999999999998</v>
      </c>
      <c r="I927" s="20">
        <f t="shared" si="152"/>
        <v>1</v>
      </c>
      <c r="J927" s="21">
        <f t="shared" si="144"/>
        <v>0.222</v>
      </c>
      <c r="K927" s="12">
        <f t="shared" si="145"/>
        <v>0.05</v>
      </c>
      <c r="L927" s="8">
        <f t="shared" si="146"/>
        <v>0.155</v>
      </c>
      <c r="M927" s="8">
        <f t="shared" si="147"/>
        <v>5.8000000000000003E-2</v>
      </c>
      <c r="N927" s="8">
        <f t="shared" si="148"/>
        <v>8.9999999999999993E-3</v>
      </c>
      <c r="O927" s="8">
        <f t="shared" si="149"/>
        <v>0.72799999999999998</v>
      </c>
      <c r="P927" s="41">
        <f t="shared" si="150"/>
        <v>0.222</v>
      </c>
      <c r="Q927" s="29">
        <v>181</v>
      </c>
      <c r="R927" s="30">
        <v>1E-4</v>
      </c>
      <c r="S927" s="31">
        <f t="shared" si="151"/>
        <v>181</v>
      </c>
      <c r="T927" s="38" t="s">
        <v>2040</v>
      </c>
      <c r="U927" t="s">
        <v>2280</v>
      </c>
      <c r="V927" s="47"/>
    </row>
    <row r="928" spans="1:22" x14ac:dyDescent="0.25">
      <c r="A928" t="str">
        <f t="shared" si="143"/>
        <v>S</v>
      </c>
      <c r="B928" t="s">
        <v>925</v>
      </c>
      <c r="C928" s="18">
        <v>0.09</v>
      </c>
      <c r="D928" s="19">
        <v>0.26200000000000001</v>
      </c>
      <c r="E928" s="19">
        <v>7.8E-2</v>
      </c>
      <c r="F928" s="19">
        <v>1.0999999999999999E-2</v>
      </c>
      <c r="G928" s="19">
        <v>0.52900000000000003</v>
      </c>
      <c r="H928" s="19">
        <v>0.03</v>
      </c>
      <c r="I928" s="20">
        <f t="shared" si="152"/>
        <v>1</v>
      </c>
      <c r="J928" s="21">
        <f t="shared" si="144"/>
        <v>0.35100000000000003</v>
      </c>
      <c r="K928" s="12">
        <f t="shared" si="145"/>
        <v>0.19108280254777071</v>
      </c>
      <c r="L928" s="8">
        <f t="shared" si="146"/>
        <v>0.55626326963906592</v>
      </c>
      <c r="M928" s="8">
        <f t="shared" si="147"/>
        <v>0.16560509554140129</v>
      </c>
      <c r="N928" s="8">
        <f t="shared" si="148"/>
        <v>2.3354564755838639E-2</v>
      </c>
      <c r="O928" s="8">
        <f t="shared" si="149"/>
        <v>6.3694267515923567E-2</v>
      </c>
      <c r="P928" s="41">
        <f t="shared" si="150"/>
        <v>0.7452229299363059</v>
      </c>
      <c r="Q928" s="29">
        <v>289</v>
      </c>
      <c r="R928" s="30">
        <v>2.0000000000000001E-4</v>
      </c>
      <c r="S928" s="31">
        <f t="shared" si="151"/>
        <v>613.58811040339708</v>
      </c>
      <c r="T928" s="38" t="s">
        <v>2041</v>
      </c>
      <c r="U928" t="s">
        <v>2279</v>
      </c>
      <c r="V928" s="47"/>
    </row>
    <row r="929" spans="1:22" x14ac:dyDescent="0.25">
      <c r="A929" t="str">
        <f t="shared" si="143"/>
        <v>S</v>
      </c>
      <c r="B929" t="s">
        <v>926</v>
      </c>
      <c r="C929" s="18"/>
      <c r="D929" s="19"/>
      <c r="E929" s="19"/>
      <c r="F929" s="19"/>
      <c r="G929" s="19"/>
      <c r="H929" s="19"/>
      <c r="I929" s="20">
        <f t="shared" si="152"/>
        <v>0</v>
      </c>
      <c r="J929" s="21">
        <f t="shared" si="144"/>
        <v>0</v>
      </c>
      <c r="K929" s="12">
        <f t="shared" si="145"/>
        <v>0</v>
      </c>
      <c r="L929" s="8">
        <f t="shared" si="146"/>
        <v>0</v>
      </c>
      <c r="M929" s="8">
        <f t="shared" si="147"/>
        <v>0</v>
      </c>
      <c r="N929" s="8">
        <f t="shared" si="148"/>
        <v>0</v>
      </c>
      <c r="O929" s="8">
        <f t="shared" si="149"/>
        <v>0</v>
      </c>
      <c r="P929" s="41">
        <f t="shared" si="150"/>
        <v>0</v>
      </c>
      <c r="Q929" s="29"/>
      <c r="R929" s="30"/>
      <c r="S929" s="31">
        <f t="shared" si="151"/>
        <v>0</v>
      </c>
      <c r="T929" s="38" t="s">
        <v>2042</v>
      </c>
      <c r="U929" t="s">
        <v>1227</v>
      </c>
      <c r="V929" s="47"/>
    </row>
    <row r="930" spans="1:22" x14ac:dyDescent="0.25">
      <c r="A930" t="str">
        <f t="shared" si="143"/>
        <v>S</v>
      </c>
      <c r="B930" t="s">
        <v>927</v>
      </c>
      <c r="C930" s="18"/>
      <c r="D930" s="19"/>
      <c r="E930" s="19"/>
      <c r="F930" s="19"/>
      <c r="G930" s="19"/>
      <c r="H930" s="19"/>
      <c r="I930" s="20">
        <f t="shared" si="152"/>
        <v>0</v>
      </c>
      <c r="J930" s="21">
        <f t="shared" si="144"/>
        <v>0</v>
      </c>
      <c r="K930" s="12">
        <f t="shared" si="145"/>
        <v>0</v>
      </c>
      <c r="L930" s="8">
        <f t="shared" si="146"/>
        <v>0</v>
      </c>
      <c r="M930" s="8">
        <f t="shared" si="147"/>
        <v>0</v>
      </c>
      <c r="N930" s="8">
        <f t="shared" si="148"/>
        <v>0</v>
      </c>
      <c r="O930" s="8">
        <f t="shared" si="149"/>
        <v>0</v>
      </c>
      <c r="P930" s="41">
        <f t="shared" si="150"/>
        <v>0</v>
      </c>
      <c r="Q930" s="29"/>
      <c r="R930" s="30"/>
      <c r="S930" s="31">
        <f t="shared" si="151"/>
        <v>0</v>
      </c>
      <c r="T930" s="38" t="s">
        <v>2043</v>
      </c>
      <c r="U930" t="s">
        <v>1227</v>
      </c>
      <c r="V930" s="47"/>
    </row>
    <row r="931" spans="1:22" x14ac:dyDescent="0.25">
      <c r="A931" t="str">
        <f t="shared" si="143"/>
        <v>S</v>
      </c>
      <c r="B931" t="s">
        <v>928</v>
      </c>
      <c r="C931" s="18">
        <v>6.4000000000000001E-2</v>
      </c>
      <c r="D931" s="19">
        <v>0.187</v>
      </c>
      <c r="E931" s="19">
        <v>0.21099999999999999</v>
      </c>
      <c r="F931" s="19">
        <v>8.0000000000000002E-3</v>
      </c>
      <c r="G931" s="19">
        <v>0.52900000000000003</v>
      </c>
      <c r="H931" s="19">
        <v>1E-3</v>
      </c>
      <c r="I931" s="20">
        <f t="shared" si="152"/>
        <v>1</v>
      </c>
      <c r="J931" s="21">
        <f t="shared" si="144"/>
        <v>0.40600000000000003</v>
      </c>
      <c r="K931" s="12">
        <f t="shared" si="145"/>
        <v>0.13588110403397027</v>
      </c>
      <c r="L931" s="8">
        <f t="shared" si="146"/>
        <v>0.39702760084925692</v>
      </c>
      <c r="M931" s="8">
        <f t="shared" si="147"/>
        <v>0.44798301486199577</v>
      </c>
      <c r="N931" s="8">
        <f t="shared" si="148"/>
        <v>1.6985138004246284E-2</v>
      </c>
      <c r="O931" s="8">
        <f t="shared" si="149"/>
        <v>2.1231422505307855E-3</v>
      </c>
      <c r="P931" s="41">
        <f t="shared" si="150"/>
        <v>0.86199575371549908</v>
      </c>
      <c r="Q931" s="29">
        <v>277</v>
      </c>
      <c r="R931" s="30">
        <v>2.0000000000000001E-4</v>
      </c>
      <c r="S931" s="31">
        <f t="shared" si="151"/>
        <v>588.11040339702765</v>
      </c>
      <c r="T931" s="38" t="s">
        <v>2044</v>
      </c>
      <c r="U931" t="s">
        <v>2279</v>
      </c>
      <c r="V931" s="47"/>
    </row>
    <row r="932" spans="1:22" x14ac:dyDescent="0.25">
      <c r="A932" t="str">
        <f t="shared" si="143"/>
        <v>S</v>
      </c>
      <c r="B932" t="s">
        <v>929</v>
      </c>
      <c r="C932" s="18">
        <v>7.0000000000000007E-2</v>
      </c>
      <c r="D932" s="19">
        <v>0.26</v>
      </c>
      <c r="E932" s="19">
        <v>8.2000000000000003E-2</v>
      </c>
      <c r="F932" s="19">
        <v>1.2E-2</v>
      </c>
      <c r="G932" s="19">
        <v>0.52900000000000003</v>
      </c>
      <c r="H932" s="19">
        <v>4.5999999999999999E-2</v>
      </c>
      <c r="I932" s="20">
        <f t="shared" si="152"/>
        <v>0.99900000000000011</v>
      </c>
      <c r="J932" s="21">
        <f t="shared" si="144"/>
        <v>0.35400000000000004</v>
      </c>
      <c r="K932" s="12">
        <f t="shared" si="145"/>
        <v>0.14861995753715501</v>
      </c>
      <c r="L932" s="8">
        <f t="shared" si="146"/>
        <v>0.55201698513800435</v>
      </c>
      <c r="M932" s="8">
        <f t="shared" si="147"/>
        <v>0.17409766454352443</v>
      </c>
      <c r="N932" s="8">
        <f t="shared" si="148"/>
        <v>2.5477707006369428E-2</v>
      </c>
      <c r="O932" s="8">
        <f t="shared" si="149"/>
        <v>9.7664543524416142E-2</v>
      </c>
      <c r="P932" s="41">
        <f t="shared" si="150"/>
        <v>0.75159235668789826</v>
      </c>
      <c r="Q932" s="29">
        <v>284</v>
      </c>
      <c r="R932" s="30">
        <v>2.0000000000000001E-4</v>
      </c>
      <c r="S932" s="31">
        <f t="shared" si="151"/>
        <v>602.97239915074317</v>
      </c>
      <c r="T932" s="3" t="s">
        <v>2045</v>
      </c>
      <c r="V932" s="47"/>
    </row>
    <row r="933" spans="1:22" x14ac:dyDescent="0.25">
      <c r="A933" t="str">
        <f t="shared" si="143"/>
        <v>S</v>
      </c>
      <c r="B933" t="s">
        <v>930</v>
      </c>
      <c r="C933" s="18">
        <v>0.126</v>
      </c>
      <c r="D933" s="19">
        <v>0.23599999999999999</v>
      </c>
      <c r="E933" s="19">
        <v>0.109</v>
      </c>
      <c r="F933" s="19">
        <v>6.0000000000000001E-3</v>
      </c>
      <c r="G933" s="19">
        <v>0.52300000000000002</v>
      </c>
      <c r="H933" s="19">
        <v>2.0000000000000001E-4</v>
      </c>
      <c r="I933" s="20">
        <f t="shared" si="152"/>
        <v>1.0002</v>
      </c>
      <c r="J933" s="21">
        <f t="shared" si="144"/>
        <v>0.35099999999999998</v>
      </c>
      <c r="K933" s="12">
        <f t="shared" si="145"/>
        <v>0.26415094339622641</v>
      </c>
      <c r="L933" s="8">
        <f t="shared" si="146"/>
        <v>0.4947589098532495</v>
      </c>
      <c r="M933" s="8">
        <f t="shared" si="147"/>
        <v>0.22851153039832287</v>
      </c>
      <c r="N933" s="8">
        <f t="shared" si="148"/>
        <v>1.2578616352201259E-2</v>
      </c>
      <c r="O933" s="8">
        <f t="shared" si="149"/>
        <v>4.1928721174004196E-4</v>
      </c>
      <c r="P933" s="41">
        <f t="shared" si="150"/>
        <v>0.73584905660377353</v>
      </c>
      <c r="Q933" s="29">
        <v>250</v>
      </c>
      <c r="R933" s="30">
        <v>2.9999999999999997E-4</v>
      </c>
      <c r="S933" s="31">
        <f t="shared" si="151"/>
        <v>524.10901467505244</v>
      </c>
      <c r="T933" s="3" t="s">
        <v>2046</v>
      </c>
      <c r="V933" s="47"/>
    </row>
    <row r="934" spans="1:22" x14ac:dyDescent="0.25">
      <c r="A934" t="str">
        <f t="shared" si="143"/>
        <v>S</v>
      </c>
      <c r="B934" t="s">
        <v>931</v>
      </c>
      <c r="C934" s="18">
        <v>3.1E-2</v>
      </c>
      <c r="D934" s="19">
        <v>0.15</v>
      </c>
      <c r="E934" s="19">
        <v>3.5000000000000003E-2</v>
      </c>
      <c r="F934" s="19">
        <v>6.0000000000000001E-3</v>
      </c>
      <c r="G934" s="19">
        <v>0.52900000000000003</v>
      </c>
      <c r="H934" s="19">
        <v>0.249</v>
      </c>
      <c r="I934" s="20">
        <f t="shared" si="152"/>
        <v>1</v>
      </c>
      <c r="J934" s="21">
        <f t="shared" si="144"/>
        <v>0.191</v>
      </c>
      <c r="K934" s="12">
        <f t="shared" si="145"/>
        <v>6.5817409766454352E-2</v>
      </c>
      <c r="L934" s="8">
        <f t="shared" si="146"/>
        <v>0.31847133757961782</v>
      </c>
      <c r="M934" s="8">
        <f t="shared" si="147"/>
        <v>7.4309978768577506E-2</v>
      </c>
      <c r="N934" s="8">
        <f t="shared" si="148"/>
        <v>1.2738853503184714E-2</v>
      </c>
      <c r="O934" s="8">
        <f t="shared" si="149"/>
        <v>0.5286624203821656</v>
      </c>
      <c r="P934" s="41">
        <f t="shared" si="150"/>
        <v>0.40552016985138006</v>
      </c>
      <c r="Q934" s="29">
        <v>169</v>
      </c>
      <c r="R934" s="30">
        <v>1E-4</v>
      </c>
      <c r="S934" s="31">
        <f t="shared" si="151"/>
        <v>358.8110403397028</v>
      </c>
      <c r="T934" s="38" t="s">
        <v>2047</v>
      </c>
      <c r="V934" s="47"/>
    </row>
    <row r="935" spans="1:22" x14ac:dyDescent="0.25">
      <c r="A935" t="str">
        <f t="shared" si="143"/>
        <v>S</v>
      </c>
      <c r="B935" t="s">
        <v>932</v>
      </c>
      <c r="C935" s="18">
        <v>0.11700000000000001</v>
      </c>
      <c r="D935" s="19">
        <v>0.249</v>
      </c>
      <c r="E935" s="19">
        <v>7.8E-2</v>
      </c>
      <c r="F935" s="19">
        <v>1.7000000000000001E-2</v>
      </c>
      <c r="G935" s="19">
        <v>0.52900000000000003</v>
      </c>
      <c r="H935" s="19">
        <v>0.01</v>
      </c>
      <c r="I935" s="20">
        <f t="shared" si="152"/>
        <v>1</v>
      </c>
      <c r="J935" s="21">
        <f t="shared" si="144"/>
        <v>0.34400000000000003</v>
      </c>
      <c r="K935" s="12">
        <f t="shared" si="145"/>
        <v>0.24840764331210194</v>
      </c>
      <c r="L935" s="8">
        <f t="shared" si="146"/>
        <v>0.5286624203821656</v>
      </c>
      <c r="M935" s="8">
        <f t="shared" si="147"/>
        <v>0.16560509554140129</v>
      </c>
      <c r="N935" s="8">
        <f t="shared" si="148"/>
        <v>3.609341825902336E-2</v>
      </c>
      <c r="O935" s="8">
        <f t="shared" si="149"/>
        <v>2.1231422505307858E-2</v>
      </c>
      <c r="P935" s="41">
        <f t="shared" si="150"/>
        <v>0.73036093418259029</v>
      </c>
      <c r="Q935" s="29">
        <v>280</v>
      </c>
      <c r="R935" s="30">
        <v>2.9999999999999997E-4</v>
      </c>
      <c r="S935" s="31">
        <f t="shared" si="151"/>
        <v>594.47983014861995</v>
      </c>
      <c r="T935" s="3" t="s">
        <v>2048</v>
      </c>
      <c r="V935" s="47"/>
    </row>
    <row r="936" spans="1:22" x14ac:dyDescent="0.25">
      <c r="A936" t="str">
        <f t="shared" si="143"/>
        <v>S</v>
      </c>
      <c r="B936" t="s">
        <v>933</v>
      </c>
      <c r="C936" s="18">
        <v>3.4000000000000002E-2</v>
      </c>
      <c r="D936" s="19">
        <v>0.122</v>
      </c>
      <c r="E936" s="19">
        <v>2.4E-2</v>
      </c>
      <c r="F936" s="19">
        <v>3.0000000000000001E-3</v>
      </c>
      <c r="G936" s="19">
        <v>0.52900000000000003</v>
      </c>
      <c r="H936" s="19">
        <v>0.28799999999999998</v>
      </c>
      <c r="I936" s="20">
        <f t="shared" si="152"/>
        <v>1</v>
      </c>
      <c r="J936" s="21">
        <f t="shared" si="144"/>
        <v>0.14899999999999999</v>
      </c>
      <c r="K936" s="12">
        <f t="shared" si="145"/>
        <v>7.2186836518046721E-2</v>
      </c>
      <c r="L936" s="8">
        <f t="shared" si="146"/>
        <v>0.25902335456475584</v>
      </c>
      <c r="M936" s="8">
        <f t="shared" si="147"/>
        <v>5.0955414012738856E-2</v>
      </c>
      <c r="N936" s="8">
        <f t="shared" si="148"/>
        <v>6.369426751592357E-3</v>
      </c>
      <c r="O936" s="8">
        <f t="shared" si="149"/>
        <v>0.61146496815286622</v>
      </c>
      <c r="P936" s="41">
        <f t="shared" si="150"/>
        <v>0.31634819532908703</v>
      </c>
      <c r="Q936" s="29">
        <v>126</v>
      </c>
      <c r="R936" s="30">
        <v>1E-4</v>
      </c>
      <c r="S936" s="31">
        <f t="shared" si="151"/>
        <v>267.515923566879</v>
      </c>
      <c r="T936" s="3" t="s">
        <v>2049</v>
      </c>
      <c r="V936" s="47"/>
    </row>
    <row r="937" spans="1:22" x14ac:dyDescent="0.25">
      <c r="A937" t="str">
        <f t="shared" si="143"/>
        <v>S</v>
      </c>
      <c r="B937" t="s">
        <v>934</v>
      </c>
      <c r="C937" s="18">
        <v>9.8000000000000004E-2</v>
      </c>
      <c r="D937" s="19">
        <v>0.252</v>
      </c>
      <c r="E937" s="19">
        <v>9.5000000000000001E-2</v>
      </c>
      <c r="F937" s="19">
        <v>1.4999999999999999E-2</v>
      </c>
      <c r="G937" s="19">
        <v>0.52900000000000003</v>
      </c>
      <c r="H937" s="19">
        <v>1.0999999999999999E-2</v>
      </c>
      <c r="I937" s="20">
        <f t="shared" si="152"/>
        <v>1</v>
      </c>
      <c r="J937" s="21">
        <f t="shared" si="144"/>
        <v>0.36199999999999999</v>
      </c>
      <c r="K937" s="12">
        <f t="shared" si="145"/>
        <v>0.20806794055201699</v>
      </c>
      <c r="L937" s="8">
        <f t="shared" si="146"/>
        <v>0.53503184713375795</v>
      </c>
      <c r="M937" s="8">
        <f t="shared" si="147"/>
        <v>0.20169851380042464</v>
      </c>
      <c r="N937" s="8">
        <f t="shared" si="148"/>
        <v>3.1847133757961783E-2</v>
      </c>
      <c r="O937" s="8">
        <f t="shared" si="149"/>
        <v>2.3354564755838639E-2</v>
      </c>
      <c r="P937" s="41">
        <f t="shared" si="150"/>
        <v>0.76857749469214443</v>
      </c>
      <c r="Q937" s="29">
        <v>298</v>
      </c>
      <c r="R937" s="30">
        <v>2.9999999999999997E-4</v>
      </c>
      <c r="S937" s="31">
        <f t="shared" si="151"/>
        <v>632.6963906581741</v>
      </c>
      <c r="T937" s="3" t="s">
        <v>2050</v>
      </c>
      <c r="V937" s="47"/>
    </row>
    <row r="938" spans="1:22" x14ac:dyDescent="0.25">
      <c r="A938" t="str">
        <f t="shared" si="143"/>
        <v>S</v>
      </c>
      <c r="B938" t="s">
        <v>935</v>
      </c>
      <c r="C938" s="18">
        <v>0.13700000000000001</v>
      </c>
      <c r="D938" s="19">
        <v>0.246</v>
      </c>
      <c r="E938" s="19">
        <v>5.8999999999999997E-2</v>
      </c>
      <c r="F938" s="19">
        <v>1.4999999999999999E-2</v>
      </c>
      <c r="G938" s="19">
        <v>0.52900000000000003</v>
      </c>
      <c r="H938" s="19">
        <v>1.4E-2</v>
      </c>
      <c r="I938" s="20">
        <f t="shared" si="152"/>
        <v>1</v>
      </c>
      <c r="J938" s="21">
        <f t="shared" si="144"/>
        <v>0.32</v>
      </c>
      <c r="K938" s="12">
        <f t="shared" si="145"/>
        <v>0.29087048832271767</v>
      </c>
      <c r="L938" s="8">
        <f t="shared" si="146"/>
        <v>0.52229299363057324</v>
      </c>
      <c r="M938" s="8">
        <f t="shared" si="147"/>
        <v>0.12526539278131635</v>
      </c>
      <c r="N938" s="8">
        <f t="shared" si="148"/>
        <v>3.1847133757961783E-2</v>
      </c>
      <c r="O938" s="8">
        <f t="shared" si="149"/>
        <v>2.9723991507431002E-2</v>
      </c>
      <c r="P938" s="41">
        <f t="shared" si="150"/>
        <v>0.67940552016985145</v>
      </c>
      <c r="Q938" s="29">
        <v>259</v>
      </c>
      <c r="R938" s="30">
        <v>4.0000000000000002E-4</v>
      </c>
      <c r="S938" s="31">
        <f t="shared" si="151"/>
        <v>549.89384288747351</v>
      </c>
      <c r="T938" s="46" t="s">
        <v>2051</v>
      </c>
      <c r="V938" s="47"/>
    </row>
    <row r="939" spans="1:22" x14ac:dyDescent="0.25">
      <c r="A939" t="str">
        <f t="shared" si="143"/>
        <v>S</v>
      </c>
      <c r="B939" t="s">
        <v>936</v>
      </c>
      <c r="C939" s="18">
        <v>5.5E-2</v>
      </c>
      <c r="D939" s="19">
        <v>0.23</v>
      </c>
      <c r="E939" s="19">
        <v>6.5000000000000002E-2</v>
      </c>
      <c r="F939" s="19">
        <v>0.01</v>
      </c>
      <c r="G939" s="19">
        <v>0.52900000000000003</v>
      </c>
      <c r="H939" s="19">
        <v>0.111</v>
      </c>
      <c r="I939" s="20">
        <f t="shared" si="152"/>
        <v>1</v>
      </c>
      <c r="J939" s="21">
        <f t="shared" si="144"/>
        <v>0.30500000000000005</v>
      </c>
      <c r="K939" s="12">
        <f t="shared" si="145"/>
        <v>0.11677282377919321</v>
      </c>
      <c r="L939" s="8">
        <f t="shared" si="146"/>
        <v>0.48832271762208074</v>
      </c>
      <c r="M939" s="8">
        <f t="shared" si="147"/>
        <v>0.13800424628450109</v>
      </c>
      <c r="N939" s="8">
        <f t="shared" si="148"/>
        <v>2.1231422505307858E-2</v>
      </c>
      <c r="O939" s="8">
        <f t="shared" si="149"/>
        <v>0.2356687898089172</v>
      </c>
      <c r="P939" s="41">
        <f t="shared" si="150"/>
        <v>0.64755838641188979</v>
      </c>
      <c r="Q939" s="29">
        <v>262</v>
      </c>
      <c r="R939" s="30">
        <v>1E-4</v>
      </c>
      <c r="S939" s="31">
        <f t="shared" si="151"/>
        <v>556.26326963906581</v>
      </c>
      <c r="T939" s="3" t="s">
        <v>2052</v>
      </c>
      <c r="V939" s="47"/>
    </row>
    <row r="940" spans="1:22" x14ac:dyDescent="0.25">
      <c r="A940" t="str">
        <f t="shared" si="143"/>
        <v>S</v>
      </c>
      <c r="B940" t="s">
        <v>937</v>
      </c>
      <c r="C940" s="18">
        <v>6.8000000000000005E-2</v>
      </c>
      <c r="D940" s="19">
        <v>0.23899999999999999</v>
      </c>
      <c r="E940" s="19">
        <v>0.159</v>
      </c>
      <c r="F940" s="19">
        <v>4.0000000000000001E-3</v>
      </c>
      <c r="G940" s="19">
        <v>0.52900000000000003</v>
      </c>
      <c r="H940" s="19">
        <v>1E-3</v>
      </c>
      <c r="I940" s="20">
        <f t="shared" si="152"/>
        <v>1</v>
      </c>
      <c r="J940" s="21">
        <f t="shared" si="144"/>
        <v>0.40200000000000002</v>
      </c>
      <c r="K940" s="12">
        <f t="shared" si="145"/>
        <v>0.14437367303609344</v>
      </c>
      <c r="L940" s="8">
        <f t="shared" si="146"/>
        <v>0.50743099787685775</v>
      </c>
      <c r="M940" s="8">
        <f t="shared" si="147"/>
        <v>0.33757961783439494</v>
      </c>
      <c r="N940" s="8">
        <f t="shared" si="148"/>
        <v>8.4925690021231421E-3</v>
      </c>
      <c r="O940" s="8">
        <f t="shared" si="149"/>
        <v>2.1231422505307855E-3</v>
      </c>
      <c r="P940" s="41">
        <f t="shared" si="150"/>
        <v>0.85350318471337594</v>
      </c>
      <c r="Q940" s="29">
        <v>286</v>
      </c>
      <c r="R940" s="30">
        <v>2.0000000000000001E-4</v>
      </c>
      <c r="S940" s="31">
        <f t="shared" si="151"/>
        <v>607.21868365180467</v>
      </c>
      <c r="T940" s="3" t="s">
        <v>2053</v>
      </c>
      <c r="V940" s="47"/>
    </row>
    <row r="941" spans="1:22" x14ac:dyDescent="0.25">
      <c r="A941" t="str">
        <f t="shared" si="143"/>
        <v>S</v>
      </c>
      <c r="B941" t="s">
        <v>938</v>
      </c>
      <c r="C941" s="18">
        <v>0.17799999999999999</v>
      </c>
      <c r="D941" s="19">
        <v>0.221</v>
      </c>
      <c r="E941" s="19">
        <v>6.4000000000000001E-2</v>
      </c>
      <c r="F941" s="19">
        <v>8.9999999999999993E-3</v>
      </c>
      <c r="G941" s="19">
        <v>0.42899999999999999</v>
      </c>
      <c r="H941" s="19">
        <v>0.10199999999999999</v>
      </c>
      <c r="I941" s="20">
        <f t="shared" si="152"/>
        <v>1.0030000000000001</v>
      </c>
      <c r="J941" s="21">
        <f t="shared" si="144"/>
        <v>0.29400000000000004</v>
      </c>
      <c r="K941" s="12">
        <f t="shared" si="145"/>
        <v>0.31173380035026271</v>
      </c>
      <c r="L941" s="8">
        <f t="shared" si="146"/>
        <v>0.38704028021015763</v>
      </c>
      <c r="M941" s="8">
        <f t="shared" si="147"/>
        <v>0.11208406304728548</v>
      </c>
      <c r="N941" s="8">
        <f t="shared" si="148"/>
        <v>1.5761821366024518E-2</v>
      </c>
      <c r="O941" s="8">
        <f t="shared" si="149"/>
        <v>0.17863397548161122</v>
      </c>
      <c r="P941" s="41">
        <f t="shared" si="150"/>
        <v>0.5148861646234677</v>
      </c>
      <c r="Q941" s="29">
        <v>242</v>
      </c>
      <c r="R941" s="30">
        <v>5.0000000000000001E-4</v>
      </c>
      <c r="S941" s="31">
        <f t="shared" si="151"/>
        <v>423.81786339754819</v>
      </c>
      <c r="T941" s="38" t="s">
        <v>2054</v>
      </c>
      <c r="U941" t="s">
        <v>2279</v>
      </c>
      <c r="V941" s="47"/>
    </row>
    <row r="942" spans="1:22" x14ac:dyDescent="0.25">
      <c r="A942" t="str">
        <f t="shared" si="143"/>
        <v>S</v>
      </c>
      <c r="B942" t="s">
        <v>939</v>
      </c>
      <c r="C942" s="18">
        <v>7.1300000000000002E-2</v>
      </c>
      <c r="D942" s="19">
        <v>0.3039</v>
      </c>
      <c r="E942" s="19">
        <v>5.2699999999999997E-2</v>
      </c>
      <c r="F942" s="19">
        <v>9.1999999999999998E-3</v>
      </c>
      <c r="G942" s="19">
        <v>0.52939999999999998</v>
      </c>
      <c r="H942" s="19">
        <v>3.3500000000000002E-2</v>
      </c>
      <c r="I942" s="20">
        <f t="shared" si="152"/>
        <v>0.99999999999999989</v>
      </c>
      <c r="J942" s="21">
        <f t="shared" si="144"/>
        <v>0.36580000000000001</v>
      </c>
      <c r="K942" s="12">
        <f t="shared" si="145"/>
        <v>0.15150871228219295</v>
      </c>
      <c r="L942" s="8">
        <f t="shared" si="146"/>
        <v>0.64577135571610711</v>
      </c>
      <c r="M942" s="8">
        <f t="shared" si="147"/>
        <v>0.11198470038249042</v>
      </c>
      <c r="N942" s="8">
        <f t="shared" si="148"/>
        <v>1.9549511262218443E-2</v>
      </c>
      <c r="O942" s="8">
        <f t="shared" si="149"/>
        <v>7.1185720356991083E-2</v>
      </c>
      <c r="P942" s="41">
        <f t="shared" si="150"/>
        <v>0.77730556736081602</v>
      </c>
      <c r="Q942" s="29">
        <v>711</v>
      </c>
      <c r="R942" s="30">
        <v>4.0000000000000002E-4</v>
      </c>
      <c r="S942" s="31">
        <f t="shared" si="151"/>
        <v>1510.8372290692732</v>
      </c>
      <c r="T942" s="3" t="s">
        <v>2055</v>
      </c>
      <c r="V942" s="47"/>
    </row>
    <row r="943" spans="1:22" x14ac:dyDescent="0.25">
      <c r="A943" t="str">
        <f t="shared" si="143"/>
        <v>S</v>
      </c>
      <c r="B943" t="s">
        <v>940</v>
      </c>
      <c r="C943" s="18"/>
      <c r="D943" s="19"/>
      <c r="E943" s="19"/>
      <c r="F943" s="19"/>
      <c r="G943" s="19"/>
      <c r="H943" s="19"/>
      <c r="I943" s="20">
        <f t="shared" si="152"/>
        <v>0</v>
      </c>
      <c r="J943" s="21">
        <f t="shared" si="144"/>
        <v>0</v>
      </c>
      <c r="K943" s="12">
        <f t="shared" si="145"/>
        <v>0</v>
      </c>
      <c r="L943" s="8">
        <f t="shared" si="146"/>
        <v>0</v>
      </c>
      <c r="M943" s="8">
        <f t="shared" si="147"/>
        <v>0</v>
      </c>
      <c r="N943" s="8">
        <f t="shared" si="148"/>
        <v>0</v>
      </c>
      <c r="O943" s="8">
        <f t="shared" si="149"/>
        <v>0</v>
      </c>
      <c r="P943" s="41">
        <f t="shared" si="150"/>
        <v>0</v>
      </c>
      <c r="Q943" s="29"/>
      <c r="R943" s="30"/>
      <c r="S943" s="31">
        <f t="shared" si="151"/>
        <v>0</v>
      </c>
      <c r="T943" s="38" t="s">
        <v>2056</v>
      </c>
      <c r="U943" t="s">
        <v>1227</v>
      </c>
      <c r="V943" s="47"/>
    </row>
    <row r="944" spans="1:22" x14ac:dyDescent="0.25">
      <c r="A944" t="str">
        <f t="shared" si="143"/>
        <v>S</v>
      </c>
      <c r="B944" t="s">
        <v>941</v>
      </c>
      <c r="C944" s="18">
        <v>0.05</v>
      </c>
      <c r="D944" s="19">
        <v>0.15</v>
      </c>
      <c r="E944" s="19">
        <v>0.22</v>
      </c>
      <c r="F944" s="19">
        <v>0.01</v>
      </c>
      <c r="G944" s="19">
        <v>0.53</v>
      </c>
      <c r="H944" s="19">
        <v>0.04</v>
      </c>
      <c r="I944" s="20">
        <f t="shared" si="152"/>
        <v>1</v>
      </c>
      <c r="J944" s="21">
        <f t="shared" si="144"/>
        <v>0.38</v>
      </c>
      <c r="K944" s="12">
        <f t="shared" si="145"/>
        <v>0.10638297872340427</v>
      </c>
      <c r="L944" s="8">
        <f t="shared" si="146"/>
        <v>0.31914893617021278</v>
      </c>
      <c r="M944" s="8">
        <f t="shared" si="147"/>
        <v>0.46808510638297873</v>
      </c>
      <c r="N944" s="8">
        <f t="shared" si="148"/>
        <v>2.1276595744680854E-2</v>
      </c>
      <c r="O944" s="8">
        <f t="shared" si="149"/>
        <v>8.5106382978723416E-2</v>
      </c>
      <c r="P944" s="41">
        <f t="shared" si="150"/>
        <v>0.8085106382978724</v>
      </c>
      <c r="Q944" s="29">
        <v>253</v>
      </c>
      <c r="R944" s="30">
        <v>1E-4</v>
      </c>
      <c r="S944" s="31">
        <f t="shared" si="151"/>
        <v>538.29787234042556</v>
      </c>
      <c r="T944" s="3" t="s">
        <v>1218</v>
      </c>
      <c r="V944" s="47"/>
    </row>
    <row r="945" spans="1:22" x14ac:dyDescent="0.25">
      <c r="A945" t="str">
        <f t="shared" si="143"/>
        <v>S</v>
      </c>
      <c r="B945" t="s">
        <v>942</v>
      </c>
      <c r="C945" s="18">
        <v>7.1999999999999995E-2</v>
      </c>
      <c r="D945" s="19">
        <v>0.25700000000000001</v>
      </c>
      <c r="E945" s="19">
        <v>0.02</v>
      </c>
      <c r="F945" s="19">
        <v>2E-3</v>
      </c>
      <c r="G945" s="19">
        <v>0.52900000000000003</v>
      </c>
      <c r="H945" s="19">
        <v>0.12</v>
      </c>
      <c r="I945" s="20">
        <f t="shared" si="152"/>
        <v>1</v>
      </c>
      <c r="J945" s="21">
        <f t="shared" si="144"/>
        <v>0.27900000000000003</v>
      </c>
      <c r="K945" s="12">
        <f t="shared" si="145"/>
        <v>0.15286624203821655</v>
      </c>
      <c r="L945" s="8">
        <f t="shared" si="146"/>
        <v>0.54564755838641188</v>
      </c>
      <c r="M945" s="8">
        <f t="shared" si="147"/>
        <v>4.2462845010615716E-2</v>
      </c>
      <c r="N945" s="8">
        <f t="shared" si="148"/>
        <v>4.246284501061571E-3</v>
      </c>
      <c r="O945" s="8">
        <f t="shared" si="149"/>
        <v>0.25477707006369427</v>
      </c>
      <c r="P945" s="41">
        <f t="shared" si="150"/>
        <v>0.59235668789808926</v>
      </c>
      <c r="Q945" s="29">
        <v>274</v>
      </c>
      <c r="R945" s="30">
        <v>2.0000000000000001E-4</v>
      </c>
      <c r="S945" s="31">
        <f t="shared" si="151"/>
        <v>581.74097664543524</v>
      </c>
      <c r="T945" s="3" t="s">
        <v>2057</v>
      </c>
      <c r="V945" s="47"/>
    </row>
    <row r="946" spans="1:22" x14ac:dyDescent="0.25">
      <c r="A946" t="str">
        <f t="shared" ref="A946:A1009" si="153">UPPER(LEFT(B946,1))</f>
        <v>S</v>
      </c>
      <c r="B946" t="s">
        <v>943</v>
      </c>
      <c r="C946" s="18">
        <v>7.0000000000000007E-2</v>
      </c>
      <c r="D946" s="19">
        <v>0.13</v>
      </c>
      <c r="E946" s="19">
        <v>0.02</v>
      </c>
      <c r="F946" s="19">
        <v>0.01</v>
      </c>
      <c r="G946" s="19">
        <v>0.47</v>
      </c>
      <c r="H946" s="19">
        <v>0.3</v>
      </c>
      <c r="I946" s="20">
        <f t="shared" si="152"/>
        <v>1</v>
      </c>
      <c r="J946" s="21">
        <f t="shared" si="144"/>
        <v>0.16</v>
      </c>
      <c r="K946" s="12">
        <f t="shared" si="145"/>
        <v>0.13207547169811321</v>
      </c>
      <c r="L946" s="8">
        <f t="shared" si="146"/>
        <v>0.24528301886792453</v>
      </c>
      <c r="M946" s="8">
        <f t="shared" si="147"/>
        <v>3.7735849056603772E-2</v>
      </c>
      <c r="N946" s="8">
        <f t="shared" si="148"/>
        <v>1.8867924528301886E-2</v>
      </c>
      <c r="O946" s="8">
        <f t="shared" si="149"/>
        <v>0.56603773584905659</v>
      </c>
      <c r="P946" s="41">
        <f t="shared" si="150"/>
        <v>0.30188679245283018</v>
      </c>
      <c r="Q946" s="29">
        <v>125</v>
      </c>
      <c r="R946" s="30">
        <v>2.0000000000000001E-4</v>
      </c>
      <c r="S946" s="31">
        <f t="shared" si="151"/>
        <v>235.84905660377356</v>
      </c>
      <c r="T946" s="3" t="s">
        <v>2058</v>
      </c>
      <c r="V946" s="47"/>
    </row>
    <row r="947" spans="1:22" x14ac:dyDescent="0.25">
      <c r="A947" t="str">
        <f t="shared" si="153"/>
        <v>S</v>
      </c>
      <c r="B947" t="s">
        <v>944</v>
      </c>
      <c r="C947" s="18">
        <v>0.09</v>
      </c>
      <c r="D947" s="19">
        <v>0.317</v>
      </c>
      <c r="E947" s="19">
        <v>5.8999999999999997E-2</v>
      </c>
      <c r="F947" s="19">
        <v>5.0000000000000001E-3</v>
      </c>
      <c r="G947" s="19">
        <v>0.52900000000000003</v>
      </c>
      <c r="H947" s="19">
        <v>0</v>
      </c>
      <c r="I947" s="20">
        <f t="shared" si="152"/>
        <v>1</v>
      </c>
      <c r="J947" s="21">
        <f t="shared" si="144"/>
        <v>0.38100000000000001</v>
      </c>
      <c r="K947" s="12">
        <f t="shared" si="145"/>
        <v>0.19108280254777071</v>
      </c>
      <c r="L947" s="8">
        <f t="shared" si="146"/>
        <v>0.6730360934182591</v>
      </c>
      <c r="M947" s="8">
        <f t="shared" si="147"/>
        <v>0.12526539278131635</v>
      </c>
      <c r="N947" s="8">
        <f t="shared" si="148"/>
        <v>1.0615711252653929E-2</v>
      </c>
      <c r="O947" s="8">
        <f t="shared" si="149"/>
        <v>0</v>
      </c>
      <c r="P947" s="41">
        <f t="shared" si="150"/>
        <v>0.80891719745222934</v>
      </c>
      <c r="Q947" s="29">
        <v>352</v>
      </c>
      <c r="R947" s="30">
        <v>2.0000000000000001E-4</v>
      </c>
      <c r="S947" s="31">
        <f t="shared" si="151"/>
        <v>747.34607218683652</v>
      </c>
      <c r="T947" s="38" t="s">
        <v>2059</v>
      </c>
      <c r="V947" s="47"/>
    </row>
    <row r="948" spans="1:22" x14ac:dyDescent="0.25">
      <c r="A948" t="str">
        <f t="shared" si="153"/>
        <v>S</v>
      </c>
      <c r="B948" t="s">
        <v>945</v>
      </c>
      <c r="C948" s="18">
        <v>0.02</v>
      </c>
      <c r="D948" s="19">
        <v>0.13</v>
      </c>
      <c r="E948" s="19">
        <v>0.05</v>
      </c>
      <c r="F948" s="19">
        <v>0.01</v>
      </c>
      <c r="G948" s="19">
        <v>0.26</v>
      </c>
      <c r="H948" s="19">
        <v>0.53</v>
      </c>
      <c r="I948" s="20">
        <f t="shared" si="152"/>
        <v>1</v>
      </c>
      <c r="J948" s="21">
        <f t="shared" si="144"/>
        <v>0.19</v>
      </c>
      <c r="K948" s="12">
        <f t="shared" si="145"/>
        <v>2.7027027027027029E-2</v>
      </c>
      <c r="L948" s="8">
        <f t="shared" si="146"/>
        <v>0.17567567567567569</v>
      </c>
      <c r="M948" s="8">
        <f t="shared" si="147"/>
        <v>6.7567567567567571E-2</v>
      </c>
      <c r="N948" s="8">
        <f t="shared" si="148"/>
        <v>1.3513513513513514E-2</v>
      </c>
      <c r="O948" s="8">
        <f t="shared" si="149"/>
        <v>0.71621621621621623</v>
      </c>
      <c r="P948" s="41">
        <f t="shared" si="150"/>
        <v>0.25675675675675674</v>
      </c>
      <c r="Q948" s="29">
        <v>148</v>
      </c>
      <c r="R948" s="30">
        <v>1E-4</v>
      </c>
      <c r="S948" s="31">
        <f t="shared" si="151"/>
        <v>200</v>
      </c>
      <c r="T948" s="3" t="s">
        <v>2060</v>
      </c>
      <c r="V948" s="47"/>
    </row>
    <row r="949" spans="1:22" x14ac:dyDescent="0.25">
      <c r="A949" t="str">
        <f t="shared" si="153"/>
        <v>S</v>
      </c>
      <c r="B949" t="s">
        <v>946</v>
      </c>
      <c r="C949" s="18">
        <v>6.6000000000000003E-2</v>
      </c>
      <c r="D949" s="19">
        <v>0.29799999999999999</v>
      </c>
      <c r="E949" s="19">
        <v>9.0999999999999998E-2</v>
      </c>
      <c r="F949" s="19">
        <v>1.2E-2</v>
      </c>
      <c r="G949" s="19">
        <v>0.52900000000000003</v>
      </c>
      <c r="H949" s="19">
        <v>4.0000000000000001E-3</v>
      </c>
      <c r="I949" s="20">
        <f t="shared" si="152"/>
        <v>1</v>
      </c>
      <c r="J949" s="21">
        <f t="shared" si="144"/>
        <v>0.40100000000000002</v>
      </c>
      <c r="K949" s="12">
        <f t="shared" si="145"/>
        <v>0.14012738853503187</v>
      </c>
      <c r="L949" s="8">
        <f t="shared" si="146"/>
        <v>0.63269639065817407</v>
      </c>
      <c r="M949" s="8">
        <f t="shared" si="147"/>
        <v>0.1932059447983015</v>
      </c>
      <c r="N949" s="8">
        <f t="shared" si="148"/>
        <v>2.5477707006369428E-2</v>
      </c>
      <c r="O949" s="8">
        <f t="shared" si="149"/>
        <v>8.4925690021231421E-3</v>
      </c>
      <c r="P949" s="41">
        <f t="shared" si="150"/>
        <v>0.85138004246284515</v>
      </c>
      <c r="Q949" s="29">
        <v>342</v>
      </c>
      <c r="R949" s="30">
        <v>2.0000000000000001E-4</v>
      </c>
      <c r="S949" s="31">
        <f t="shared" si="151"/>
        <v>726.1146496815287</v>
      </c>
      <c r="T949" s="3" t="s">
        <v>2061</v>
      </c>
      <c r="V949" s="47"/>
    </row>
    <row r="950" spans="1:22" x14ac:dyDescent="0.25">
      <c r="A950" t="str">
        <f t="shared" si="153"/>
        <v>S</v>
      </c>
      <c r="B950" t="s">
        <v>947</v>
      </c>
      <c r="C950" s="18">
        <v>0.04</v>
      </c>
      <c r="D950" s="19">
        <v>0.15</v>
      </c>
      <c r="E950" s="19">
        <v>0.13</v>
      </c>
      <c r="F950" s="19">
        <v>0.01</v>
      </c>
      <c r="G950" s="19">
        <v>0.48</v>
      </c>
      <c r="H950" s="19">
        <v>0.19</v>
      </c>
      <c r="I950" s="20">
        <f t="shared" si="152"/>
        <v>1</v>
      </c>
      <c r="J950" s="21">
        <f t="shared" si="144"/>
        <v>0.29000000000000004</v>
      </c>
      <c r="K950" s="12">
        <f t="shared" si="145"/>
        <v>7.6923076923076927E-2</v>
      </c>
      <c r="L950" s="8">
        <f t="shared" si="146"/>
        <v>0.28846153846153844</v>
      </c>
      <c r="M950" s="8">
        <f t="shared" si="147"/>
        <v>0.25</v>
      </c>
      <c r="N950" s="8">
        <f t="shared" si="148"/>
        <v>1.9230769230769232E-2</v>
      </c>
      <c r="O950" s="8">
        <f t="shared" si="149"/>
        <v>0.36538461538461536</v>
      </c>
      <c r="P950" s="41">
        <f t="shared" si="150"/>
        <v>0.55769230769230771</v>
      </c>
      <c r="Q950" s="29">
        <v>193</v>
      </c>
      <c r="R950" s="30">
        <v>1E-4</v>
      </c>
      <c r="S950" s="31">
        <f t="shared" si="151"/>
        <v>371.15384615384613</v>
      </c>
      <c r="T950" s="38" t="s">
        <v>2062</v>
      </c>
      <c r="V950" s="47"/>
    </row>
    <row r="951" spans="1:22" x14ac:dyDescent="0.25">
      <c r="A951" t="str">
        <f t="shared" si="153"/>
        <v>S</v>
      </c>
      <c r="B951" t="s">
        <v>948</v>
      </c>
      <c r="C951" s="18">
        <v>7.0000000000000007E-2</v>
      </c>
      <c r="D951" s="19">
        <v>0.23</v>
      </c>
      <c r="E951" s="19">
        <v>0.05</v>
      </c>
      <c r="F951" s="19">
        <v>0.01</v>
      </c>
      <c r="G951" s="19">
        <v>0.51</v>
      </c>
      <c r="H951" s="19">
        <v>0.13</v>
      </c>
      <c r="I951" s="20">
        <f t="shared" si="152"/>
        <v>1</v>
      </c>
      <c r="J951" s="21">
        <f t="shared" si="144"/>
        <v>0.29000000000000004</v>
      </c>
      <c r="K951" s="12">
        <f t="shared" si="145"/>
        <v>0.14285714285714288</v>
      </c>
      <c r="L951" s="8">
        <f t="shared" si="146"/>
        <v>0.46938775510204084</v>
      </c>
      <c r="M951" s="8">
        <f t="shared" si="147"/>
        <v>0.10204081632653061</v>
      </c>
      <c r="N951" s="8">
        <f t="shared" si="148"/>
        <v>2.0408163265306124E-2</v>
      </c>
      <c r="O951" s="8">
        <f t="shared" si="149"/>
        <v>0.26530612244897961</v>
      </c>
      <c r="P951" s="41">
        <f t="shared" si="150"/>
        <v>0.59183673469387765</v>
      </c>
      <c r="Q951" s="29">
        <v>250</v>
      </c>
      <c r="R951" s="30">
        <v>2.0000000000000001E-4</v>
      </c>
      <c r="S951" s="31">
        <f t="shared" si="151"/>
        <v>510.20408163265307</v>
      </c>
      <c r="T951" s="3" t="s">
        <v>2063</v>
      </c>
      <c r="V951" s="47"/>
    </row>
    <row r="952" spans="1:22" x14ac:dyDescent="0.25">
      <c r="A952" t="str">
        <f t="shared" si="153"/>
        <v>S</v>
      </c>
      <c r="B952" t="s">
        <v>949</v>
      </c>
      <c r="C952" s="18">
        <v>0</v>
      </c>
      <c r="D952" s="19">
        <v>0</v>
      </c>
      <c r="E952" s="19">
        <v>0</v>
      </c>
      <c r="F952" s="19">
        <v>0</v>
      </c>
      <c r="G952" s="19">
        <v>0.52939999999999998</v>
      </c>
      <c r="H952" s="19">
        <v>0.47060000000000002</v>
      </c>
      <c r="I952" s="20">
        <f t="shared" si="152"/>
        <v>1</v>
      </c>
      <c r="J952" s="21">
        <f t="shared" si="144"/>
        <v>0</v>
      </c>
      <c r="K952" s="12">
        <f t="shared" si="145"/>
        <v>0</v>
      </c>
      <c r="L952" s="8">
        <f t="shared" si="146"/>
        <v>0</v>
      </c>
      <c r="M952" s="8">
        <f t="shared" si="147"/>
        <v>0</v>
      </c>
      <c r="N952" s="8">
        <f t="shared" si="148"/>
        <v>0</v>
      </c>
      <c r="O952" s="8">
        <f t="shared" si="149"/>
        <v>1</v>
      </c>
      <c r="P952" s="41">
        <f t="shared" si="150"/>
        <v>0</v>
      </c>
      <c r="Q952" s="29">
        <v>0</v>
      </c>
      <c r="R952" s="30">
        <v>0</v>
      </c>
      <c r="S952" s="31">
        <f t="shared" si="151"/>
        <v>0</v>
      </c>
      <c r="T952" s="3" t="s">
        <v>2064</v>
      </c>
      <c r="V952" s="47"/>
    </row>
    <row r="953" spans="1:22" x14ac:dyDescent="0.25">
      <c r="A953" t="str">
        <f t="shared" si="153"/>
        <v>S</v>
      </c>
      <c r="B953" t="s">
        <v>950</v>
      </c>
      <c r="C953" s="18">
        <v>5.7000000000000002E-2</v>
      </c>
      <c r="D953" s="19">
        <v>0.248</v>
      </c>
      <c r="E953" s="19">
        <v>0.19500000000000001</v>
      </c>
      <c r="F953" s="19">
        <v>8.9999999999999993E-3</v>
      </c>
      <c r="G953" s="19">
        <v>0.48899999999999999</v>
      </c>
      <c r="H953" s="19">
        <v>2E-3</v>
      </c>
      <c r="I953" s="20">
        <f t="shared" si="152"/>
        <v>1</v>
      </c>
      <c r="J953" s="21">
        <f t="shared" si="144"/>
        <v>0.45200000000000001</v>
      </c>
      <c r="K953" s="12">
        <f t="shared" si="145"/>
        <v>0.11154598825831703</v>
      </c>
      <c r="L953" s="8">
        <f t="shared" si="146"/>
        <v>0.48532289628180036</v>
      </c>
      <c r="M953" s="8">
        <f t="shared" si="147"/>
        <v>0.3816046966731898</v>
      </c>
      <c r="N953" s="8">
        <f t="shared" si="148"/>
        <v>1.7612524461839529E-2</v>
      </c>
      <c r="O953" s="8">
        <f t="shared" si="149"/>
        <v>3.9138943248532287E-3</v>
      </c>
      <c r="P953" s="41">
        <f t="shared" si="150"/>
        <v>0.88454011741682981</v>
      </c>
      <c r="Q953" s="29">
        <v>313</v>
      </c>
      <c r="R953" s="30">
        <v>2.0000000000000001E-4</v>
      </c>
      <c r="S953" s="31">
        <f t="shared" si="151"/>
        <v>612.52446183953032</v>
      </c>
      <c r="T953" s="3" t="s">
        <v>2065</v>
      </c>
      <c r="V953" s="47"/>
    </row>
    <row r="954" spans="1:22" x14ac:dyDescent="0.25">
      <c r="A954" t="str">
        <f t="shared" si="153"/>
        <v>S</v>
      </c>
      <c r="B954" t="s">
        <v>951</v>
      </c>
      <c r="C954" s="18">
        <v>6.7000000000000004E-2</v>
      </c>
      <c r="D954" s="19">
        <v>0.217</v>
      </c>
      <c r="E954" s="19">
        <v>5.1999999999999998E-2</v>
      </c>
      <c r="F954" s="19">
        <v>7.0000000000000001E-3</v>
      </c>
      <c r="G954" s="19">
        <v>0.51100000000000001</v>
      </c>
      <c r="H954" s="19">
        <v>0.14499999999999999</v>
      </c>
      <c r="I954" s="20">
        <f t="shared" si="152"/>
        <v>0.99900000000000011</v>
      </c>
      <c r="J954" s="21">
        <f t="shared" si="144"/>
        <v>0.27600000000000002</v>
      </c>
      <c r="K954" s="12">
        <f t="shared" si="145"/>
        <v>0.13701431492842536</v>
      </c>
      <c r="L954" s="8">
        <f t="shared" si="146"/>
        <v>0.44376278118609408</v>
      </c>
      <c r="M954" s="8">
        <f t="shared" si="147"/>
        <v>0.10633946830265849</v>
      </c>
      <c r="N954" s="8">
        <f t="shared" si="148"/>
        <v>1.4314928425357873E-2</v>
      </c>
      <c r="O954" s="8">
        <f t="shared" si="149"/>
        <v>0.29652351738241306</v>
      </c>
      <c r="P954" s="41">
        <f t="shared" si="150"/>
        <v>0.5644171779141105</v>
      </c>
      <c r="Q954" s="29">
        <v>218</v>
      </c>
      <c r="R954" s="30">
        <v>2.0000000000000001E-4</v>
      </c>
      <c r="S954" s="31">
        <f t="shared" si="151"/>
        <v>445.8077709611452</v>
      </c>
      <c r="T954" s="3" t="s">
        <v>2066</v>
      </c>
      <c r="V954" s="47"/>
    </row>
    <row r="955" spans="1:22" x14ac:dyDescent="0.25">
      <c r="A955" t="str">
        <f t="shared" si="153"/>
        <v>S</v>
      </c>
      <c r="B955" t="s">
        <v>952</v>
      </c>
      <c r="C955" s="18">
        <v>0</v>
      </c>
      <c r="D955" s="19">
        <v>0.10100000000000001</v>
      </c>
      <c r="E955" s="19">
        <v>0.311</v>
      </c>
      <c r="F955" s="19">
        <v>3.2000000000000001E-2</v>
      </c>
      <c r="G955" s="19">
        <v>0.52900000000000003</v>
      </c>
      <c r="H955" s="19">
        <v>2.7E-2</v>
      </c>
      <c r="I955" s="20">
        <f t="shared" si="152"/>
        <v>1</v>
      </c>
      <c r="J955" s="21">
        <f t="shared" si="144"/>
        <v>0.44400000000000006</v>
      </c>
      <c r="K955" s="12">
        <f t="shared" si="145"/>
        <v>0</v>
      </c>
      <c r="L955" s="8">
        <f t="shared" si="146"/>
        <v>0.21443736730360938</v>
      </c>
      <c r="M955" s="8">
        <f t="shared" si="147"/>
        <v>0.66029723991507439</v>
      </c>
      <c r="N955" s="8">
        <f t="shared" si="148"/>
        <v>6.7940552016985137E-2</v>
      </c>
      <c r="O955" s="8">
        <f t="shared" si="149"/>
        <v>5.7324840764331211E-2</v>
      </c>
      <c r="P955" s="41">
        <f t="shared" si="150"/>
        <v>0.94267515923566902</v>
      </c>
      <c r="Q955" s="29">
        <v>320</v>
      </c>
      <c r="R955" s="30">
        <v>0</v>
      </c>
      <c r="S955" s="31">
        <f t="shared" si="151"/>
        <v>679.40552016985146</v>
      </c>
      <c r="T955" s="3" t="s">
        <v>2067</v>
      </c>
      <c r="V955" s="47"/>
    </row>
    <row r="956" spans="1:22" x14ac:dyDescent="0.25">
      <c r="A956" t="str">
        <f t="shared" si="153"/>
        <v>S</v>
      </c>
      <c r="B956" t="s">
        <v>953</v>
      </c>
      <c r="C956" s="18"/>
      <c r="D956" s="19"/>
      <c r="E956" s="19"/>
      <c r="F956" s="19"/>
      <c r="G956" s="19"/>
      <c r="H956" s="19"/>
      <c r="I956" s="20">
        <f t="shared" si="152"/>
        <v>0</v>
      </c>
      <c r="J956" s="21">
        <f t="shared" si="144"/>
        <v>0</v>
      </c>
      <c r="K956" s="12">
        <f t="shared" si="145"/>
        <v>0</v>
      </c>
      <c r="L956" s="8">
        <f t="shared" si="146"/>
        <v>0</v>
      </c>
      <c r="M956" s="8">
        <f t="shared" si="147"/>
        <v>0</v>
      </c>
      <c r="N956" s="8">
        <f t="shared" si="148"/>
        <v>0</v>
      </c>
      <c r="O956" s="8">
        <f t="shared" si="149"/>
        <v>0</v>
      </c>
      <c r="P956" s="41">
        <f t="shared" si="150"/>
        <v>0</v>
      </c>
      <c r="Q956" s="29"/>
      <c r="R956" s="30"/>
      <c r="S956" s="31">
        <f t="shared" si="151"/>
        <v>0</v>
      </c>
      <c r="T956" s="38" t="s">
        <v>2068</v>
      </c>
      <c r="U956" t="s">
        <v>1227</v>
      </c>
      <c r="V956" s="47"/>
    </row>
    <row r="957" spans="1:22" x14ac:dyDescent="0.25">
      <c r="A957" t="str">
        <f t="shared" si="153"/>
        <v>S</v>
      </c>
      <c r="B957" t="s">
        <v>954</v>
      </c>
      <c r="C957" s="18"/>
      <c r="D957" s="19"/>
      <c r="E957" s="19"/>
      <c r="F957" s="19"/>
      <c r="G957" s="19"/>
      <c r="H957" s="19"/>
      <c r="I957" s="20">
        <f t="shared" si="152"/>
        <v>0</v>
      </c>
      <c r="J957" s="21">
        <f t="shared" si="144"/>
        <v>0</v>
      </c>
      <c r="K957" s="12">
        <f t="shared" si="145"/>
        <v>0</v>
      </c>
      <c r="L957" s="8">
        <f t="shared" si="146"/>
        <v>0</v>
      </c>
      <c r="M957" s="8">
        <f t="shared" si="147"/>
        <v>0</v>
      </c>
      <c r="N957" s="8">
        <f t="shared" si="148"/>
        <v>0</v>
      </c>
      <c r="O957" s="8">
        <f t="shared" si="149"/>
        <v>0</v>
      </c>
      <c r="P957" s="41">
        <f t="shared" si="150"/>
        <v>0</v>
      </c>
      <c r="Q957" s="29"/>
      <c r="R957" s="30"/>
      <c r="S957" s="31">
        <f t="shared" si="151"/>
        <v>0</v>
      </c>
      <c r="T957" s="38" t="s">
        <v>2069</v>
      </c>
      <c r="U957" t="s">
        <v>1227</v>
      </c>
      <c r="V957" s="47"/>
    </row>
    <row r="958" spans="1:22" x14ac:dyDescent="0.25">
      <c r="A958" t="str">
        <f t="shared" si="153"/>
        <v>S</v>
      </c>
      <c r="B958" t="s">
        <v>955</v>
      </c>
      <c r="C958" s="18"/>
      <c r="D958" s="19"/>
      <c r="E958" s="19"/>
      <c r="F958" s="19"/>
      <c r="G958" s="19"/>
      <c r="H958" s="19"/>
      <c r="I958" s="20">
        <f t="shared" si="152"/>
        <v>0</v>
      </c>
      <c r="J958" s="21">
        <f t="shared" si="144"/>
        <v>0</v>
      </c>
      <c r="K958" s="12">
        <f t="shared" si="145"/>
        <v>0</v>
      </c>
      <c r="L958" s="8">
        <f t="shared" si="146"/>
        <v>0</v>
      </c>
      <c r="M958" s="8">
        <f t="shared" si="147"/>
        <v>0</v>
      </c>
      <c r="N958" s="8">
        <f t="shared" si="148"/>
        <v>0</v>
      </c>
      <c r="O958" s="8">
        <f t="shared" si="149"/>
        <v>0</v>
      </c>
      <c r="P958" s="41">
        <f t="shared" si="150"/>
        <v>0</v>
      </c>
      <c r="Q958" s="29"/>
      <c r="R958" s="30"/>
      <c r="S958" s="31">
        <f t="shared" si="151"/>
        <v>0</v>
      </c>
      <c r="T958" s="38" t="s">
        <v>2070</v>
      </c>
      <c r="U958" t="s">
        <v>1227</v>
      </c>
      <c r="V958" s="47"/>
    </row>
    <row r="959" spans="1:22" x14ac:dyDescent="0.25">
      <c r="A959" t="str">
        <f t="shared" si="153"/>
        <v>S</v>
      </c>
      <c r="B959" t="s">
        <v>956</v>
      </c>
      <c r="C959" s="18">
        <v>1.7999999999999999E-2</v>
      </c>
      <c r="D959" s="19">
        <v>7.8E-2</v>
      </c>
      <c r="E959" s="19">
        <v>0.36799999999999999</v>
      </c>
      <c r="F959" s="19">
        <v>3.0000000000000001E-3</v>
      </c>
      <c r="G959" s="19">
        <v>0.52900000000000003</v>
      </c>
      <c r="H959" s="19">
        <v>4.0000000000000001E-3</v>
      </c>
      <c r="I959" s="20">
        <f t="shared" si="152"/>
        <v>1</v>
      </c>
      <c r="J959" s="21">
        <f t="shared" si="144"/>
        <v>0.44900000000000001</v>
      </c>
      <c r="K959" s="12">
        <f t="shared" si="145"/>
        <v>3.8216560509554139E-2</v>
      </c>
      <c r="L959" s="8">
        <f t="shared" si="146"/>
        <v>0.16560509554140129</v>
      </c>
      <c r="M959" s="8">
        <f t="shared" si="147"/>
        <v>0.78131634819532914</v>
      </c>
      <c r="N959" s="8">
        <f t="shared" si="148"/>
        <v>6.369426751592357E-3</v>
      </c>
      <c r="O959" s="8">
        <f t="shared" si="149"/>
        <v>8.4925690021231421E-3</v>
      </c>
      <c r="P959" s="41">
        <f t="shared" si="150"/>
        <v>0.95329087048832284</v>
      </c>
      <c r="Q959" s="29">
        <v>124</v>
      </c>
      <c r="R959" s="30">
        <v>0</v>
      </c>
      <c r="S959" s="31">
        <f t="shared" si="151"/>
        <v>263.26963906581744</v>
      </c>
      <c r="T959" s="3" t="s">
        <v>2071</v>
      </c>
      <c r="V959" s="47"/>
    </row>
    <row r="960" spans="1:22" x14ac:dyDescent="0.25">
      <c r="A960" t="str">
        <f t="shared" si="153"/>
        <v>S</v>
      </c>
      <c r="B960" t="s">
        <v>957</v>
      </c>
      <c r="C960" s="18">
        <v>7.3999999999999996E-2</v>
      </c>
      <c r="D960" s="19">
        <v>0.251</v>
      </c>
      <c r="E960" s="19">
        <v>0.13700000000000001</v>
      </c>
      <c r="F960" s="19">
        <v>1E-3</v>
      </c>
      <c r="G960" s="19">
        <v>0.52900000000000003</v>
      </c>
      <c r="H960" s="19">
        <v>8.0000000000000002E-3</v>
      </c>
      <c r="I960" s="20">
        <f t="shared" si="152"/>
        <v>1</v>
      </c>
      <c r="J960" s="21">
        <f t="shared" si="144"/>
        <v>0.38900000000000001</v>
      </c>
      <c r="K960" s="12">
        <f t="shared" si="145"/>
        <v>0.15711252653927812</v>
      </c>
      <c r="L960" s="8">
        <f t="shared" si="146"/>
        <v>0.53290870488322717</v>
      </c>
      <c r="M960" s="8">
        <f t="shared" si="147"/>
        <v>0.29087048832271767</v>
      </c>
      <c r="N960" s="8">
        <f t="shared" si="148"/>
        <v>2.1231422505307855E-3</v>
      </c>
      <c r="O960" s="8">
        <f t="shared" si="149"/>
        <v>1.6985138004246284E-2</v>
      </c>
      <c r="P960" s="41">
        <f t="shared" si="150"/>
        <v>0.82590233545647562</v>
      </c>
      <c r="Q960" s="29">
        <v>308</v>
      </c>
      <c r="R960" s="30">
        <v>2.0000000000000001E-4</v>
      </c>
      <c r="S960" s="31">
        <f t="shared" si="151"/>
        <v>653.92781316348203</v>
      </c>
      <c r="T960" s="3" t="s">
        <v>2072</v>
      </c>
      <c r="V960" s="47"/>
    </row>
    <row r="961" spans="1:22" x14ac:dyDescent="0.25">
      <c r="A961" t="str">
        <f t="shared" si="153"/>
        <v>S</v>
      </c>
      <c r="B961" t="s">
        <v>958</v>
      </c>
      <c r="C961" s="18">
        <v>8.2000000000000003E-2</v>
      </c>
      <c r="D961" s="19">
        <v>0.24399999999999999</v>
      </c>
      <c r="E961" s="19">
        <v>0.129</v>
      </c>
      <c r="F961" s="19">
        <v>1.4999999999999999E-2</v>
      </c>
      <c r="G961" s="19">
        <v>0.52900000000000003</v>
      </c>
      <c r="H961" s="19">
        <v>1E-3</v>
      </c>
      <c r="I961" s="20">
        <f t="shared" si="152"/>
        <v>1</v>
      </c>
      <c r="J961" s="21">
        <f t="shared" si="144"/>
        <v>0.38800000000000001</v>
      </c>
      <c r="K961" s="12">
        <f t="shared" si="145"/>
        <v>0.17409766454352443</v>
      </c>
      <c r="L961" s="8">
        <f t="shared" si="146"/>
        <v>0.51804670912951167</v>
      </c>
      <c r="M961" s="8">
        <f t="shared" si="147"/>
        <v>0.27388535031847139</v>
      </c>
      <c r="N961" s="8">
        <f t="shared" si="148"/>
        <v>3.1847133757961783E-2</v>
      </c>
      <c r="O961" s="8">
        <f t="shared" si="149"/>
        <v>2.1231422505307855E-3</v>
      </c>
      <c r="P961" s="41">
        <f t="shared" si="150"/>
        <v>0.82377919320594484</v>
      </c>
      <c r="Q961" s="29">
        <v>227</v>
      </c>
      <c r="R961" s="30">
        <v>2.0000000000000001E-4</v>
      </c>
      <c r="S961" s="31">
        <f t="shared" si="151"/>
        <v>481.95329087048833</v>
      </c>
      <c r="T961" s="3" t="s">
        <v>2073</v>
      </c>
      <c r="V961" s="47"/>
    </row>
    <row r="962" spans="1:22" x14ac:dyDescent="0.25">
      <c r="A962" t="str">
        <f t="shared" si="153"/>
        <v>S</v>
      </c>
      <c r="B962" t="s">
        <v>959</v>
      </c>
      <c r="C962" s="18">
        <v>9.4E-2</v>
      </c>
      <c r="D962" s="19">
        <v>0.248</v>
      </c>
      <c r="E962" s="19">
        <v>0.112</v>
      </c>
      <c r="F962" s="19">
        <v>1.6E-2</v>
      </c>
      <c r="G962" s="19">
        <v>0.52900000000000003</v>
      </c>
      <c r="H962" s="19">
        <v>1E-3</v>
      </c>
      <c r="I962" s="20">
        <f t="shared" si="152"/>
        <v>1</v>
      </c>
      <c r="J962" s="21">
        <f t="shared" si="144"/>
        <v>0.376</v>
      </c>
      <c r="K962" s="12">
        <f t="shared" si="145"/>
        <v>0.19957537154989385</v>
      </c>
      <c r="L962" s="8">
        <f t="shared" si="146"/>
        <v>0.52653927813163481</v>
      </c>
      <c r="M962" s="8">
        <f t="shared" si="147"/>
        <v>0.23779193205944801</v>
      </c>
      <c r="N962" s="8">
        <f t="shared" si="148"/>
        <v>3.3970276008492568E-2</v>
      </c>
      <c r="O962" s="8">
        <f t="shared" si="149"/>
        <v>2.1231422505307855E-3</v>
      </c>
      <c r="P962" s="41">
        <f t="shared" si="150"/>
        <v>0.79830148619957542</v>
      </c>
      <c r="Q962" s="29">
        <v>295</v>
      </c>
      <c r="R962" s="30">
        <v>2.9999999999999997E-4</v>
      </c>
      <c r="S962" s="31">
        <f t="shared" si="151"/>
        <v>626.3269639065818</v>
      </c>
      <c r="T962" s="3" t="s">
        <v>2074</v>
      </c>
      <c r="V962" s="47"/>
    </row>
    <row r="963" spans="1:22" x14ac:dyDescent="0.25">
      <c r="A963" t="str">
        <f t="shared" si="153"/>
        <v>S</v>
      </c>
      <c r="B963" t="s">
        <v>960</v>
      </c>
      <c r="C963" s="18">
        <v>0.12959999999999999</v>
      </c>
      <c r="D963" s="19">
        <v>0.29509999999999997</v>
      </c>
      <c r="E963" s="19">
        <v>9.9000000000000005E-2</v>
      </c>
      <c r="F963" s="19">
        <v>6.6299999999999998E-2</v>
      </c>
      <c r="G963" s="19">
        <v>0.40610000000000002</v>
      </c>
      <c r="H963" s="19">
        <v>3.8999999999999998E-3</v>
      </c>
      <c r="I963" s="20">
        <f t="shared" si="152"/>
        <v>1</v>
      </c>
      <c r="J963" s="21">
        <f t="shared" ref="J963:J1026" si="154">D963+E963+F963</f>
        <v>0.46040000000000003</v>
      </c>
      <c r="K963" s="12">
        <f t="shared" ref="K963:K1026" si="155">C963/(1-$G963)</f>
        <v>0.21821855531234213</v>
      </c>
      <c r="L963" s="8">
        <f t="shared" ref="L963:L1026" si="156">D963/(1-$G963)</f>
        <v>0.49688499747432224</v>
      </c>
      <c r="M963" s="8">
        <f t="shared" ref="M963:M1026" si="157">E963/(1-$G963)</f>
        <v>0.16669472975248359</v>
      </c>
      <c r="N963" s="8">
        <f t="shared" ref="N963:N1026" si="158">F963/(1-$G963)</f>
        <v>0.11163495537969355</v>
      </c>
      <c r="O963" s="8">
        <f t="shared" ref="O963:O1026" si="159">H963/(1-$G963)</f>
        <v>6.566762081158444E-3</v>
      </c>
      <c r="P963" s="41">
        <f t="shared" ref="P963:P1026" si="160">J963/(1-$G963)</f>
        <v>0.77521468260649951</v>
      </c>
      <c r="Q963" s="29">
        <v>496</v>
      </c>
      <c r="R963" s="30">
        <v>4.0000000000000002E-4</v>
      </c>
      <c r="S963" s="31">
        <f t="shared" ref="S963:S1026" si="161">Q963/(1-$G963)</f>
        <v>835.15743391143292</v>
      </c>
      <c r="T963" s="3" t="s">
        <v>2075</v>
      </c>
      <c r="V963" s="47"/>
    </row>
    <row r="964" spans="1:22" x14ac:dyDescent="0.25">
      <c r="A964" t="str">
        <f t="shared" si="153"/>
        <v>S</v>
      </c>
      <c r="B964" t="s">
        <v>961</v>
      </c>
      <c r="C964" s="18">
        <v>5.0999999999999997E-2</v>
      </c>
      <c r="D964" s="19">
        <v>0.06</v>
      </c>
      <c r="E964" s="19">
        <v>1.2E-2</v>
      </c>
      <c r="F964" s="19">
        <v>6.0000000000000001E-3</v>
      </c>
      <c r="G964" s="19">
        <v>0.501</v>
      </c>
      <c r="H964" s="19">
        <v>0.37</v>
      </c>
      <c r="I964" s="20">
        <f t="shared" si="152"/>
        <v>1</v>
      </c>
      <c r="J964" s="21">
        <f t="shared" si="154"/>
        <v>7.8E-2</v>
      </c>
      <c r="K964" s="12">
        <f t="shared" si="155"/>
        <v>0.10220440881763526</v>
      </c>
      <c r="L964" s="8">
        <f t="shared" si="156"/>
        <v>0.12024048096192384</v>
      </c>
      <c r="M964" s="8">
        <f t="shared" si="157"/>
        <v>2.4048096192384769E-2</v>
      </c>
      <c r="N964" s="8">
        <f t="shared" si="158"/>
        <v>1.2024048096192385E-2</v>
      </c>
      <c r="O964" s="8">
        <f t="shared" si="159"/>
        <v>0.74148296593186369</v>
      </c>
      <c r="P964" s="41">
        <f t="shared" si="160"/>
        <v>0.15631262525050099</v>
      </c>
      <c r="Q964" s="29">
        <v>59</v>
      </c>
      <c r="R964" s="30">
        <v>1E-4</v>
      </c>
      <c r="S964" s="31">
        <f t="shared" si="161"/>
        <v>118.23647294589179</v>
      </c>
      <c r="T964" s="3" t="s">
        <v>2076</v>
      </c>
      <c r="V964" s="47"/>
    </row>
    <row r="965" spans="1:22" x14ac:dyDescent="0.25">
      <c r="A965" t="str">
        <f t="shared" si="153"/>
        <v>S</v>
      </c>
      <c r="B965" t="s">
        <v>962</v>
      </c>
      <c r="C965" s="18">
        <v>0.16900000000000001</v>
      </c>
      <c r="D965" s="19">
        <v>0.20699999999999999</v>
      </c>
      <c r="E965" s="19">
        <v>0.06</v>
      </c>
      <c r="F965" s="19">
        <v>8.9999999999999993E-3</v>
      </c>
      <c r="G965" s="19">
        <v>0.52400000000000002</v>
      </c>
      <c r="H965" s="19">
        <v>3.1E-2</v>
      </c>
      <c r="I965" s="20">
        <f t="shared" si="152"/>
        <v>1</v>
      </c>
      <c r="J965" s="21">
        <f t="shared" si="154"/>
        <v>0.27600000000000002</v>
      </c>
      <c r="K965" s="12">
        <f t="shared" si="155"/>
        <v>0.3550420168067227</v>
      </c>
      <c r="L965" s="8">
        <f t="shared" si="156"/>
        <v>0.43487394957983194</v>
      </c>
      <c r="M965" s="8">
        <f t="shared" si="157"/>
        <v>0.12605042016806722</v>
      </c>
      <c r="N965" s="8">
        <f t="shared" si="158"/>
        <v>1.8907563025210083E-2</v>
      </c>
      <c r="O965" s="8">
        <f t="shared" si="159"/>
        <v>6.5126050420168072E-2</v>
      </c>
      <c r="P965" s="41">
        <f t="shared" si="160"/>
        <v>0.57983193277310929</v>
      </c>
      <c r="Q965" s="29">
        <v>228</v>
      </c>
      <c r="R965" s="30">
        <v>5.0000000000000001E-4</v>
      </c>
      <c r="S965" s="31">
        <f t="shared" si="161"/>
        <v>478.99159663865549</v>
      </c>
      <c r="T965" s="3" t="s">
        <v>2077</v>
      </c>
      <c r="V965" s="47"/>
    </row>
    <row r="966" spans="1:22" x14ac:dyDescent="0.25">
      <c r="A966" t="str">
        <f t="shared" si="153"/>
        <v>S</v>
      </c>
      <c r="B966" t="s">
        <v>963</v>
      </c>
      <c r="C966" s="18"/>
      <c r="D966" s="19"/>
      <c r="E966" s="19"/>
      <c r="F966" s="19"/>
      <c r="G966" s="19"/>
      <c r="H966" s="19"/>
      <c r="I966" s="20">
        <f t="shared" si="152"/>
        <v>0</v>
      </c>
      <c r="J966" s="21">
        <f t="shared" si="154"/>
        <v>0</v>
      </c>
      <c r="K966" s="12">
        <f t="shared" si="155"/>
        <v>0</v>
      </c>
      <c r="L966" s="8">
        <f t="shared" si="156"/>
        <v>0</v>
      </c>
      <c r="M966" s="8">
        <f t="shared" si="157"/>
        <v>0</v>
      </c>
      <c r="N966" s="8">
        <f t="shared" si="158"/>
        <v>0</v>
      </c>
      <c r="O966" s="8">
        <f t="shared" si="159"/>
        <v>0</v>
      </c>
      <c r="P966" s="41">
        <f t="shared" si="160"/>
        <v>0</v>
      </c>
      <c r="Q966" s="29"/>
      <c r="R966" s="30"/>
      <c r="S966" s="31">
        <f t="shared" si="161"/>
        <v>0</v>
      </c>
      <c r="T966" s="38" t="s">
        <v>2078</v>
      </c>
      <c r="U966" t="s">
        <v>1227</v>
      </c>
      <c r="V966" s="47"/>
    </row>
    <row r="967" spans="1:22" x14ac:dyDescent="0.25">
      <c r="A967" t="str">
        <f t="shared" si="153"/>
        <v>S</v>
      </c>
      <c r="B967" t="s">
        <v>964</v>
      </c>
      <c r="C967" s="18"/>
      <c r="D967" s="19"/>
      <c r="E967" s="19"/>
      <c r="F967" s="19"/>
      <c r="G967" s="19"/>
      <c r="H967" s="19"/>
      <c r="I967" s="20">
        <f t="shared" si="152"/>
        <v>0</v>
      </c>
      <c r="J967" s="21">
        <f t="shared" si="154"/>
        <v>0</v>
      </c>
      <c r="K967" s="12">
        <f t="shared" si="155"/>
        <v>0</v>
      </c>
      <c r="L967" s="8">
        <f t="shared" si="156"/>
        <v>0</v>
      </c>
      <c r="M967" s="8">
        <f t="shared" si="157"/>
        <v>0</v>
      </c>
      <c r="N967" s="8">
        <f t="shared" si="158"/>
        <v>0</v>
      </c>
      <c r="O967" s="8">
        <f t="shared" si="159"/>
        <v>0</v>
      </c>
      <c r="P967" s="41">
        <f t="shared" si="160"/>
        <v>0</v>
      </c>
      <c r="Q967" s="29"/>
      <c r="R967" s="30"/>
      <c r="S967" s="31">
        <f t="shared" si="161"/>
        <v>0</v>
      </c>
      <c r="T967" s="38" t="s">
        <v>2079</v>
      </c>
      <c r="U967" t="s">
        <v>1227</v>
      </c>
      <c r="V967" s="47"/>
    </row>
    <row r="968" spans="1:22" x14ac:dyDescent="0.25">
      <c r="A968" t="str">
        <f t="shared" si="153"/>
        <v>S</v>
      </c>
      <c r="B968" t="s">
        <v>965</v>
      </c>
      <c r="C968" s="18"/>
      <c r="D968" s="19"/>
      <c r="E968" s="19"/>
      <c r="F968" s="19"/>
      <c r="G968" s="19"/>
      <c r="H968" s="19"/>
      <c r="I968" s="20">
        <f t="shared" si="152"/>
        <v>0</v>
      </c>
      <c r="J968" s="21">
        <f t="shared" si="154"/>
        <v>0</v>
      </c>
      <c r="K968" s="12">
        <f t="shared" si="155"/>
        <v>0</v>
      </c>
      <c r="L968" s="8">
        <f t="shared" si="156"/>
        <v>0</v>
      </c>
      <c r="M968" s="8">
        <f t="shared" si="157"/>
        <v>0</v>
      </c>
      <c r="N968" s="8">
        <f t="shared" si="158"/>
        <v>0</v>
      </c>
      <c r="O968" s="8">
        <f t="shared" si="159"/>
        <v>0</v>
      </c>
      <c r="P968" s="41">
        <f t="shared" si="160"/>
        <v>0</v>
      </c>
      <c r="Q968" s="29"/>
      <c r="R968" s="30"/>
      <c r="S968" s="31">
        <f t="shared" si="161"/>
        <v>0</v>
      </c>
      <c r="T968" s="38" t="s">
        <v>2080</v>
      </c>
      <c r="U968" t="s">
        <v>1227</v>
      </c>
      <c r="V968" s="47"/>
    </row>
    <row r="969" spans="1:22" x14ac:dyDescent="0.25">
      <c r="A969" t="str">
        <f t="shared" si="153"/>
        <v>S</v>
      </c>
      <c r="B969" t="s">
        <v>966</v>
      </c>
      <c r="C969" s="18">
        <v>5.7000000000000002E-2</v>
      </c>
      <c r="D969" s="19">
        <v>0.27200000000000002</v>
      </c>
      <c r="E969" s="19">
        <v>7.5999999999999998E-2</v>
      </c>
      <c r="F969" s="19">
        <v>0.01</v>
      </c>
      <c r="G969" s="19">
        <v>0.52900000000000003</v>
      </c>
      <c r="H969" s="19">
        <v>5.6000000000000001E-2</v>
      </c>
      <c r="I969" s="20">
        <f t="shared" si="152"/>
        <v>1</v>
      </c>
      <c r="J969" s="21">
        <f t="shared" si="154"/>
        <v>0.35800000000000004</v>
      </c>
      <c r="K969" s="12">
        <f t="shared" si="155"/>
        <v>0.12101910828025479</v>
      </c>
      <c r="L969" s="8">
        <f t="shared" si="156"/>
        <v>0.57749469214437377</v>
      </c>
      <c r="M969" s="8">
        <f t="shared" si="157"/>
        <v>0.16135881104033969</v>
      </c>
      <c r="N969" s="8">
        <f t="shared" si="158"/>
        <v>2.1231422505307858E-2</v>
      </c>
      <c r="O969" s="8">
        <f t="shared" si="159"/>
        <v>0.11889596602972401</v>
      </c>
      <c r="P969" s="41">
        <f t="shared" si="160"/>
        <v>0.7600849256900214</v>
      </c>
      <c r="Q969" s="29">
        <v>287</v>
      </c>
      <c r="R969" s="30">
        <v>2.0000000000000001E-4</v>
      </c>
      <c r="S969" s="31">
        <f t="shared" si="161"/>
        <v>609.34182590233547</v>
      </c>
      <c r="T969" s="3" t="s">
        <v>2081</v>
      </c>
      <c r="V969" s="47"/>
    </row>
    <row r="970" spans="1:22" x14ac:dyDescent="0.25">
      <c r="A970" t="str">
        <f t="shared" si="153"/>
        <v>S</v>
      </c>
      <c r="B970" t="s">
        <v>967</v>
      </c>
      <c r="C970" s="18"/>
      <c r="D970" s="19"/>
      <c r="E970" s="19"/>
      <c r="F970" s="19"/>
      <c r="G970" s="19"/>
      <c r="H970" s="19"/>
      <c r="I970" s="20">
        <f t="shared" si="152"/>
        <v>0</v>
      </c>
      <c r="J970" s="21">
        <f t="shared" si="154"/>
        <v>0</v>
      </c>
      <c r="K970" s="12">
        <f t="shared" si="155"/>
        <v>0</v>
      </c>
      <c r="L970" s="8">
        <f t="shared" si="156"/>
        <v>0</v>
      </c>
      <c r="M970" s="8">
        <f t="shared" si="157"/>
        <v>0</v>
      </c>
      <c r="N970" s="8">
        <f t="shared" si="158"/>
        <v>0</v>
      </c>
      <c r="O970" s="8">
        <f t="shared" si="159"/>
        <v>0</v>
      </c>
      <c r="P970" s="41">
        <f t="shared" si="160"/>
        <v>0</v>
      </c>
      <c r="Q970" s="29"/>
      <c r="R970" s="30"/>
      <c r="S970" s="31">
        <f t="shared" si="161"/>
        <v>0</v>
      </c>
      <c r="T970" s="38" t="s">
        <v>2082</v>
      </c>
      <c r="U970" t="s">
        <v>1227</v>
      </c>
      <c r="V970" s="47"/>
    </row>
    <row r="971" spans="1:22" x14ac:dyDescent="0.25">
      <c r="A971" t="str">
        <f t="shared" si="153"/>
        <v>S</v>
      </c>
      <c r="B971" t="s">
        <v>968</v>
      </c>
      <c r="C971" s="18">
        <v>0</v>
      </c>
      <c r="D971" s="19">
        <v>0.104</v>
      </c>
      <c r="E971" s="19">
        <v>0.31900000000000001</v>
      </c>
      <c r="F971" s="19">
        <v>3.3000000000000002E-2</v>
      </c>
      <c r="G971" s="19">
        <v>0.52900000000000003</v>
      </c>
      <c r="H971" s="19">
        <v>1.4999999999999999E-2</v>
      </c>
      <c r="I971" s="20">
        <f t="shared" si="152"/>
        <v>1</v>
      </c>
      <c r="J971" s="21">
        <f t="shared" si="154"/>
        <v>0.45599999999999996</v>
      </c>
      <c r="K971" s="12">
        <f t="shared" si="155"/>
        <v>0</v>
      </c>
      <c r="L971" s="8">
        <f t="shared" si="156"/>
        <v>0.2208067940552017</v>
      </c>
      <c r="M971" s="8">
        <f t="shared" si="157"/>
        <v>0.67728237791932067</v>
      </c>
      <c r="N971" s="8">
        <f t="shared" si="158"/>
        <v>7.0063694267515936E-2</v>
      </c>
      <c r="O971" s="8">
        <f t="shared" si="159"/>
        <v>3.1847133757961783E-2</v>
      </c>
      <c r="P971" s="41">
        <f t="shared" si="160"/>
        <v>0.96815286624203822</v>
      </c>
      <c r="Q971" s="29">
        <v>328</v>
      </c>
      <c r="R971" s="30">
        <v>0</v>
      </c>
      <c r="S971" s="31">
        <f t="shared" si="161"/>
        <v>696.39065817409767</v>
      </c>
      <c r="T971" s="3" t="s">
        <v>2083</v>
      </c>
      <c r="V971" s="47"/>
    </row>
    <row r="972" spans="1:22" x14ac:dyDescent="0.25">
      <c r="A972" t="str">
        <f t="shared" si="153"/>
        <v>S</v>
      </c>
      <c r="B972" t="s">
        <v>969</v>
      </c>
      <c r="C972" s="18">
        <v>0.08</v>
      </c>
      <c r="D972" s="19">
        <v>0.21299999999999999</v>
      </c>
      <c r="E972" s="19">
        <v>7.8E-2</v>
      </c>
      <c r="F972" s="19">
        <v>1.0999999999999999E-2</v>
      </c>
      <c r="G972" s="19">
        <v>0.52300000000000002</v>
      </c>
      <c r="H972" s="19">
        <v>9.6000000000000002E-2</v>
      </c>
      <c r="I972" s="20">
        <f t="shared" si="152"/>
        <v>1.0010000000000001</v>
      </c>
      <c r="J972" s="21">
        <f t="shared" si="154"/>
        <v>0.30199999999999999</v>
      </c>
      <c r="K972" s="12">
        <f t="shared" si="155"/>
        <v>0.16771488469601678</v>
      </c>
      <c r="L972" s="8">
        <f t="shared" si="156"/>
        <v>0.44654088050314467</v>
      </c>
      <c r="M972" s="8">
        <f t="shared" si="157"/>
        <v>0.16352201257861637</v>
      </c>
      <c r="N972" s="8">
        <f t="shared" si="158"/>
        <v>2.3060796645702306E-2</v>
      </c>
      <c r="O972" s="8">
        <f t="shared" si="159"/>
        <v>0.20125786163522014</v>
      </c>
      <c r="P972" s="41">
        <f t="shared" si="160"/>
        <v>0.63312368972746336</v>
      </c>
      <c r="Q972" s="29">
        <v>286</v>
      </c>
      <c r="R972" s="30">
        <v>2.2000000000000001E-4</v>
      </c>
      <c r="S972" s="31">
        <f t="shared" si="161"/>
        <v>599.58071278826003</v>
      </c>
      <c r="T972" s="3" t="s">
        <v>2084</v>
      </c>
      <c r="V972" s="47"/>
    </row>
    <row r="973" spans="1:22" x14ac:dyDescent="0.25">
      <c r="A973" t="str">
        <f t="shared" si="153"/>
        <v>S</v>
      </c>
      <c r="B973" t="s">
        <v>970</v>
      </c>
      <c r="C973" s="18">
        <v>0.25700000000000001</v>
      </c>
      <c r="D973" s="19">
        <v>0.375</v>
      </c>
      <c r="E973" s="19">
        <v>0.17699999999999999</v>
      </c>
      <c r="F973" s="19">
        <v>1.2999999999999999E-2</v>
      </c>
      <c r="G973" s="19">
        <v>0.14399999999999999</v>
      </c>
      <c r="H973" s="19">
        <v>3.4000000000000002E-2</v>
      </c>
      <c r="I973" s="20">
        <f t="shared" si="152"/>
        <v>1</v>
      </c>
      <c r="J973" s="21">
        <f t="shared" si="154"/>
        <v>0.56500000000000006</v>
      </c>
      <c r="K973" s="12">
        <f t="shared" si="155"/>
        <v>0.30023364485981308</v>
      </c>
      <c r="L973" s="8">
        <f t="shared" si="156"/>
        <v>0.43808411214953275</v>
      </c>
      <c r="M973" s="8">
        <f t="shared" si="157"/>
        <v>0.20677570093457942</v>
      </c>
      <c r="N973" s="8">
        <f t="shared" si="158"/>
        <v>1.5186915887850467E-2</v>
      </c>
      <c r="O973" s="8">
        <f t="shared" si="159"/>
        <v>3.9719626168224303E-2</v>
      </c>
      <c r="P973" s="41">
        <f t="shared" si="160"/>
        <v>0.6600467289719627</v>
      </c>
      <c r="Q973" s="29">
        <v>430</v>
      </c>
      <c r="R973" s="30">
        <v>6.9999999999999999E-4</v>
      </c>
      <c r="S973" s="31">
        <f t="shared" si="161"/>
        <v>502.33644859813086</v>
      </c>
      <c r="T973" s="3" t="s">
        <v>2085</v>
      </c>
      <c r="V973" s="47"/>
    </row>
    <row r="974" spans="1:22" x14ac:dyDescent="0.25">
      <c r="A974" t="str">
        <f t="shared" si="153"/>
        <v>S</v>
      </c>
      <c r="B974" t="s">
        <v>971</v>
      </c>
      <c r="C974" s="18"/>
      <c r="D974" s="19"/>
      <c r="E974" s="19"/>
      <c r="F974" s="19"/>
      <c r="G974" s="19"/>
      <c r="H974" s="19"/>
      <c r="I974" s="20">
        <f t="shared" si="152"/>
        <v>0</v>
      </c>
      <c r="J974" s="21">
        <f t="shared" si="154"/>
        <v>0</v>
      </c>
      <c r="K974" s="12">
        <f t="shared" si="155"/>
        <v>0</v>
      </c>
      <c r="L974" s="8">
        <f t="shared" si="156"/>
        <v>0</v>
      </c>
      <c r="M974" s="8">
        <f t="shared" si="157"/>
        <v>0</v>
      </c>
      <c r="N974" s="8">
        <f t="shared" si="158"/>
        <v>0</v>
      </c>
      <c r="O974" s="8">
        <f t="shared" si="159"/>
        <v>0</v>
      </c>
      <c r="P974" s="41">
        <f t="shared" si="160"/>
        <v>0</v>
      </c>
      <c r="Q974" s="29"/>
      <c r="R974" s="30"/>
      <c r="S974" s="31">
        <f t="shared" si="161"/>
        <v>0</v>
      </c>
      <c r="T974" s="38" t="s">
        <v>2086</v>
      </c>
      <c r="U974" t="s">
        <v>2280</v>
      </c>
      <c r="V974" s="47"/>
    </row>
    <row r="975" spans="1:22" x14ac:dyDescent="0.25">
      <c r="A975" t="str">
        <f t="shared" si="153"/>
        <v>S</v>
      </c>
      <c r="B975" t="s">
        <v>972</v>
      </c>
      <c r="C975" s="18">
        <v>3.2000000000000001E-2</v>
      </c>
      <c r="D975" s="19">
        <v>8.2000000000000003E-2</v>
      </c>
      <c r="E975" s="19">
        <v>2.3E-2</v>
      </c>
      <c r="F975" s="19">
        <v>4.0000000000000001E-3</v>
      </c>
      <c r="G975" s="19">
        <v>0.52900000000000003</v>
      </c>
      <c r="H975" s="19">
        <v>0.33</v>
      </c>
      <c r="I975" s="20">
        <f t="shared" si="152"/>
        <v>1</v>
      </c>
      <c r="J975" s="21">
        <f t="shared" si="154"/>
        <v>0.10900000000000001</v>
      </c>
      <c r="K975" s="12">
        <f t="shared" si="155"/>
        <v>6.7940552016985137E-2</v>
      </c>
      <c r="L975" s="8">
        <f t="shared" si="156"/>
        <v>0.17409766454352443</v>
      </c>
      <c r="M975" s="8">
        <f t="shared" si="157"/>
        <v>4.8832271762208071E-2</v>
      </c>
      <c r="N975" s="8">
        <f t="shared" si="158"/>
        <v>8.4925690021231421E-3</v>
      </c>
      <c r="O975" s="8">
        <f t="shared" si="159"/>
        <v>0.7006369426751593</v>
      </c>
      <c r="P975" s="41">
        <f t="shared" si="160"/>
        <v>0.23142250530785566</v>
      </c>
      <c r="Q975" s="29">
        <v>91</v>
      </c>
      <c r="R975" s="30">
        <v>1E-4</v>
      </c>
      <c r="S975" s="31">
        <f t="shared" si="161"/>
        <v>193.20594479830149</v>
      </c>
      <c r="T975" s="3" t="s">
        <v>2087</v>
      </c>
      <c r="V975" s="47"/>
    </row>
    <row r="976" spans="1:22" x14ac:dyDescent="0.25">
      <c r="A976" t="str">
        <f t="shared" si="153"/>
        <v>S</v>
      </c>
      <c r="B976" t="s">
        <v>973</v>
      </c>
      <c r="C976" s="18">
        <v>0.09</v>
      </c>
      <c r="D976" s="19">
        <v>0.247</v>
      </c>
      <c r="E976" s="19">
        <v>8.5999999999999993E-2</v>
      </c>
      <c r="F976" s="19">
        <v>8.9999999999999993E-3</v>
      </c>
      <c r="G976" s="19">
        <v>0.52900000000000003</v>
      </c>
      <c r="H976" s="19">
        <v>3.9E-2</v>
      </c>
      <c r="I976" s="20">
        <f t="shared" ref="I976:I1039" si="162">SUM(C976,D976,E976,F976,G976,H976)</f>
        <v>1</v>
      </c>
      <c r="J976" s="21">
        <f t="shared" si="154"/>
        <v>0.34199999999999997</v>
      </c>
      <c r="K976" s="12">
        <f t="shared" si="155"/>
        <v>0.19108280254777071</v>
      </c>
      <c r="L976" s="8">
        <f t="shared" si="156"/>
        <v>0.52441613588110403</v>
      </c>
      <c r="M976" s="8">
        <f t="shared" si="157"/>
        <v>0.18259023354564755</v>
      </c>
      <c r="N976" s="8">
        <f t="shared" si="158"/>
        <v>1.9108280254777069E-2</v>
      </c>
      <c r="O976" s="8">
        <f t="shared" si="159"/>
        <v>8.2802547770700646E-2</v>
      </c>
      <c r="P976" s="41">
        <f t="shared" si="160"/>
        <v>0.72611464968152861</v>
      </c>
      <c r="Q976" s="29">
        <v>272</v>
      </c>
      <c r="R976" s="30">
        <v>2.0000000000000001E-4</v>
      </c>
      <c r="S976" s="31">
        <f t="shared" si="161"/>
        <v>577.49469214437374</v>
      </c>
      <c r="T976" s="3" t="s">
        <v>2088</v>
      </c>
      <c r="V976" s="47"/>
    </row>
    <row r="977" spans="1:22" x14ac:dyDescent="0.25">
      <c r="A977" t="str">
        <f t="shared" si="153"/>
        <v>S</v>
      </c>
      <c r="B977" t="s">
        <v>974</v>
      </c>
      <c r="C977" s="18">
        <v>0</v>
      </c>
      <c r="D977" s="19">
        <v>0</v>
      </c>
      <c r="E977" s="19">
        <v>0</v>
      </c>
      <c r="F977" s="19">
        <v>0</v>
      </c>
      <c r="G977" s="19">
        <v>0.47099999999999997</v>
      </c>
      <c r="H977" s="19">
        <v>0.52900000000000003</v>
      </c>
      <c r="I977" s="20">
        <f t="shared" si="162"/>
        <v>1</v>
      </c>
      <c r="J977" s="21">
        <f t="shared" si="154"/>
        <v>0</v>
      </c>
      <c r="K977" s="12">
        <f t="shared" si="155"/>
        <v>0</v>
      </c>
      <c r="L977" s="8">
        <f t="shared" si="156"/>
        <v>0</v>
      </c>
      <c r="M977" s="8">
        <f t="shared" si="157"/>
        <v>0</v>
      </c>
      <c r="N977" s="8">
        <f t="shared" si="158"/>
        <v>0</v>
      </c>
      <c r="O977" s="8">
        <f t="shared" si="159"/>
        <v>1</v>
      </c>
      <c r="P977" s="41">
        <f t="shared" si="160"/>
        <v>0</v>
      </c>
      <c r="Q977" s="29">
        <v>0</v>
      </c>
      <c r="R977" s="30">
        <v>0</v>
      </c>
      <c r="S977" s="31">
        <f t="shared" si="161"/>
        <v>0</v>
      </c>
      <c r="T977" s="3" t="s">
        <v>2089</v>
      </c>
      <c r="V977" s="47"/>
    </row>
    <row r="978" spans="1:22" x14ac:dyDescent="0.25">
      <c r="A978" t="str">
        <f t="shared" si="153"/>
        <v>S</v>
      </c>
      <c r="B978" t="s">
        <v>975</v>
      </c>
      <c r="C978" s="18">
        <v>4.7E-2</v>
      </c>
      <c r="D978" s="19">
        <v>0.14599999999999999</v>
      </c>
      <c r="E978" s="19">
        <v>0.14699999999999999</v>
      </c>
      <c r="F978" s="19">
        <v>8.9999999999999993E-3</v>
      </c>
      <c r="G978" s="19">
        <v>0.52900000000000003</v>
      </c>
      <c r="H978" s="19">
        <v>0.122</v>
      </c>
      <c r="I978" s="20">
        <f t="shared" si="162"/>
        <v>1</v>
      </c>
      <c r="J978" s="21">
        <f t="shared" si="154"/>
        <v>0.30199999999999999</v>
      </c>
      <c r="K978" s="12">
        <f t="shared" si="155"/>
        <v>9.9787685774946927E-2</v>
      </c>
      <c r="L978" s="8">
        <f t="shared" si="156"/>
        <v>0.30997876857749468</v>
      </c>
      <c r="M978" s="8">
        <f t="shared" si="157"/>
        <v>0.31210191082802546</v>
      </c>
      <c r="N978" s="8">
        <f t="shared" si="158"/>
        <v>1.9108280254777069E-2</v>
      </c>
      <c r="O978" s="8">
        <f t="shared" si="159"/>
        <v>0.25902335456475584</v>
      </c>
      <c r="P978" s="41">
        <f t="shared" si="160"/>
        <v>0.64118895966029721</v>
      </c>
      <c r="Q978" s="29">
        <v>216</v>
      </c>
      <c r="R978" s="30">
        <v>1E-4</v>
      </c>
      <c r="S978" s="31">
        <f t="shared" si="161"/>
        <v>458.59872611464971</v>
      </c>
      <c r="T978" s="3" t="s">
        <v>2090</v>
      </c>
      <c r="V978" s="47"/>
    </row>
    <row r="979" spans="1:22" x14ac:dyDescent="0.25">
      <c r="A979" t="str">
        <f t="shared" si="153"/>
        <v>S</v>
      </c>
      <c r="B979" t="s">
        <v>976</v>
      </c>
      <c r="C979" s="18">
        <v>3.1E-2</v>
      </c>
      <c r="D979" s="19">
        <v>0.14499999999999999</v>
      </c>
      <c r="E979" s="19">
        <v>0.10100000000000001</v>
      </c>
      <c r="F979" s="19">
        <v>1.7000000000000001E-2</v>
      </c>
      <c r="G979" s="19">
        <v>0.51600000000000001</v>
      </c>
      <c r="H979" s="19">
        <v>0.19</v>
      </c>
      <c r="I979" s="20">
        <f t="shared" si="162"/>
        <v>1</v>
      </c>
      <c r="J979" s="21">
        <f t="shared" si="154"/>
        <v>0.26300000000000001</v>
      </c>
      <c r="K979" s="12">
        <f t="shared" si="155"/>
        <v>6.4049586776859499E-2</v>
      </c>
      <c r="L979" s="8">
        <f t="shared" si="156"/>
        <v>0.29958677685950413</v>
      </c>
      <c r="M979" s="8">
        <f t="shared" si="157"/>
        <v>0.20867768595041325</v>
      </c>
      <c r="N979" s="8">
        <f t="shared" si="158"/>
        <v>3.5123966942148761E-2</v>
      </c>
      <c r="O979" s="8">
        <f t="shared" si="159"/>
        <v>0.3925619834710744</v>
      </c>
      <c r="P979" s="41">
        <f t="shared" si="160"/>
        <v>0.54338842975206614</v>
      </c>
      <c r="Q979" s="29">
        <v>186</v>
      </c>
      <c r="R979" s="30">
        <v>1E-4</v>
      </c>
      <c r="S979" s="31">
        <f t="shared" si="161"/>
        <v>384.29752066115702</v>
      </c>
      <c r="T979" s="3" t="s">
        <v>2091</v>
      </c>
      <c r="V979" s="47"/>
    </row>
    <row r="980" spans="1:22" x14ac:dyDescent="0.25">
      <c r="A980" t="str">
        <f t="shared" si="153"/>
        <v>S</v>
      </c>
      <c r="B980" t="s">
        <v>977</v>
      </c>
      <c r="C980" s="18">
        <v>4.9000000000000002E-2</v>
      </c>
      <c r="D980" s="19">
        <v>0.157</v>
      </c>
      <c r="E980" s="19">
        <v>6.0999999999999999E-2</v>
      </c>
      <c r="F980" s="19">
        <v>8.9999999999999993E-3</v>
      </c>
      <c r="G980" s="19">
        <v>0.52900000000000003</v>
      </c>
      <c r="H980" s="19">
        <v>0.19500000000000001</v>
      </c>
      <c r="I980" s="20">
        <f t="shared" si="162"/>
        <v>1</v>
      </c>
      <c r="J980" s="21">
        <f t="shared" si="154"/>
        <v>0.22700000000000001</v>
      </c>
      <c r="K980" s="12">
        <f t="shared" si="155"/>
        <v>0.1040339702760085</v>
      </c>
      <c r="L980" s="8">
        <f t="shared" si="156"/>
        <v>0.33333333333333337</v>
      </c>
      <c r="M980" s="8">
        <f t="shared" si="157"/>
        <v>0.12951167728237792</v>
      </c>
      <c r="N980" s="8">
        <f t="shared" si="158"/>
        <v>1.9108280254777069E-2</v>
      </c>
      <c r="O980" s="8">
        <f t="shared" si="159"/>
        <v>0.4140127388535032</v>
      </c>
      <c r="P980" s="41">
        <f t="shared" si="160"/>
        <v>0.48195329087048838</v>
      </c>
      <c r="Q980" s="29">
        <v>184</v>
      </c>
      <c r="R980" s="30">
        <v>1E-4</v>
      </c>
      <c r="S980" s="31">
        <f t="shared" si="161"/>
        <v>390.65817409766458</v>
      </c>
      <c r="T980" s="3" t="s">
        <v>2092</v>
      </c>
      <c r="V980" s="47"/>
    </row>
    <row r="981" spans="1:22" x14ac:dyDescent="0.25">
      <c r="A981" t="str">
        <f t="shared" si="153"/>
        <v>S</v>
      </c>
      <c r="B981" t="s">
        <v>978</v>
      </c>
      <c r="C981" s="18">
        <v>1.2999999999999999E-2</v>
      </c>
      <c r="D981" s="19">
        <v>0.04</v>
      </c>
      <c r="E981" s="19">
        <v>1.4999999999999999E-2</v>
      </c>
      <c r="F981" s="19">
        <v>2E-3</v>
      </c>
      <c r="G981" s="19">
        <v>0.52900000000000003</v>
      </c>
      <c r="H981" s="19">
        <v>0.40100000000000002</v>
      </c>
      <c r="I981" s="20">
        <f t="shared" si="162"/>
        <v>1</v>
      </c>
      <c r="J981" s="21">
        <f t="shared" si="154"/>
        <v>5.7000000000000002E-2</v>
      </c>
      <c r="K981" s="12">
        <f t="shared" si="155"/>
        <v>2.7600849256900213E-2</v>
      </c>
      <c r="L981" s="8">
        <f t="shared" si="156"/>
        <v>8.4925690021231431E-2</v>
      </c>
      <c r="M981" s="8">
        <f t="shared" si="157"/>
        <v>3.1847133757961783E-2</v>
      </c>
      <c r="N981" s="8">
        <f t="shared" si="158"/>
        <v>4.246284501061571E-3</v>
      </c>
      <c r="O981" s="8">
        <f t="shared" si="159"/>
        <v>0.85138004246284515</v>
      </c>
      <c r="P981" s="41">
        <f t="shared" si="160"/>
        <v>0.12101910828025479</v>
      </c>
      <c r="Q981" s="29">
        <v>12</v>
      </c>
      <c r="R981" s="30">
        <v>52.9</v>
      </c>
      <c r="S981" s="31">
        <f t="shared" si="161"/>
        <v>25.477707006369428</v>
      </c>
      <c r="T981" s="3" t="s">
        <v>2093</v>
      </c>
      <c r="V981" s="47"/>
    </row>
    <row r="982" spans="1:22" x14ac:dyDescent="0.25">
      <c r="A982" t="str">
        <f t="shared" si="153"/>
        <v>S</v>
      </c>
      <c r="B982" t="s">
        <v>979</v>
      </c>
      <c r="C982" s="18">
        <v>8.9999999999999993E-3</v>
      </c>
      <c r="D982" s="19">
        <v>2.8000000000000001E-2</v>
      </c>
      <c r="E982" s="19">
        <v>0.01</v>
      </c>
      <c r="F982" s="19">
        <v>2E-3</v>
      </c>
      <c r="G982" s="19">
        <v>0.42199999999999999</v>
      </c>
      <c r="H982" s="19">
        <v>0.52900000000000003</v>
      </c>
      <c r="I982" s="20">
        <f t="shared" si="162"/>
        <v>1</v>
      </c>
      <c r="J982" s="21">
        <f t="shared" si="154"/>
        <v>0.04</v>
      </c>
      <c r="K982" s="12">
        <f t="shared" si="155"/>
        <v>1.5570934256055361E-2</v>
      </c>
      <c r="L982" s="8">
        <f t="shared" si="156"/>
        <v>4.8442906574394456E-2</v>
      </c>
      <c r="M982" s="8">
        <f t="shared" si="157"/>
        <v>1.7301038062283735E-2</v>
      </c>
      <c r="N982" s="8">
        <f t="shared" si="158"/>
        <v>3.4602076124567471E-3</v>
      </c>
      <c r="O982" s="8">
        <f t="shared" si="159"/>
        <v>0.91522491349480961</v>
      </c>
      <c r="P982" s="41">
        <f t="shared" si="160"/>
        <v>6.920415224913494E-2</v>
      </c>
      <c r="Q982" s="29">
        <v>33</v>
      </c>
      <c r="R982" s="30">
        <v>0</v>
      </c>
      <c r="S982" s="31">
        <f t="shared" si="161"/>
        <v>57.093425605536325</v>
      </c>
      <c r="T982" s="50" t="s">
        <v>2094</v>
      </c>
      <c r="V982" s="47"/>
    </row>
    <row r="983" spans="1:22" x14ac:dyDescent="0.25">
      <c r="A983" t="str">
        <f t="shared" si="153"/>
        <v>S</v>
      </c>
      <c r="B983" t="s">
        <v>980</v>
      </c>
      <c r="C983" s="18"/>
      <c r="D983" s="19"/>
      <c r="E983" s="19"/>
      <c r="F983" s="19"/>
      <c r="G983" s="19"/>
      <c r="H983" s="19"/>
      <c r="I983" s="20">
        <f t="shared" si="162"/>
        <v>0</v>
      </c>
      <c r="J983" s="21">
        <f t="shared" si="154"/>
        <v>0</v>
      </c>
      <c r="K983" s="12">
        <f t="shared" si="155"/>
        <v>0</v>
      </c>
      <c r="L983" s="8">
        <f t="shared" si="156"/>
        <v>0</v>
      </c>
      <c r="M983" s="8">
        <f t="shared" si="157"/>
        <v>0</v>
      </c>
      <c r="N983" s="8">
        <f t="shared" si="158"/>
        <v>0</v>
      </c>
      <c r="O983" s="8">
        <f t="shared" si="159"/>
        <v>0</v>
      </c>
      <c r="P983" s="41">
        <f t="shared" si="160"/>
        <v>0</v>
      </c>
      <c r="Q983" s="29"/>
      <c r="R983" s="30"/>
      <c r="S983" s="31">
        <f t="shared" si="161"/>
        <v>0</v>
      </c>
      <c r="T983" s="3" t="s">
        <v>2095</v>
      </c>
      <c r="U983" t="s">
        <v>1227</v>
      </c>
      <c r="V983" s="47"/>
    </row>
    <row r="984" spans="1:22" x14ac:dyDescent="0.25">
      <c r="A984" t="str">
        <f t="shared" si="153"/>
        <v>S</v>
      </c>
      <c r="B984" t="s">
        <v>981</v>
      </c>
      <c r="C984" s="18">
        <v>3.2000000000000001E-2</v>
      </c>
      <c r="D984" s="19">
        <v>0.223</v>
      </c>
      <c r="E984" s="19">
        <v>5.2999999999999999E-2</v>
      </c>
      <c r="F984" s="19">
        <v>5.0000000000000001E-3</v>
      </c>
      <c r="G984" s="19">
        <v>0.22</v>
      </c>
      <c r="H984" s="19">
        <v>0.46700000000000003</v>
      </c>
      <c r="I984" s="20">
        <f t="shared" si="162"/>
        <v>1</v>
      </c>
      <c r="J984" s="21">
        <f t="shared" si="154"/>
        <v>0.28100000000000003</v>
      </c>
      <c r="K984" s="12">
        <f t="shared" si="155"/>
        <v>4.1025641025641026E-2</v>
      </c>
      <c r="L984" s="8">
        <f t="shared" si="156"/>
        <v>0.28589743589743588</v>
      </c>
      <c r="M984" s="8">
        <f t="shared" si="157"/>
        <v>6.7948717948717943E-2</v>
      </c>
      <c r="N984" s="8">
        <f t="shared" si="158"/>
        <v>6.41025641025641E-3</v>
      </c>
      <c r="O984" s="8">
        <f t="shared" si="159"/>
        <v>0.5987179487179487</v>
      </c>
      <c r="P984" s="41">
        <f t="shared" si="160"/>
        <v>0.36025641025641025</v>
      </c>
      <c r="Q984" s="29">
        <v>206</v>
      </c>
      <c r="R984" s="30">
        <v>1E-4</v>
      </c>
      <c r="S984" s="31">
        <f t="shared" si="161"/>
        <v>264.10256410256409</v>
      </c>
      <c r="T984" s="3" t="s">
        <v>2096</v>
      </c>
      <c r="V984" s="47"/>
    </row>
    <row r="985" spans="1:22" x14ac:dyDescent="0.25">
      <c r="A985" t="str">
        <f t="shared" si="153"/>
        <v>S</v>
      </c>
      <c r="B985" t="s">
        <v>982</v>
      </c>
      <c r="C985" s="18"/>
      <c r="D985" s="19"/>
      <c r="E985" s="19"/>
      <c r="F985" s="19"/>
      <c r="G985" s="19"/>
      <c r="H985" s="19"/>
      <c r="I985" s="20">
        <f t="shared" si="162"/>
        <v>0</v>
      </c>
      <c r="J985" s="21">
        <f t="shared" si="154"/>
        <v>0</v>
      </c>
      <c r="K985" s="12">
        <f t="shared" si="155"/>
        <v>0</v>
      </c>
      <c r="L985" s="8">
        <f t="shared" si="156"/>
        <v>0</v>
      </c>
      <c r="M985" s="8">
        <f t="shared" si="157"/>
        <v>0</v>
      </c>
      <c r="N985" s="8">
        <f t="shared" si="158"/>
        <v>0</v>
      </c>
      <c r="O985" s="8">
        <f t="shared" si="159"/>
        <v>0</v>
      </c>
      <c r="P985" s="41">
        <f t="shared" si="160"/>
        <v>0</v>
      </c>
      <c r="Q985" s="29"/>
      <c r="R985" s="30"/>
      <c r="S985" s="31">
        <f t="shared" si="161"/>
        <v>0</v>
      </c>
      <c r="T985" s="3" t="s">
        <v>2097</v>
      </c>
      <c r="U985" t="s">
        <v>1227</v>
      </c>
      <c r="V985" s="47"/>
    </row>
    <row r="986" spans="1:22" x14ac:dyDescent="0.25">
      <c r="A986" t="str">
        <f t="shared" si="153"/>
        <v>S</v>
      </c>
      <c r="B986" t="s">
        <v>983</v>
      </c>
      <c r="C986" s="18"/>
      <c r="D986" s="19"/>
      <c r="E986" s="19"/>
      <c r="F986" s="19"/>
      <c r="G986" s="19"/>
      <c r="H986" s="19"/>
      <c r="I986" s="20">
        <f t="shared" si="162"/>
        <v>0</v>
      </c>
      <c r="J986" s="21">
        <f t="shared" si="154"/>
        <v>0</v>
      </c>
      <c r="K986" s="12">
        <f t="shared" si="155"/>
        <v>0</v>
      </c>
      <c r="L986" s="8">
        <f t="shared" si="156"/>
        <v>0</v>
      </c>
      <c r="M986" s="8">
        <f t="shared" si="157"/>
        <v>0</v>
      </c>
      <c r="N986" s="8">
        <f t="shared" si="158"/>
        <v>0</v>
      </c>
      <c r="O986" s="8">
        <f t="shared" si="159"/>
        <v>0</v>
      </c>
      <c r="P986" s="41">
        <f t="shared" si="160"/>
        <v>0</v>
      </c>
      <c r="Q986" s="29"/>
      <c r="R986" s="30"/>
      <c r="S986" s="31">
        <f t="shared" si="161"/>
        <v>0</v>
      </c>
      <c r="T986" s="3" t="s">
        <v>2098</v>
      </c>
      <c r="U986" t="s">
        <v>1227</v>
      </c>
      <c r="V986" s="47"/>
    </row>
    <row r="987" spans="1:22" x14ac:dyDescent="0.25">
      <c r="A987" t="str">
        <f t="shared" si="153"/>
        <v>S</v>
      </c>
      <c r="B987" t="s">
        <v>984</v>
      </c>
      <c r="C987" s="18">
        <v>0.18099999999999999</v>
      </c>
      <c r="D987" s="19">
        <v>0.222</v>
      </c>
      <c r="E987" s="19">
        <v>5.7000000000000002E-2</v>
      </c>
      <c r="F987" s="19">
        <v>8.9999999999999993E-3</v>
      </c>
      <c r="G987" s="19">
        <v>0.53</v>
      </c>
      <c r="H987" s="19">
        <v>1E-3</v>
      </c>
      <c r="I987" s="20">
        <f t="shared" si="162"/>
        <v>1</v>
      </c>
      <c r="J987" s="21">
        <f t="shared" si="154"/>
        <v>0.28800000000000003</v>
      </c>
      <c r="K987" s="12">
        <f t="shared" si="155"/>
        <v>0.3851063829787234</v>
      </c>
      <c r="L987" s="8">
        <f t="shared" si="156"/>
        <v>0.47234042553191491</v>
      </c>
      <c r="M987" s="8">
        <f t="shared" si="157"/>
        <v>0.12127659574468086</v>
      </c>
      <c r="N987" s="8">
        <f t="shared" si="158"/>
        <v>1.9148936170212766E-2</v>
      </c>
      <c r="O987" s="8">
        <f t="shared" si="159"/>
        <v>2.1276595744680851E-3</v>
      </c>
      <c r="P987" s="41">
        <f t="shared" si="160"/>
        <v>0.61276595744680862</v>
      </c>
      <c r="Q987" s="29">
        <v>244</v>
      </c>
      <c r="R987" s="30">
        <v>5.1999999999999995E-4</v>
      </c>
      <c r="S987" s="31">
        <f t="shared" si="161"/>
        <v>519.14893617021278</v>
      </c>
      <c r="T987" s="3" t="s">
        <v>2099</v>
      </c>
      <c r="V987" s="47"/>
    </row>
    <row r="988" spans="1:22" x14ac:dyDescent="0.25">
      <c r="A988" t="str">
        <f t="shared" si="153"/>
        <v>S</v>
      </c>
      <c r="B988" t="s">
        <v>985</v>
      </c>
      <c r="C988" s="18">
        <v>7.0000000000000007E-2</v>
      </c>
      <c r="D988" s="19">
        <v>0.25900000000000001</v>
      </c>
      <c r="E988" s="19">
        <v>7.8E-2</v>
      </c>
      <c r="F988" s="19">
        <v>1.2E-2</v>
      </c>
      <c r="G988" s="19">
        <v>0.52900000000000003</v>
      </c>
      <c r="H988" s="19">
        <v>5.1999999999999998E-2</v>
      </c>
      <c r="I988" s="20">
        <f t="shared" si="162"/>
        <v>1</v>
      </c>
      <c r="J988" s="21">
        <f t="shared" si="154"/>
        <v>0.34900000000000003</v>
      </c>
      <c r="K988" s="12">
        <f t="shared" si="155"/>
        <v>0.14861995753715501</v>
      </c>
      <c r="L988" s="8">
        <f t="shared" si="156"/>
        <v>0.54989384288747356</v>
      </c>
      <c r="M988" s="8">
        <f t="shared" si="157"/>
        <v>0.16560509554140129</v>
      </c>
      <c r="N988" s="8">
        <f t="shared" si="158"/>
        <v>2.5477707006369428E-2</v>
      </c>
      <c r="O988" s="8">
        <f t="shared" si="159"/>
        <v>0.11040339702760085</v>
      </c>
      <c r="P988" s="41">
        <f t="shared" si="160"/>
        <v>0.74097664543524422</v>
      </c>
      <c r="Q988" s="29">
        <v>284</v>
      </c>
      <c r="R988" s="30">
        <v>2.0000000000000001E-4</v>
      </c>
      <c r="S988" s="31">
        <f t="shared" si="161"/>
        <v>602.97239915074317</v>
      </c>
      <c r="T988" s="3" t="s">
        <v>2100</v>
      </c>
      <c r="V988" s="47"/>
    </row>
    <row r="989" spans="1:22" x14ac:dyDescent="0.25">
      <c r="A989" t="str">
        <f t="shared" si="153"/>
        <v>S</v>
      </c>
      <c r="B989" t="s">
        <v>986</v>
      </c>
      <c r="C989" s="18">
        <v>7.0000000000000007E-2</v>
      </c>
      <c r="D989" s="19">
        <v>0.129</v>
      </c>
      <c r="E989" s="19">
        <v>6.3E-2</v>
      </c>
      <c r="F989" s="19">
        <v>7.0000000000000001E-3</v>
      </c>
      <c r="G989" s="19">
        <v>0.52900000000000003</v>
      </c>
      <c r="H989" s="19">
        <v>0.20200000000000001</v>
      </c>
      <c r="I989" s="20">
        <f t="shared" si="162"/>
        <v>1</v>
      </c>
      <c r="J989" s="21">
        <f t="shared" si="154"/>
        <v>0.19900000000000001</v>
      </c>
      <c r="K989" s="12">
        <f t="shared" si="155"/>
        <v>0.14861995753715501</v>
      </c>
      <c r="L989" s="8">
        <f t="shared" si="156"/>
        <v>0.27388535031847139</v>
      </c>
      <c r="M989" s="8">
        <f t="shared" si="157"/>
        <v>0.13375796178343949</v>
      </c>
      <c r="N989" s="8">
        <f t="shared" si="158"/>
        <v>1.4861995753715501E-2</v>
      </c>
      <c r="O989" s="8">
        <f t="shared" si="159"/>
        <v>0.42887473460721875</v>
      </c>
      <c r="P989" s="41">
        <f t="shared" si="160"/>
        <v>0.42250530785562634</v>
      </c>
      <c r="Q989" s="29">
        <v>150</v>
      </c>
      <c r="R989" s="30">
        <v>2.9999999999999997E-4</v>
      </c>
      <c r="S989" s="31">
        <f t="shared" si="161"/>
        <v>318.47133757961785</v>
      </c>
      <c r="T989" s="3" t="s">
        <v>2101</v>
      </c>
      <c r="V989" s="47"/>
    </row>
    <row r="990" spans="1:22" x14ac:dyDescent="0.25">
      <c r="A990" t="str">
        <f t="shared" si="153"/>
        <v>S</v>
      </c>
      <c r="B990" t="s">
        <v>987</v>
      </c>
      <c r="C990" s="18">
        <v>0.14799999999999999</v>
      </c>
      <c r="D990" s="19">
        <v>0.246</v>
      </c>
      <c r="E990" s="19">
        <v>5.7000000000000002E-2</v>
      </c>
      <c r="F990" s="19">
        <v>1.6E-2</v>
      </c>
      <c r="G990" s="19">
        <v>0.45300000000000001</v>
      </c>
      <c r="H990" s="19">
        <v>0.08</v>
      </c>
      <c r="I990" s="20">
        <f t="shared" si="162"/>
        <v>1</v>
      </c>
      <c r="J990" s="21">
        <f t="shared" si="154"/>
        <v>0.31900000000000001</v>
      </c>
      <c r="K990" s="12">
        <f t="shared" si="155"/>
        <v>0.27056672760511885</v>
      </c>
      <c r="L990" s="8">
        <f t="shared" si="156"/>
        <v>0.44972577696526511</v>
      </c>
      <c r="M990" s="8">
        <f t="shared" si="157"/>
        <v>0.10420475319926875</v>
      </c>
      <c r="N990" s="8">
        <f t="shared" si="158"/>
        <v>2.9250457038391228E-2</v>
      </c>
      <c r="O990" s="8">
        <f t="shared" si="159"/>
        <v>0.14625228519195616</v>
      </c>
      <c r="P990" s="41">
        <f t="shared" si="160"/>
        <v>0.58318098720292511</v>
      </c>
      <c r="Q990" s="29">
        <v>266</v>
      </c>
      <c r="R990" s="30">
        <v>4.0000000000000002E-4</v>
      </c>
      <c r="S990" s="31">
        <f t="shared" si="161"/>
        <v>486.28884826325418</v>
      </c>
      <c r="T990" s="3" t="s">
        <v>2102</v>
      </c>
      <c r="V990" s="47"/>
    </row>
    <row r="991" spans="1:22" x14ac:dyDescent="0.25">
      <c r="A991" t="str">
        <f t="shared" si="153"/>
        <v>S</v>
      </c>
      <c r="B991" t="s">
        <v>988</v>
      </c>
      <c r="C991" s="18">
        <v>8.7999999999999995E-2</v>
      </c>
      <c r="D991" s="19">
        <v>0.23200000000000001</v>
      </c>
      <c r="E991" s="19">
        <v>0.123</v>
      </c>
      <c r="F991" s="19">
        <v>1.2E-2</v>
      </c>
      <c r="G991" s="19">
        <v>0.53100000000000003</v>
      </c>
      <c r="H991" s="19">
        <v>1.4E-2</v>
      </c>
      <c r="I991" s="20">
        <f t="shared" si="162"/>
        <v>1</v>
      </c>
      <c r="J991" s="21">
        <f t="shared" si="154"/>
        <v>0.36699999999999999</v>
      </c>
      <c r="K991" s="12">
        <f t="shared" si="155"/>
        <v>0.18763326226012794</v>
      </c>
      <c r="L991" s="8">
        <f t="shared" si="156"/>
        <v>0.49466950959488276</v>
      </c>
      <c r="M991" s="8">
        <f t="shared" si="157"/>
        <v>0.26226012793176973</v>
      </c>
      <c r="N991" s="8">
        <f t="shared" si="158"/>
        <v>2.5586353944562903E-2</v>
      </c>
      <c r="O991" s="8">
        <f t="shared" si="159"/>
        <v>2.9850746268656719E-2</v>
      </c>
      <c r="P991" s="41">
        <f t="shared" si="160"/>
        <v>0.78251599147121542</v>
      </c>
      <c r="Q991" s="29">
        <v>294</v>
      </c>
      <c r="R991" s="30">
        <v>2.4000000000000001E-4</v>
      </c>
      <c r="S991" s="31">
        <f t="shared" si="161"/>
        <v>626.8656716417911</v>
      </c>
      <c r="T991" s="3" t="s">
        <v>2103</v>
      </c>
      <c r="V991" s="47"/>
    </row>
    <row r="992" spans="1:22" x14ac:dyDescent="0.25">
      <c r="A992" t="str">
        <f t="shared" si="153"/>
        <v>S</v>
      </c>
      <c r="B992" t="s">
        <v>989</v>
      </c>
      <c r="C992" s="18"/>
      <c r="D992" s="19"/>
      <c r="E992" s="19"/>
      <c r="F992" s="19"/>
      <c r="G992" s="19"/>
      <c r="H992" s="19"/>
      <c r="I992" s="20">
        <f t="shared" si="162"/>
        <v>0</v>
      </c>
      <c r="J992" s="21">
        <f t="shared" si="154"/>
        <v>0</v>
      </c>
      <c r="K992" s="12">
        <f t="shared" si="155"/>
        <v>0</v>
      </c>
      <c r="L992" s="8">
        <f t="shared" si="156"/>
        <v>0</v>
      </c>
      <c r="M992" s="8">
        <f t="shared" si="157"/>
        <v>0</v>
      </c>
      <c r="N992" s="8">
        <f t="shared" si="158"/>
        <v>0</v>
      </c>
      <c r="O992" s="8">
        <f t="shared" si="159"/>
        <v>0</v>
      </c>
      <c r="P992" s="41">
        <f t="shared" si="160"/>
        <v>0</v>
      </c>
      <c r="Q992" s="29"/>
      <c r="R992" s="30"/>
      <c r="S992" s="31">
        <f t="shared" si="161"/>
        <v>0</v>
      </c>
      <c r="T992" s="3" t="s">
        <v>2104</v>
      </c>
      <c r="U992" t="s">
        <v>1238</v>
      </c>
      <c r="V992" s="47"/>
    </row>
    <row r="993" spans="1:22" x14ac:dyDescent="0.25">
      <c r="A993" t="str">
        <f t="shared" si="153"/>
        <v>S</v>
      </c>
      <c r="B993" t="s">
        <v>990</v>
      </c>
      <c r="C993" s="18"/>
      <c r="D993" s="19"/>
      <c r="E993" s="19"/>
      <c r="F993" s="19"/>
      <c r="G993" s="19"/>
      <c r="H993" s="19"/>
      <c r="I993" s="20">
        <f t="shared" si="162"/>
        <v>0</v>
      </c>
      <c r="J993" s="21">
        <f t="shared" si="154"/>
        <v>0</v>
      </c>
      <c r="K993" s="12">
        <f t="shared" si="155"/>
        <v>0</v>
      </c>
      <c r="L993" s="8">
        <f t="shared" si="156"/>
        <v>0</v>
      </c>
      <c r="M993" s="8">
        <f t="shared" si="157"/>
        <v>0</v>
      </c>
      <c r="N993" s="8">
        <f t="shared" si="158"/>
        <v>0</v>
      </c>
      <c r="O993" s="8">
        <f t="shared" si="159"/>
        <v>0</v>
      </c>
      <c r="P993" s="41">
        <f t="shared" si="160"/>
        <v>0</v>
      </c>
      <c r="Q993" s="29"/>
      <c r="R993" s="30"/>
      <c r="S993" s="31">
        <f t="shared" si="161"/>
        <v>0</v>
      </c>
      <c r="T993" s="3" t="s">
        <v>2105</v>
      </c>
      <c r="U993" t="s">
        <v>1227</v>
      </c>
      <c r="V993" s="47"/>
    </row>
    <row r="994" spans="1:22" x14ac:dyDescent="0.25">
      <c r="A994" t="str">
        <f t="shared" si="153"/>
        <v>S</v>
      </c>
      <c r="B994" t="s">
        <v>991</v>
      </c>
      <c r="C994" s="18">
        <v>0</v>
      </c>
      <c r="D994" s="19">
        <v>0</v>
      </c>
      <c r="E994" s="19">
        <v>0</v>
      </c>
      <c r="F994" s="19">
        <v>0</v>
      </c>
      <c r="G994" s="19">
        <v>0.52900000000000003</v>
      </c>
      <c r="H994" s="19">
        <v>0.47099999999999997</v>
      </c>
      <c r="I994" s="20">
        <f t="shared" si="162"/>
        <v>1</v>
      </c>
      <c r="J994" s="21">
        <f t="shared" si="154"/>
        <v>0</v>
      </c>
      <c r="K994" s="12">
        <f t="shared" si="155"/>
        <v>0</v>
      </c>
      <c r="L994" s="8">
        <f t="shared" si="156"/>
        <v>0</v>
      </c>
      <c r="M994" s="8">
        <f t="shared" si="157"/>
        <v>0</v>
      </c>
      <c r="N994" s="8">
        <f t="shared" si="158"/>
        <v>0</v>
      </c>
      <c r="O994" s="8">
        <f t="shared" si="159"/>
        <v>1</v>
      </c>
      <c r="P994" s="41">
        <f t="shared" si="160"/>
        <v>0</v>
      </c>
      <c r="Q994" s="29">
        <v>0</v>
      </c>
      <c r="R994" s="30">
        <v>0</v>
      </c>
      <c r="S994" s="31">
        <f t="shared" si="161"/>
        <v>0</v>
      </c>
      <c r="T994" s="3" t="s">
        <v>2106</v>
      </c>
      <c r="V994" s="47"/>
    </row>
    <row r="995" spans="1:22" x14ac:dyDescent="0.25">
      <c r="A995" t="str">
        <f t="shared" si="153"/>
        <v>S</v>
      </c>
      <c r="B995" t="s">
        <v>992</v>
      </c>
      <c r="C995" s="18"/>
      <c r="D995" s="19"/>
      <c r="E995" s="19"/>
      <c r="F995" s="19"/>
      <c r="G995" s="19"/>
      <c r="H995" s="19"/>
      <c r="I995" s="20">
        <f t="shared" si="162"/>
        <v>0</v>
      </c>
      <c r="J995" s="21">
        <f t="shared" si="154"/>
        <v>0</v>
      </c>
      <c r="K995" s="12">
        <f t="shared" si="155"/>
        <v>0</v>
      </c>
      <c r="L995" s="8">
        <f t="shared" si="156"/>
        <v>0</v>
      </c>
      <c r="M995" s="8">
        <f t="shared" si="157"/>
        <v>0</v>
      </c>
      <c r="N995" s="8">
        <f t="shared" si="158"/>
        <v>0</v>
      </c>
      <c r="O995" s="8">
        <f t="shared" si="159"/>
        <v>0</v>
      </c>
      <c r="P995" s="41">
        <f t="shared" si="160"/>
        <v>0</v>
      </c>
      <c r="Q995" s="29"/>
      <c r="R995" s="30"/>
      <c r="S995" s="31">
        <f t="shared" si="161"/>
        <v>0</v>
      </c>
      <c r="T995" s="3" t="s">
        <v>2107</v>
      </c>
      <c r="U995" t="s">
        <v>1227</v>
      </c>
      <c r="V995" s="47"/>
    </row>
    <row r="996" spans="1:22" x14ac:dyDescent="0.25">
      <c r="A996" t="str">
        <f t="shared" si="153"/>
        <v>S</v>
      </c>
      <c r="B996" t="s">
        <v>993</v>
      </c>
      <c r="C996" s="18"/>
      <c r="D996" s="19"/>
      <c r="E996" s="19"/>
      <c r="F996" s="19"/>
      <c r="G996" s="19"/>
      <c r="H996" s="19"/>
      <c r="I996" s="20">
        <f t="shared" si="162"/>
        <v>0</v>
      </c>
      <c r="J996" s="21">
        <f t="shared" si="154"/>
        <v>0</v>
      </c>
      <c r="K996" s="12">
        <f t="shared" si="155"/>
        <v>0</v>
      </c>
      <c r="L996" s="8">
        <f t="shared" si="156"/>
        <v>0</v>
      </c>
      <c r="M996" s="8">
        <f t="shared" si="157"/>
        <v>0</v>
      </c>
      <c r="N996" s="8">
        <f t="shared" si="158"/>
        <v>0</v>
      </c>
      <c r="O996" s="8">
        <f t="shared" si="159"/>
        <v>0</v>
      </c>
      <c r="P996" s="41">
        <f t="shared" si="160"/>
        <v>0</v>
      </c>
      <c r="Q996" s="29"/>
      <c r="R996" s="30"/>
      <c r="S996" s="31">
        <f t="shared" si="161"/>
        <v>0</v>
      </c>
      <c r="T996" s="3" t="s">
        <v>2108</v>
      </c>
      <c r="U996" t="s">
        <v>1227</v>
      </c>
      <c r="V996" s="47"/>
    </row>
    <row r="997" spans="1:22" x14ac:dyDescent="0.25">
      <c r="A997" t="str">
        <f t="shared" si="153"/>
        <v>S</v>
      </c>
      <c r="B997" t="s">
        <v>994</v>
      </c>
      <c r="C997" s="18"/>
      <c r="D997" s="19"/>
      <c r="E997" s="19"/>
      <c r="F997" s="19"/>
      <c r="G997" s="19"/>
      <c r="H997" s="19"/>
      <c r="I997" s="20">
        <f t="shared" si="162"/>
        <v>0</v>
      </c>
      <c r="J997" s="21">
        <f t="shared" si="154"/>
        <v>0</v>
      </c>
      <c r="K997" s="12">
        <f t="shared" si="155"/>
        <v>0</v>
      </c>
      <c r="L997" s="8">
        <f t="shared" si="156"/>
        <v>0</v>
      </c>
      <c r="M997" s="8">
        <f t="shared" si="157"/>
        <v>0</v>
      </c>
      <c r="N997" s="8">
        <f t="shared" si="158"/>
        <v>0</v>
      </c>
      <c r="O997" s="8">
        <f t="shared" si="159"/>
        <v>0</v>
      </c>
      <c r="P997" s="41">
        <f t="shared" si="160"/>
        <v>0</v>
      </c>
      <c r="Q997" s="29"/>
      <c r="R997" s="30"/>
      <c r="S997" s="31">
        <f t="shared" si="161"/>
        <v>0</v>
      </c>
      <c r="T997" s="3" t="s">
        <v>2109</v>
      </c>
      <c r="U997" t="s">
        <v>1227</v>
      </c>
      <c r="V997" s="47"/>
    </row>
    <row r="998" spans="1:22" x14ac:dyDescent="0.25">
      <c r="A998" t="str">
        <f t="shared" si="153"/>
        <v>S</v>
      </c>
      <c r="B998" t="s">
        <v>995</v>
      </c>
      <c r="C998" s="18">
        <v>7.2999999999999995E-2</v>
      </c>
      <c r="D998" s="19">
        <v>0.23799999999999999</v>
      </c>
      <c r="E998" s="19">
        <v>0.122</v>
      </c>
      <c r="F998" s="19">
        <v>8.0000000000000002E-3</v>
      </c>
      <c r="G998" s="19">
        <v>0.52800000000000002</v>
      </c>
      <c r="H998" s="19">
        <v>3.1E-2</v>
      </c>
      <c r="I998" s="20">
        <f t="shared" si="162"/>
        <v>1</v>
      </c>
      <c r="J998" s="21">
        <f t="shared" si="154"/>
        <v>0.36799999999999999</v>
      </c>
      <c r="K998" s="12">
        <f t="shared" si="155"/>
        <v>0.15466101694915255</v>
      </c>
      <c r="L998" s="8">
        <f t="shared" si="156"/>
        <v>0.50423728813559321</v>
      </c>
      <c r="M998" s="8">
        <f t="shared" si="157"/>
        <v>0.25847457627118647</v>
      </c>
      <c r="N998" s="8">
        <f t="shared" si="158"/>
        <v>1.6949152542372881E-2</v>
      </c>
      <c r="O998" s="8">
        <f t="shared" si="159"/>
        <v>6.5677966101694921E-2</v>
      </c>
      <c r="P998" s="41">
        <f t="shared" si="160"/>
        <v>0.77966101694915257</v>
      </c>
      <c r="Q998" s="29">
        <v>284</v>
      </c>
      <c r="R998" s="30">
        <v>2.0000000000000001E-4</v>
      </c>
      <c r="S998" s="31">
        <f t="shared" si="161"/>
        <v>601.69491525423734</v>
      </c>
      <c r="T998" s="3" t="s">
        <v>2110</v>
      </c>
      <c r="V998" s="47"/>
    </row>
    <row r="999" spans="1:22" x14ac:dyDescent="0.25">
      <c r="A999" t="str">
        <f t="shared" si="153"/>
        <v>S</v>
      </c>
      <c r="B999" t="s">
        <v>996</v>
      </c>
      <c r="C999" s="18">
        <v>0</v>
      </c>
      <c r="D999" s="19">
        <v>0</v>
      </c>
      <c r="E999" s="19">
        <v>0</v>
      </c>
      <c r="F999" s="19">
        <v>0</v>
      </c>
      <c r="G999" s="19">
        <v>0.52900000000000003</v>
      </c>
      <c r="H999" s="19">
        <v>0.47099999999999997</v>
      </c>
      <c r="I999" s="20">
        <f t="shared" si="162"/>
        <v>1</v>
      </c>
      <c r="J999" s="21">
        <f t="shared" si="154"/>
        <v>0</v>
      </c>
      <c r="K999" s="12">
        <f t="shared" si="155"/>
        <v>0</v>
      </c>
      <c r="L999" s="8">
        <f t="shared" si="156"/>
        <v>0</v>
      </c>
      <c r="M999" s="8">
        <f t="shared" si="157"/>
        <v>0</v>
      </c>
      <c r="N999" s="8">
        <f t="shared" si="158"/>
        <v>0</v>
      </c>
      <c r="O999" s="8">
        <f t="shared" si="159"/>
        <v>1</v>
      </c>
      <c r="P999" s="41">
        <f t="shared" si="160"/>
        <v>0</v>
      </c>
      <c r="Q999" s="29">
        <v>0</v>
      </c>
      <c r="R999" s="30">
        <v>0</v>
      </c>
      <c r="S999" s="31">
        <f t="shared" si="161"/>
        <v>0</v>
      </c>
      <c r="T999" s="3" t="s">
        <v>2111</v>
      </c>
      <c r="V999" s="47"/>
    </row>
    <row r="1000" spans="1:22" x14ac:dyDescent="0.25">
      <c r="A1000" t="str">
        <f t="shared" si="153"/>
        <v>S</v>
      </c>
      <c r="B1000" t="s">
        <v>997</v>
      </c>
      <c r="C1000" s="18">
        <v>9.5866637000000005E-2</v>
      </c>
      <c r="D1000" s="19">
        <v>0.25363106099999999</v>
      </c>
      <c r="E1000" s="19">
        <v>0.12558307599999999</v>
      </c>
      <c r="F1000" s="19">
        <v>1.2624787E-2</v>
      </c>
      <c r="G1000" s="19">
        <v>0.529416</v>
      </c>
      <c r="H1000" s="49">
        <v>-1.7121561E-2</v>
      </c>
      <c r="I1000" s="20">
        <f t="shared" si="162"/>
        <v>1</v>
      </c>
      <c r="J1000" s="21">
        <f t="shared" si="154"/>
        <v>0.39183892399999998</v>
      </c>
      <c r="K1000" s="12">
        <f t="shared" si="155"/>
        <v>0.20371843709093382</v>
      </c>
      <c r="L1000" s="8">
        <f t="shared" si="156"/>
        <v>0.53897085536269829</v>
      </c>
      <c r="M1000" s="8">
        <f t="shared" si="157"/>
        <v>0.26686643829794465</v>
      </c>
      <c r="N1000" s="8">
        <f t="shared" si="158"/>
        <v>2.6827913826224438E-2</v>
      </c>
      <c r="O1000" s="8">
        <f t="shared" si="159"/>
        <v>-3.6383644577801202E-2</v>
      </c>
      <c r="P1000" s="41">
        <f t="shared" si="160"/>
        <v>0.83266520748686734</v>
      </c>
      <c r="Q1000" s="29">
        <v>299</v>
      </c>
      <c r="R1000" s="30">
        <v>2.5999999999999998E-4</v>
      </c>
      <c r="S1000" s="31">
        <f t="shared" si="161"/>
        <v>635.38071842646582</v>
      </c>
      <c r="T1000" s="3" t="s">
        <v>2112</v>
      </c>
      <c r="U1000" t="s">
        <v>2003</v>
      </c>
      <c r="V1000" s="47"/>
    </row>
    <row r="1001" spans="1:22" x14ac:dyDescent="0.25">
      <c r="A1001" t="str">
        <f t="shared" si="153"/>
        <v>S</v>
      </c>
      <c r="B1001" t="s">
        <v>998</v>
      </c>
      <c r="C1001" s="18">
        <v>8.6999999999999994E-2</v>
      </c>
      <c r="D1001" s="19">
        <v>0.26600000000000001</v>
      </c>
      <c r="E1001" s="19">
        <v>0.1</v>
      </c>
      <c r="F1001" s="19">
        <v>1.6E-2</v>
      </c>
      <c r="G1001" s="19">
        <v>0.52900000000000003</v>
      </c>
      <c r="H1001" s="19">
        <v>2E-3</v>
      </c>
      <c r="I1001" s="20">
        <f t="shared" si="162"/>
        <v>1</v>
      </c>
      <c r="J1001" s="21">
        <f t="shared" si="154"/>
        <v>0.38200000000000001</v>
      </c>
      <c r="K1001" s="12">
        <f t="shared" si="155"/>
        <v>0.18471337579617833</v>
      </c>
      <c r="L1001" s="8">
        <f t="shared" si="156"/>
        <v>0.56475583864118906</v>
      </c>
      <c r="M1001" s="8">
        <f t="shared" si="157"/>
        <v>0.21231422505307859</v>
      </c>
      <c r="N1001" s="8">
        <f t="shared" si="158"/>
        <v>3.3970276008492568E-2</v>
      </c>
      <c r="O1001" s="8">
        <f t="shared" si="159"/>
        <v>4.246284501061571E-3</v>
      </c>
      <c r="P1001" s="41">
        <f t="shared" si="160"/>
        <v>0.81104033970276013</v>
      </c>
      <c r="Q1001" s="29">
        <v>312</v>
      </c>
      <c r="R1001" s="30">
        <v>2.0000000000000001E-4</v>
      </c>
      <c r="S1001" s="31">
        <f t="shared" si="161"/>
        <v>662.42038216560513</v>
      </c>
      <c r="T1001" s="3" t="s">
        <v>2113</v>
      </c>
      <c r="V1001" s="47"/>
    </row>
    <row r="1002" spans="1:22" x14ac:dyDescent="0.25">
      <c r="A1002" t="str">
        <f t="shared" si="153"/>
        <v>S</v>
      </c>
      <c r="B1002" t="s">
        <v>999</v>
      </c>
      <c r="C1002" s="18">
        <v>0.17599999999999999</v>
      </c>
      <c r="D1002" s="19">
        <v>0.215</v>
      </c>
      <c r="E1002" s="19">
        <v>5.8000000000000003E-2</v>
      </c>
      <c r="F1002" s="19">
        <v>8.9999999999999993E-3</v>
      </c>
      <c r="G1002" s="19">
        <v>0.52900000000000003</v>
      </c>
      <c r="H1002" s="19">
        <v>1.2E-2</v>
      </c>
      <c r="I1002" s="20">
        <f t="shared" si="162"/>
        <v>0.99900000000000011</v>
      </c>
      <c r="J1002" s="21">
        <f t="shared" si="154"/>
        <v>0.28200000000000003</v>
      </c>
      <c r="K1002" s="12">
        <f t="shared" si="155"/>
        <v>0.37367303609341823</v>
      </c>
      <c r="L1002" s="8">
        <f t="shared" si="156"/>
        <v>0.45647558386411891</v>
      </c>
      <c r="M1002" s="8">
        <f t="shared" si="157"/>
        <v>0.12314225053078558</v>
      </c>
      <c r="N1002" s="8">
        <f t="shared" si="158"/>
        <v>1.9108280254777069E-2</v>
      </c>
      <c r="O1002" s="8">
        <f t="shared" si="159"/>
        <v>2.5477707006369428E-2</v>
      </c>
      <c r="P1002" s="41">
        <f t="shared" si="160"/>
        <v>0.59872611464968162</v>
      </c>
      <c r="Q1002" s="29">
        <v>237</v>
      </c>
      <c r="R1002" s="30">
        <v>5.0000000000000001E-4</v>
      </c>
      <c r="S1002" s="31">
        <f t="shared" si="161"/>
        <v>503.18471337579621</v>
      </c>
      <c r="T1002" s="3" t="s">
        <v>2114</v>
      </c>
      <c r="V1002" s="47"/>
    </row>
    <row r="1003" spans="1:22" x14ac:dyDescent="0.25">
      <c r="A1003" t="str">
        <f t="shared" si="153"/>
        <v>S</v>
      </c>
      <c r="B1003" t="s">
        <v>1000</v>
      </c>
      <c r="C1003" s="18">
        <v>1.2999999999999999E-2</v>
      </c>
      <c r="D1003" s="19">
        <v>4.7E-2</v>
      </c>
      <c r="E1003" s="19">
        <v>1.2999999999999999E-2</v>
      </c>
      <c r="F1003" s="19">
        <v>1E-3</v>
      </c>
      <c r="G1003" s="19">
        <v>0.52900000000000003</v>
      </c>
      <c r="H1003" s="19">
        <v>0.39600000000000002</v>
      </c>
      <c r="I1003" s="20">
        <f t="shared" si="162"/>
        <v>0.999</v>
      </c>
      <c r="J1003" s="21">
        <f t="shared" si="154"/>
        <v>6.0999999999999999E-2</v>
      </c>
      <c r="K1003" s="12">
        <f t="shared" si="155"/>
        <v>2.7600849256900213E-2</v>
      </c>
      <c r="L1003" s="8">
        <f t="shared" si="156"/>
        <v>9.9787685774946927E-2</v>
      </c>
      <c r="M1003" s="8">
        <f t="shared" si="157"/>
        <v>2.7600849256900213E-2</v>
      </c>
      <c r="N1003" s="8">
        <f t="shared" si="158"/>
        <v>2.1231422505307855E-3</v>
      </c>
      <c r="O1003" s="8">
        <f t="shared" si="159"/>
        <v>0.84076433121019112</v>
      </c>
      <c r="P1003" s="41">
        <f t="shared" si="160"/>
        <v>0.12951167728237792</v>
      </c>
      <c r="Q1003" s="29">
        <v>53</v>
      </c>
      <c r="R1003" s="30">
        <v>0</v>
      </c>
      <c r="S1003" s="31">
        <f t="shared" si="161"/>
        <v>112.52653927813164</v>
      </c>
      <c r="T1003" s="3" t="s">
        <v>2115</v>
      </c>
      <c r="V1003" s="47"/>
    </row>
    <row r="1004" spans="1:22" x14ac:dyDescent="0.25">
      <c r="A1004" t="str">
        <f t="shared" si="153"/>
        <v>S</v>
      </c>
      <c r="B1004" t="s">
        <v>1001</v>
      </c>
      <c r="C1004" s="18">
        <v>6.2E-2</v>
      </c>
      <c r="D1004" s="19">
        <v>0.25900000000000001</v>
      </c>
      <c r="E1004" s="19">
        <v>8.6999999999999994E-2</v>
      </c>
      <c r="F1004" s="19">
        <v>8.0000000000000002E-3</v>
      </c>
      <c r="G1004" s="19">
        <v>0.52900000000000003</v>
      </c>
      <c r="H1004" s="19">
        <v>5.3999999999999999E-2</v>
      </c>
      <c r="I1004" s="20">
        <f t="shared" si="162"/>
        <v>0.99900000000000011</v>
      </c>
      <c r="J1004" s="21">
        <f t="shared" si="154"/>
        <v>0.35399999999999998</v>
      </c>
      <c r="K1004" s="12">
        <f t="shared" si="155"/>
        <v>0.1316348195329087</v>
      </c>
      <c r="L1004" s="8">
        <f t="shared" si="156"/>
        <v>0.54989384288747356</v>
      </c>
      <c r="M1004" s="8">
        <f t="shared" si="157"/>
        <v>0.18471337579617833</v>
      </c>
      <c r="N1004" s="8">
        <f t="shared" si="158"/>
        <v>1.6985138004246284E-2</v>
      </c>
      <c r="O1004" s="8">
        <f t="shared" si="159"/>
        <v>0.11464968152866242</v>
      </c>
      <c r="P1004" s="41">
        <f t="shared" si="160"/>
        <v>0.75159235668789814</v>
      </c>
      <c r="Q1004" s="29">
        <v>308</v>
      </c>
      <c r="R1004" s="30">
        <v>2.0000000000000001E-4</v>
      </c>
      <c r="S1004" s="31">
        <f t="shared" si="161"/>
        <v>653.92781316348203</v>
      </c>
      <c r="T1004" s="38" t="s">
        <v>2116</v>
      </c>
      <c r="V1004" s="47"/>
    </row>
    <row r="1005" spans="1:22" x14ac:dyDescent="0.25">
      <c r="A1005" t="str">
        <f t="shared" si="153"/>
        <v>S</v>
      </c>
      <c r="B1005" t="s">
        <v>1002</v>
      </c>
      <c r="C1005" s="18">
        <v>6.8000000000000005E-2</v>
      </c>
      <c r="D1005" s="19">
        <v>0.311</v>
      </c>
      <c r="E1005" s="19">
        <v>7.8E-2</v>
      </c>
      <c r="F1005" s="19">
        <v>1.2999999999999999E-2</v>
      </c>
      <c r="G1005" s="19">
        <v>0.52900000000000003</v>
      </c>
      <c r="H1005" s="19">
        <v>1E-3</v>
      </c>
      <c r="I1005" s="20">
        <f t="shared" si="162"/>
        <v>1</v>
      </c>
      <c r="J1005" s="21">
        <f t="shared" si="154"/>
        <v>0.40200000000000002</v>
      </c>
      <c r="K1005" s="12">
        <f t="shared" si="155"/>
        <v>0.14437367303609344</v>
      </c>
      <c r="L1005" s="8">
        <f t="shared" si="156"/>
        <v>0.66029723991507439</v>
      </c>
      <c r="M1005" s="8">
        <f t="shared" si="157"/>
        <v>0.16560509554140129</v>
      </c>
      <c r="N1005" s="8">
        <f t="shared" si="158"/>
        <v>2.7600849256900213E-2</v>
      </c>
      <c r="O1005" s="8">
        <f t="shared" si="159"/>
        <v>2.1231422505307855E-3</v>
      </c>
      <c r="P1005" s="41">
        <f t="shared" si="160"/>
        <v>0.85350318471337594</v>
      </c>
      <c r="Q1005" s="29">
        <v>338</v>
      </c>
      <c r="R1005" s="30">
        <v>2.0000000000000001E-4</v>
      </c>
      <c r="S1005" s="31">
        <f t="shared" si="161"/>
        <v>717.6220806794056</v>
      </c>
      <c r="T1005" s="3" t="s">
        <v>2117</v>
      </c>
      <c r="V1005" s="47"/>
    </row>
    <row r="1006" spans="1:22" x14ac:dyDescent="0.25">
      <c r="A1006" t="str">
        <f t="shared" si="153"/>
        <v>S</v>
      </c>
      <c r="B1006" t="s">
        <v>1003</v>
      </c>
      <c r="C1006" s="18">
        <v>4.5999999999999999E-2</v>
      </c>
      <c r="D1006" s="19">
        <v>0.14799999999999999</v>
      </c>
      <c r="E1006" s="19">
        <v>4.2000000000000003E-2</v>
      </c>
      <c r="F1006" s="19">
        <v>2.5999999999999999E-2</v>
      </c>
      <c r="G1006" s="19">
        <v>0.52900000000000003</v>
      </c>
      <c r="H1006" s="19">
        <v>0.20899999999999999</v>
      </c>
      <c r="I1006" s="20">
        <f t="shared" si="162"/>
        <v>1</v>
      </c>
      <c r="J1006" s="21">
        <f t="shared" si="154"/>
        <v>0.216</v>
      </c>
      <c r="K1006" s="12">
        <f t="shared" si="155"/>
        <v>9.7664543524416142E-2</v>
      </c>
      <c r="L1006" s="8">
        <f t="shared" si="156"/>
        <v>0.31422505307855625</v>
      </c>
      <c r="M1006" s="8">
        <f t="shared" si="157"/>
        <v>8.9171974522293002E-2</v>
      </c>
      <c r="N1006" s="8">
        <f t="shared" si="158"/>
        <v>5.5201698513800426E-2</v>
      </c>
      <c r="O1006" s="8">
        <f t="shared" si="159"/>
        <v>0.4437367303609342</v>
      </c>
      <c r="P1006" s="41">
        <f t="shared" si="160"/>
        <v>0.45859872611464969</v>
      </c>
      <c r="Q1006" s="29">
        <v>154</v>
      </c>
      <c r="R1006" s="30">
        <v>1E-4</v>
      </c>
      <c r="S1006" s="31">
        <f t="shared" si="161"/>
        <v>326.96390658174101</v>
      </c>
      <c r="T1006" s="3" t="s">
        <v>2118</v>
      </c>
      <c r="V1006" s="47"/>
    </row>
    <row r="1007" spans="1:22" x14ac:dyDescent="0.25">
      <c r="A1007" t="str">
        <f t="shared" si="153"/>
        <v>S</v>
      </c>
      <c r="B1007" t="s">
        <v>1004</v>
      </c>
      <c r="C1007" s="18">
        <v>0.14000000000000001</v>
      </c>
      <c r="D1007" s="19">
        <v>0.17199999999999999</v>
      </c>
      <c r="E1007" s="19">
        <v>0.15</v>
      </c>
      <c r="F1007" s="19">
        <v>7.0000000000000001E-3</v>
      </c>
      <c r="G1007" s="19">
        <v>0.52900000000000003</v>
      </c>
      <c r="H1007" s="19">
        <v>2E-3</v>
      </c>
      <c r="I1007" s="20">
        <f t="shared" si="162"/>
        <v>1</v>
      </c>
      <c r="J1007" s="21">
        <f t="shared" si="154"/>
        <v>0.32899999999999996</v>
      </c>
      <c r="K1007" s="12">
        <f t="shared" si="155"/>
        <v>0.29723991507431002</v>
      </c>
      <c r="L1007" s="8">
        <f t="shared" si="156"/>
        <v>0.36518046709129509</v>
      </c>
      <c r="M1007" s="8">
        <f t="shared" si="157"/>
        <v>0.31847133757961782</v>
      </c>
      <c r="N1007" s="8">
        <f t="shared" si="158"/>
        <v>1.4861995753715501E-2</v>
      </c>
      <c r="O1007" s="8">
        <f t="shared" si="159"/>
        <v>4.246284501061571E-3</v>
      </c>
      <c r="P1007" s="41">
        <f t="shared" si="160"/>
        <v>0.69851380042462841</v>
      </c>
      <c r="Q1007" s="29">
        <v>247</v>
      </c>
      <c r="R1007" s="30">
        <v>4.0000000000000002E-4</v>
      </c>
      <c r="S1007" s="31">
        <f t="shared" si="161"/>
        <v>524.41613588110408</v>
      </c>
      <c r="T1007" s="3" t="s">
        <v>2119</v>
      </c>
      <c r="V1007" s="47"/>
    </row>
    <row r="1008" spans="1:22" x14ac:dyDescent="0.25">
      <c r="A1008" t="str">
        <f t="shared" si="153"/>
        <v>S</v>
      </c>
      <c r="B1008" t="s">
        <v>1005</v>
      </c>
      <c r="C1008" s="18">
        <v>9.4E-2</v>
      </c>
      <c r="D1008" s="19">
        <v>0.14399999999999999</v>
      </c>
      <c r="E1008" s="19">
        <v>6.0999999999999999E-2</v>
      </c>
      <c r="F1008" s="19">
        <v>7.0000000000000001E-3</v>
      </c>
      <c r="G1008" s="19">
        <v>0.52900000000000003</v>
      </c>
      <c r="H1008" s="19">
        <v>0.16500000000000001</v>
      </c>
      <c r="I1008" s="20">
        <f t="shared" si="162"/>
        <v>1</v>
      </c>
      <c r="J1008" s="21">
        <f t="shared" si="154"/>
        <v>0.21199999999999999</v>
      </c>
      <c r="K1008" s="12">
        <f t="shared" si="155"/>
        <v>0.19957537154989385</v>
      </c>
      <c r="L1008" s="8">
        <f t="shared" si="156"/>
        <v>0.30573248407643311</v>
      </c>
      <c r="M1008" s="8">
        <f t="shared" si="157"/>
        <v>0.12951167728237792</v>
      </c>
      <c r="N1008" s="8">
        <f t="shared" si="158"/>
        <v>1.4861995753715501E-2</v>
      </c>
      <c r="O1008" s="8">
        <f t="shared" si="159"/>
        <v>0.35031847133757965</v>
      </c>
      <c r="P1008" s="41">
        <f t="shared" si="160"/>
        <v>0.45010615711252655</v>
      </c>
      <c r="Q1008" s="29">
        <v>168</v>
      </c>
      <c r="R1008" s="30">
        <v>2.9999999999999997E-4</v>
      </c>
      <c r="S1008" s="31">
        <f t="shared" si="161"/>
        <v>356.68789808917199</v>
      </c>
      <c r="T1008" s="3" t="s">
        <v>2120</v>
      </c>
      <c r="V1008" s="47"/>
    </row>
    <row r="1009" spans="1:22" x14ac:dyDescent="0.25">
      <c r="A1009" t="str">
        <f t="shared" si="153"/>
        <v>S</v>
      </c>
      <c r="B1009" t="s">
        <v>1006</v>
      </c>
      <c r="C1009" s="18">
        <v>3.7999999999999999E-2</v>
      </c>
      <c r="D1009" s="19">
        <v>0.112</v>
      </c>
      <c r="E1009" s="19">
        <v>4.5999999999999999E-2</v>
      </c>
      <c r="F1009" s="19">
        <v>6.0000000000000001E-3</v>
      </c>
      <c r="G1009" s="19">
        <v>0.52900000000000003</v>
      </c>
      <c r="H1009" s="19">
        <v>0.26900000000000002</v>
      </c>
      <c r="I1009" s="20">
        <f t="shared" si="162"/>
        <v>1</v>
      </c>
      <c r="J1009" s="21">
        <f t="shared" si="154"/>
        <v>0.16400000000000001</v>
      </c>
      <c r="K1009" s="12">
        <f t="shared" si="155"/>
        <v>8.0679405520169847E-2</v>
      </c>
      <c r="L1009" s="8">
        <f t="shared" si="156"/>
        <v>0.23779193205944801</v>
      </c>
      <c r="M1009" s="8">
        <f t="shared" si="157"/>
        <v>9.7664543524416142E-2</v>
      </c>
      <c r="N1009" s="8">
        <f t="shared" si="158"/>
        <v>1.2738853503184714E-2</v>
      </c>
      <c r="O1009" s="8">
        <f t="shared" si="159"/>
        <v>0.57112526539278141</v>
      </c>
      <c r="P1009" s="41">
        <f t="shared" si="160"/>
        <v>0.34819532908704887</v>
      </c>
      <c r="Q1009" s="29">
        <v>83</v>
      </c>
      <c r="R1009" s="30">
        <v>1E-4</v>
      </c>
      <c r="S1009" s="31">
        <f t="shared" si="161"/>
        <v>176.22080679405522</v>
      </c>
      <c r="T1009" s="3" t="s">
        <v>2121</v>
      </c>
      <c r="V1009" s="47"/>
    </row>
    <row r="1010" spans="1:22" x14ac:dyDescent="0.25">
      <c r="A1010" t="str">
        <f t="shared" ref="A1010:A1073" si="163">UPPER(LEFT(B1010,1))</f>
        <v>S</v>
      </c>
      <c r="B1010" t="s">
        <v>1007</v>
      </c>
      <c r="C1010" s="18">
        <v>8.1000000000000003E-2</v>
      </c>
      <c r="D1010" s="19">
        <v>0.25</v>
      </c>
      <c r="E1010" s="19">
        <v>9.4E-2</v>
      </c>
      <c r="F1010" s="19">
        <v>1.4999999999999999E-2</v>
      </c>
      <c r="G1010" s="19">
        <v>0.46899999999999997</v>
      </c>
      <c r="H1010" s="19">
        <v>9.0999999999999998E-2</v>
      </c>
      <c r="I1010" s="20">
        <f t="shared" si="162"/>
        <v>1</v>
      </c>
      <c r="J1010" s="21">
        <f t="shared" si="154"/>
        <v>0.35899999999999999</v>
      </c>
      <c r="K1010" s="12">
        <f t="shared" si="155"/>
        <v>0.15254237288135594</v>
      </c>
      <c r="L1010" s="8">
        <f t="shared" si="156"/>
        <v>0.47080979284369112</v>
      </c>
      <c r="M1010" s="8">
        <f t="shared" si="157"/>
        <v>0.17702448210922786</v>
      </c>
      <c r="N1010" s="8">
        <f t="shared" si="158"/>
        <v>2.8248587570621465E-2</v>
      </c>
      <c r="O1010" s="8">
        <f t="shared" si="159"/>
        <v>0.17137476459510356</v>
      </c>
      <c r="P1010" s="41">
        <f t="shared" si="160"/>
        <v>0.67608286252354044</v>
      </c>
      <c r="Q1010" s="29">
        <v>293</v>
      </c>
      <c r="R1010" s="30">
        <v>2.0000000000000001E-4</v>
      </c>
      <c r="S1010" s="31">
        <f t="shared" si="161"/>
        <v>551.78907721280598</v>
      </c>
      <c r="T1010" s="3" t="s">
        <v>2122</v>
      </c>
      <c r="V1010" s="47"/>
    </row>
    <row r="1011" spans="1:22" x14ac:dyDescent="0.25">
      <c r="A1011" t="str">
        <f t="shared" si="163"/>
        <v>S</v>
      </c>
      <c r="B1011" t="s">
        <v>1008</v>
      </c>
      <c r="C1011" s="18"/>
      <c r="D1011" s="19"/>
      <c r="E1011" s="19"/>
      <c r="F1011" s="19"/>
      <c r="G1011" s="19"/>
      <c r="H1011" s="19"/>
      <c r="I1011" s="20">
        <f t="shared" si="162"/>
        <v>0</v>
      </c>
      <c r="J1011" s="21">
        <f t="shared" si="154"/>
        <v>0</v>
      </c>
      <c r="K1011" s="12">
        <f t="shared" si="155"/>
        <v>0</v>
      </c>
      <c r="L1011" s="8">
        <f t="shared" si="156"/>
        <v>0</v>
      </c>
      <c r="M1011" s="8">
        <f t="shared" si="157"/>
        <v>0</v>
      </c>
      <c r="N1011" s="8">
        <f t="shared" si="158"/>
        <v>0</v>
      </c>
      <c r="O1011" s="8">
        <f t="shared" si="159"/>
        <v>0</v>
      </c>
      <c r="P1011" s="41">
        <f t="shared" si="160"/>
        <v>0</v>
      </c>
      <c r="Q1011" s="29"/>
      <c r="R1011" s="30"/>
      <c r="S1011" s="31">
        <f t="shared" si="161"/>
        <v>0</v>
      </c>
      <c r="T1011" s="3" t="s">
        <v>2123</v>
      </c>
      <c r="U1011" t="s">
        <v>1227</v>
      </c>
      <c r="V1011" s="47"/>
    </row>
    <row r="1012" spans="1:22" x14ac:dyDescent="0.25">
      <c r="A1012" t="str">
        <f t="shared" si="163"/>
        <v>S</v>
      </c>
      <c r="B1012" t="s">
        <v>1009</v>
      </c>
      <c r="C1012" s="18"/>
      <c r="D1012" s="19"/>
      <c r="E1012" s="19"/>
      <c r="F1012" s="19"/>
      <c r="G1012" s="19"/>
      <c r="H1012" s="19"/>
      <c r="I1012" s="20">
        <f t="shared" si="162"/>
        <v>0</v>
      </c>
      <c r="J1012" s="21">
        <f t="shared" si="154"/>
        <v>0</v>
      </c>
      <c r="K1012" s="12">
        <f t="shared" si="155"/>
        <v>0</v>
      </c>
      <c r="L1012" s="8">
        <f t="shared" si="156"/>
        <v>0</v>
      </c>
      <c r="M1012" s="8">
        <f t="shared" si="157"/>
        <v>0</v>
      </c>
      <c r="N1012" s="8">
        <f t="shared" si="158"/>
        <v>0</v>
      </c>
      <c r="O1012" s="8">
        <f t="shared" si="159"/>
        <v>0</v>
      </c>
      <c r="P1012" s="41">
        <f t="shared" si="160"/>
        <v>0</v>
      </c>
      <c r="Q1012" s="29"/>
      <c r="R1012" s="30"/>
      <c r="S1012" s="31">
        <f t="shared" si="161"/>
        <v>0</v>
      </c>
      <c r="T1012" s="3" t="s">
        <v>2124</v>
      </c>
      <c r="U1012" t="s">
        <v>1227</v>
      </c>
      <c r="V1012" s="47"/>
    </row>
    <row r="1013" spans="1:22" x14ac:dyDescent="0.25">
      <c r="A1013" t="str">
        <f t="shared" si="163"/>
        <v>S</v>
      </c>
      <c r="B1013" t="s">
        <v>1010</v>
      </c>
      <c r="C1013" s="18">
        <v>4.0899999999999999E-2</v>
      </c>
      <c r="D1013" s="19">
        <v>0.18759999999999999</v>
      </c>
      <c r="E1013" s="19">
        <v>0.17199999999999999</v>
      </c>
      <c r="F1013" s="19">
        <v>1.15E-2</v>
      </c>
      <c r="G1013" s="19">
        <v>0.52939999999999998</v>
      </c>
      <c r="H1013" s="19">
        <v>5.8599999999999999E-2</v>
      </c>
      <c r="I1013" s="20">
        <f t="shared" si="162"/>
        <v>1</v>
      </c>
      <c r="J1013" s="21">
        <f t="shared" si="154"/>
        <v>0.37109999999999999</v>
      </c>
      <c r="K1013" s="12">
        <f t="shared" si="155"/>
        <v>8.6910327241818949E-2</v>
      </c>
      <c r="L1013" s="8">
        <f t="shared" si="156"/>
        <v>0.39864003399914999</v>
      </c>
      <c r="M1013" s="8">
        <f t="shared" si="157"/>
        <v>0.36549086272843173</v>
      </c>
      <c r="N1013" s="8">
        <f t="shared" si="158"/>
        <v>2.4436889077773055E-2</v>
      </c>
      <c r="O1013" s="8">
        <f t="shared" si="159"/>
        <v>0.12452188695282618</v>
      </c>
      <c r="P1013" s="41">
        <f t="shared" si="160"/>
        <v>0.7885677858053548</v>
      </c>
      <c r="Q1013" s="29">
        <v>246</v>
      </c>
      <c r="R1013" s="30">
        <v>1.1E-4</v>
      </c>
      <c r="S1013" s="31">
        <f t="shared" si="161"/>
        <v>522.73693157671062</v>
      </c>
      <c r="T1013" s="3" t="s">
        <v>1202</v>
      </c>
      <c r="V1013" s="47"/>
    </row>
    <row r="1014" spans="1:22" x14ac:dyDescent="0.25">
      <c r="A1014" t="str">
        <f t="shared" si="163"/>
        <v>S</v>
      </c>
      <c r="B1014" t="s">
        <v>1011</v>
      </c>
      <c r="C1014" s="18">
        <v>0.16300000000000001</v>
      </c>
      <c r="D1014" s="19">
        <v>0.19700000000000001</v>
      </c>
      <c r="E1014" s="19">
        <v>2.3E-2</v>
      </c>
      <c r="F1014" s="19">
        <v>1.7999999999999999E-2</v>
      </c>
      <c r="G1014" s="19">
        <v>0.52900000000000003</v>
      </c>
      <c r="H1014" s="19">
        <v>7.0000000000000007E-2</v>
      </c>
      <c r="I1014" s="20">
        <f t="shared" si="162"/>
        <v>1</v>
      </c>
      <c r="J1014" s="21">
        <f t="shared" si="154"/>
        <v>0.23799999999999999</v>
      </c>
      <c r="K1014" s="12">
        <f t="shared" si="155"/>
        <v>0.34607218683651808</v>
      </c>
      <c r="L1014" s="8">
        <f t="shared" si="156"/>
        <v>0.41825902335456477</v>
      </c>
      <c r="M1014" s="8">
        <f t="shared" si="157"/>
        <v>4.8832271762208071E-2</v>
      </c>
      <c r="N1014" s="8">
        <f t="shared" si="158"/>
        <v>3.8216560509554139E-2</v>
      </c>
      <c r="O1014" s="8">
        <f t="shared" si="159"/>
        <v>0.14861995753715501</v>
      </c>
      <c r="P1014" s="41">
        <f t="shared" si="160"/>
        <v>0.50530785562632696</v>
      </c>
      <c r="Q1014" s="29">
        <v>191</v>
      </c>
      <c r="R1014" s="30">
        <v>4.0000000000000002E-4</v>
      </c>
      <c r="S1014" s="31">
        <f t="shared" si="161"/>
        <v>405.52016985138005</v>
      </c>
      <c r="T1014" s="3" t="s">
        <v>2125</v>
      </c>
      <c r="V1014" s="47"/>
    </row>
    <row r="1015" spans="1:22" x14ac:dyDescent="0.25">
      <c r="A1015" t="str">
        <f t="shared" si="163"/>
        <v>S</v>
      </c>
      <c r="B1015" t="s">
        <v>1012</v>
      </c>
      <c r="C1015" s="18"/>
      <c r="D1015" s="19"/>
      <c r="E1015" s="19"/>
      <c r="F1015" s="19"/>
      <c r="G1015" s="19"/>
      <c r="H1015" s="19"/>
      <c r="I1015" s="20">
        <f t="shared" si="162"/>
        <v>0</v>
      </c>
      <c r="J1015" s="21">
        <f t="shared" si="154"/>
        <v>0</v>
      </c>
      <c r="K1015" s="12">
        <f t="shared" si="155"/>
        <v>0</v>
      </c>
      <c r="L1015" s="8">
        <f t="shared" si="156"/>
        <v>0</v>
      </c>
      <c r="M1015" s="8">
        <f t="shared" si="157"/>
        <v>0</v>
      </c>
      <c r="N1015" s="8">
        <f t="shared" si="158"/>
        <v>0</v>
      </c>
      <c r="O1015" s="8">
        <f t="shared" si="159"/>
        <v>0</v>
      </c>
      <c r="P1015" s="41">
        <f t="shared" si="160"/>
        <v>0</v>
      </c>
      <c r="Q1015" s="29"/>
      <c r="R1015" s="30"/>
      <c r="S1015" s="31">
        <f t="shared" si="161"/>
        <v>0</v>
      </c>
      <c r="T1015" s="3" t="s">
        <v>2126</v>
      </c>
      <c r="U1015" t="s">
        <v>1238</v>
      </c>
      <c r="V1015" s="47"/>
    </row>
    <row r="1016" spans="1:22" x14ac:dyDescent="0.25">
      <c r="A1016" t="str">
        <f t="shared" si="163"/>
        <v>S</v>
      </c>
      <c r="B1016" t="s">
        <v>1013</v>
      </c>
      <c r="C1016" s="18">
        <v>9.8000000000000004E-2</v>
      </c>
      <c r="D1016" s="19">
        <v>0.26800000000000002</v>
      </c>
      <c r="E1016" s="19">
        <v>9.4E-2</v>
      </c>
      <c r="F1016" s="19">
        <v>8.9999999999999993E-3</v>
      </c>
      <c r="G1016" s="19">
        <v>0.52900000000000003</v>
      </c>
      <c r="H1016" s="19">
        <v>1E-3</v>
      </c>
      <c r="I1016" s="20">
        <f t="shared" si="162"/>
        <v>0.999</v>
      </c>
      <c r="J1016" s="21">
        <f t="shared" si="154"/>
        <v>0.371</v>
      </c>
      <c r="K1016" s="12">
        <f t="shared" si="155"/>
        <v>0.20806794055201699</v>
      </c>
      <c r="L1016" s="8">
        <f t="shared" si="156"/>
        <v>0.56900212314225063</v>
      </c>
      <c r="M1016" s="8">
        <f t="shared" si="157"/>
        <v>0.19957537154989385</v>
      </c>
      <c r="N1016" s="8">
        <f t="shared" si="158"/>
        <v>1.9108280254777069E-2</v>
      </c>
      <c r="O1016" s="8">
        <f t="shared" si="159"/>
        <v>2.1231422505307855E-3</v>
      </c>
      <c r="P1016" s="41">
        <f t="shared" si="160"/>
        <v>0.78768577494692149</v>
      </c>
      <c r="Q1016" s="29">
        <v>296</v>
      </c>
      <c r="R1016" s="30">
        <v>2.9999999999999997E-4</v>
      </c>
      <c r="S1016" s="31">
        <f t="shared" si="161"/>
        <v>628.4501061571126</v>
      </c>
      <c r="T1016" s="3" t="s">
        <v>2127</v>
      </c>
      <c r="V1016" s="47"/>
    </row>
    <row r="1017" spans="1:22" x14ac:dyDescent="0.25">
      <c r="A1017" t="str">
        <f t="shared" si="163"/>
        <v>S</v>
      </c>
      <c r="B1017" t="s">
        <v>1014</v>
      </c>
      <c r="C1017" s="18"/>
      <c r="D1017" s="19"/>
      <c r="E1017" s="19"/>
      <c r="F1017" s="19"/>
      <c r="G1017" s="19"/>
      <c r="H1017" s="19"/>
      <c r="I1017" s="20">
        <f t="shared" si="162"/>
        <v>0</v>
      </c>
      <c r="J1017" s="21">
        <f t="shared" si="154"/>
        <v>0</v>
      </c>
      <c r="K1017" s="12">
        <f t="shared" si="155"/>
        <v>0</v>
      </c>
      <c r="L1017" s="8">
        <f t="shared" si="156"/>
        <v>0</v>
      </c>
      <c r="M1017" s="8">
        <f t="shared" si="157"/>
        <v>0</v>
      </c>
      <c r="N1017" s="8">
        <f t="shared" si="158"/>
        <v>0</v>
      </c>
      <c r="O1017" s="8">
        <f t="shared" si="159"/>
        <v>0</v>
      </c>
      <c r="P1017" s="41">
        <f t="shared" si="160"/>
        <v>0</v>
      </c>
      <c r="Q1017" s="29"/>
      <c r="R1017" s="30"/>
      <c r="S1017" s="31">
        <f t="shared" si="161"/>
        <v>0</v>
      </c>
      <c r="T1017" s="3" t="s">
        <v>2128</v>
      </c>
      <c r="U1017" t="s">
        <v>1227</v>
      </c>
      <c r="V1017" s="47"/>
    </row>
    <row r="1018" spans="1:22" x14ac:dyDescent="0.25">
      <c r="A1018" t="str">
        <f t="shared" si="163"/>
        <v>S</v>
      </c>
      <c r="B1018" t="s">
        <v>1015</v>
      </c>
      <c r="C1018" s="18"/>
      <c r="D1018" s="19"/>
      <c r="E1018" s="19"/>
      <c r="F1018" s="19"/>
      <c r="G1018" s="19"/>
      <c r="H1018" s="19"/>
      <c r="I1018" s="20">
        <f t="shared" si="162"/>
        <v>0</v>
      </c>
      <c r="J1018" s="21">
        <f t="shared" si="154"/>
        <v>0</v>
      </c>
      <c r="K1018" s="12">
        <f t="shared" si="155"/>
        <v>0</v>
      </c>
      <c r="L1018" s="8">
        <f t="shared" si="156"/>
        <v>0</v>
      </c>
      <c r="M1018" s="8">
        <f t="shared" si="157"/>
        <v>0</v>
      </c>
      <c r="N1018" s="8">
        <f t="shared" si="158"/>
        <v>0</v>
      </c>
      <c r="O1018" s="8">
        <f t="shared" si="159"/>
        <v>0</v>
      </c>
      <c r="P1018" s="41">
        <f t="shared" si="160"/>
        <v>0</v>
      </c>
      <c r="Q1018" s="29"/>
      <c r="R1018" s="30"/>
      <c r="S1018" s="31">
        <f t="shared" si="161"/>
        <v>0</v>
      </c>
      <c r="T1018" s="3" t="s">
        <v>2129</v>
      </c>
      <c r="U1018" t="s">
        <v>1227</v>
      </c>
      <c r="V1018" s="47"/>
    </row>
    <row r="1019" spans="1:22" x14ac:dyDescent="0.25">
      <c r="A1019" t="str">
        <f t="shared" si="163"/>
        <v>S</v>
      </c>
      <c r="B1019" t="s">
        <v>1016</v>
      </c>
      <c r="C1019" s="18">
        <v>4.4999999999999998E-2</v>
      </c>
      <c r="D1019" s="19">
        <v>0.13100000000000001</v>
      </c>
      <c r="E1019" s="19">
        <v>3.5000000000000003E-2</v>
      </c>
      <c r="F1019" s="19">
        <v>5.0000000000000001E-3</v>
      </c>
      <c r="G1019" s="19">
        <v>0.52900000000000003</v>
      </c>
      <c r="H1019" s="19">
        <v>0.255</v>
      </c>
      <c r="I1019" s="20">
        <f t="shared" si="162"/>
        <v>1</v>
      </c>
      <c r="J1019" s="21">
        <f t="shared" si="154"/>
        <v>0.17100000000000001</v>
      </c>
      <c r="K1019" s="12">
        <f t="shared" si="155"/>
        <v>9.5541401273885357E-2</v>
      </c>
      <c r="L1019" s="8">
        <f t="shared" si="156"/>
        <v>0.27813163481953296</v>
      </c>
      <c r="M1019" s="8">
        <f t="shared" si="157"/>
        <v>7.4309978768577506E-2</v>
      </c>
      <c r="N1019" s="8">
        <f t="shared" si="158"/>
        <v>1.0615711252653929E-2</v>
      </c>
      <c r="O1019" s="8">
        <f t="shared" si="159"/>
        <v>0.54140127388535031</v>
      </c>
      <c r="P1019" s="41">
        <f t="shared" si="160"/>
        <v>0.36305732484076436</v>
      </c>
      <c r="Q1019" s="29">
        <v>143</v>
      </c>
      <c r="R1019" s="30">
        <v>2.0000000000000001E-4</v>
      </c>
      <c r="S1019" s="31">
        <f t="shared" si="161"/>
        <v>303.60934182590233</v>
      </c>
      <c r="T1019" s="3" t="s">
        <v>2130</v>
      </c>
      <c r="V1019" s="47"/>
    </row>
    <row r="1020" spans="1:22" x14ac:dyDescent="0.25">
      <c r="A1020" t="str">
        <f t="shared" si="163"/>
        <v>S</v>
      </c>
      <c r="B1020" t="s">
        <v>1017</v>
      </c>
      <c r="C1020" s="18">
        <v>5.8999999999999997E-2</v>
      </c>
      <c r="D1020" s="19">
        <v>0.23100000000000001</v>
      </c>
      <c r="E1020" s="19">
        <v>0.121</v>
      </c>
      <c r="F1020" s="19">
        <v>1.0999999999999999E-2</v>
      </c>
      <c r="G1020" s="19">
        <v>0.52900000000000003</v>
      </c>
      <c r="H1020" s="19">
        <v>4.8000000000000001E-2</v>
      </c>
      <c r="I1020" s="20">
        <f t="shared" si="162"/>
        <v>0.99900000000000011</v>
      </c>
      <c r="J1020" s="21">
        <f t="shared" si="154"/>
        <v>0.36299999999999999</v>
      </c>
      <c r="K1020" s="12">
        <f t="shared" si="155"/>
        <v>0.12526539278131635</v>
      </c>
      <c r="L1020" s="8">
        <f t="shared" si="156"/>
        <v>0.49044585987261152</v>
      </c>
      <c r="M1020" s="8">
        <f t="shared" si="157"/>
        <v>0.25690021231422505</v>
      </c>
      <c r="N1020" s="8">
        <f t="shared" si="158"/>
        <v>2.3354564755838639E-2</v>
      </c>
      <c r="O1020" s="8">
        <f t="shared" si="159"/>
        <v>0.10191082802547771</v>
      </c>
      <c r="P1020" s="41">
        <f t="shared" si="160"/>
        <v>0.77070063694267521</v>
      </c>
      <c r="Q1020" s="29">
        <v>278</v>
      </c>
      <c r="R1020" s="30">
        <v>2.0000000000000001E-4</v>
      </c>
      <c r="S1020" s="31">
        <f t="shared" si="161"/>
        <v>590.23354564755846</v>
      </c>
      <c r="T1020" s="3" t="s">
        <v>2131</v>
      </c>
      <c r="V1020" s="47"/>
    </row>
    <row r="1021" spans="1:22" x14ac:dyDescent="0.25">
      <c r="A1021" t="str">
        <f t="shared" si="163"/>
        <v>S</v>
      </c>
      <c r="B1021" t="s">
        <v>1018</v>
      </c>
      <c r="C1021" s="18">
        <v>7.1999999999999995E-2</v>
      </c>
      <c r="D1021" s="19">
        <v>0.16300000000000001</v>
      </c>
      <c r="E1021" s="19">
        <v>0.107</v>
      </c>
      <c r="F1021" s="19">
        <v>6.0000000000000001E-3</v>
      </c>
      <c r="G1021" s="19">
        <v>0.50900000000000001</v>
      </c>
      <c r="H1021" s="19">
        <v>0.14299999999999999</v>
      </c>
      <c r="I1021" s="20">
        <f t="shared" si="162"/>
        <v>1</v>
      </c>
      <c r="J1021" s="21">
        <f t="shared" si="154"/>
        <v>0.27600000000000002</v>
      </c>
      <c r="K1021" s="12">
        <f t="shared" si="155"/>
        <v>0.14663951120162932</v>
      </c>
      <c r="L1021" s="8">
        <f t="shared" si="156"/>
        <v>0.33197556008146639</v>
      </c>
      <c r="M1021" s="8">
        <f t="shared" si="157"/>
        <v>0.21792260692464357</v>
      </c>
      <c r="N1021" s="8">
        <f t="shared" si="158"/>
        <v>1.2219959266802444E-2</v>
      </c>
      <c r="O1021" s="8">
        <f t="shared" si="159"/>
        <v>0.29124236252545821</v>
      </c>
      <c r="P1021" s="41">
        <f t="shared" si="160"/>
        <v>0.56211812627291247</v>
      </c>
      <c r="Q1021" s="29">
        <v>166</v>
      </c>
      <c r="R1021" s="30">
        <v>2.0000000000000001E-4</v>
      </c>
      <c r="S1021" s="31">
        <f t="shared" si="161"/>
        <v>338.08553971486765</v>
      </c>
      <c r="T1021" s="3" t="s">
        <v>2132</v>
      </c>
      <c r="V1021" s="47"/>
    </row>
    <row r="1022" spans="1:22" x14ac:dyDescent="0.25">
      <c r="A1022" t="str">
        <f t="shared" si="163"/>
        <v>S</v>
      </c>
      <c r="B1022" t="s">
        <v>1019</v>
      </c>
      <c r="C1022" s="18">
        <v>0.16900000000000001</v>
      </c>
      <c r="D1022" s="19">
        <v>0.20599999999999999</v>
      </c>
      <c r="E1022" s="19">
        <v>6.0999999999999999E-2</v>
      </c>
      <c r="F1022" s="19">
        <v>1.4999999999999999E-2</v>
      </c>
      <c r="G1022" s="19">
        <v>0.52900000000000003</v>
      </c>
      <c r="H1022" s="19">
        <v>0.02</v>
      </c>
      <c r="I1022" s="20">
        <f t="shared" si="162"/>
        <v>1</v>
      </c>
      <c r="J1022" s="21">
        <f t="shared" si="154"/>
        <v>0.28200000000000003</v>
      </c>
      <c r="K1022" s="12">
        <f t="shared" si="155"/>
        <v>0.35881104033970279</v>
      </c>
      <c r="L1022" s="8">
        <f t="shared" si="156"/>
        <v>0.43736730360934184</v>
      </c>
      <c r="M1022" s="8">
        <f t="shared" si="157"/>
        <v>0.12951167728237792</v>
      </c>
      <c r="N1022" s="8">
        <f t="shared" si="158"/>
        <v>3.1847133757961783E-2</v>
      </c>
      <c r="O1022" s="8">
        <f t="shared" si="159"/>
        <v>4.2462845010615716E-2</v>
      </c>
      <c r="P1022" s="41">
        <f t="shared" si="160"/>
        <v>0.59872611464968162</v>
      </c>
      <c r="Q1022" s="29">
        <v>215</v>
      </c>
      <c r="R1022" s="30">
        <v>5.0000000000000001E-4</v>
      </c>
      <c r="S1022" s="31">
        <f t="shared" si="161"/>
        <v>456.4755838641189</v>
      </c>
      <c r="T1022" s="3" t="s">
        <v>2133</v>
      </c>
      <c r="V1022" s="47"/>
    </row>
    <row r="1023" spans="1:22" x14ac:dyDescent="0.25">
      <c r="A1023" t="str">
        <f t="shared" si="163"/>
        <v>S</v>
      </c>
      <c r="B1023" t="s">
        <v>1020</v>
      </c>
      <c r="C1023" s="18"/>
      <c r="D1023" s="19"/>
      <c r="E1023" s="19"/>
      <c r="F1023" s="19"/>
      <c r="G1023" s="19"/>
      <c r="H1023" s="19"/>
      <c r="I1023" s="20">
        <f t="shared" si="162"/>
        <v>0</v>
      </c>
      <c r="J1023" s="21">
        <f t="shared" si="154"/>
        <v>0</v>
      </c>
      <c r="K1023" s="12">
        <f t="shared" si="155"/>
        <v>0</v>
      </c>
      <c r="L1023" s="8">
        <f t="shared" si="156"/>
        <v>0</v>
      </c>
      <c r="M1023" s="8">
        <f t="shared" si="157"/>
        <v>0</v>
      </c>
      <c r="N1023" s="8">
        <f t="shared" si="158"/>
        <v>0</v>
      </c>
      <c r="O1023" s="8">
        <f t="shared" si="159"/>
        <v>0</v>
      </c>
      <c r="P1023" s="41">
        <f t="shared" si="160"/>
        <v>0</v>
      </c>
      <c r="Q1023" s="29"/>
      <c r="R1023" s="30"/>
      <c r="S1023" s="31">
        <f t="shared" si="161"/>
        <v>0</v>
      </c>
      <c r="T1023" s="3" t="s">
        <v>2134</v>
      </c>
      <c r="U1023" t="s">
        <v>1227</v>
      </c>
      <c r="V1023" s="47"/>
    </row>
    <row r="1024" spans="1:22" x14ac:dyDescent="0.25">
      <c r="A1024" t="str">
        <f t="shared" si="163"/>
        <v>S</v>
      </c>
      <c r="B1024" t="s">
        <v>1021</v>
      </c>
      <c r="C1024" s="18">
        <v>4.7E-2</v>
      </c>
      <c r="D1024" s="19">
        <v>0.22700000000000001</v>
      </c>
      <c r="E1024" s="19">
        <v>5.2999999999999999E-2</v>
      </c>
      <c r="F1024" s="19">
        <v>8.9999999999999993E-3</v>
      </c>
      <c r="G1024" s="19">
        <v>0.52900000000000003</v>
      </c>
      <c r="H1024" s="19">
        <v>0.13500000000000001</v>
      </c>
      <c r="I1024" s="20">
        <f t="shared" si="162"/>
        <v>1</v>
      </c>
      <c r="J1024" s="21">
        <f t="shared" si="154"/>
        <v>0.28900000000000003</v>
      </c>
      <c r="K1024" s="12">
        <f t="shared" si="155"/>
        <v>9.9787685774946927E-2</v>
      </c>
      <c r="L1024" s="8">
        <f t="shared" si="156"/>
        <v>0.48195329087048838</v>
      </c>
      <c r="M1024" s="8">
        <f t="shared" si="157"/>
        <v>0.11252653927813164</v>
      </c>
      <c r="N1024" s="8">
        <f t="shared" si="158"/>
        <v>1.9108280254777069E-2</v>
      </c>
      <c r="O1024" s="8">
        <f t="shared" si="159"/>
        <v>0.2866242038216561</v>
      </c>
      <c r="P1024" s="41">
        <f t="shared" si="160"/>
        <v>0.61358811040339711</v>
      </c>
      <c r="Q1024" s="29">
        <v>256</v>
      </c>
      <c r="R1024" s="30">
        <v>1E-4</v>
      </c>
      <c r="S1024" s="31">
        <f t="shared" si="161"/>
        <v>543.5244161358811</v>
      </c>
      <c r="T1024" s="3" t="s">
        <v>2135</v>
      </c>
      <c r="V1024" s="47"/>
    </row>
    <row r="1025" spans="1:22" x14ac:dyDescent="0.25">
      <c r="A1025" t="str">
        <f t="shared" si="163"/>
        <v>S</v>
      </c>
      <c r="B1025" t="s">
        <v>1022</v>
      </c>
      <c r="C1025" s="18">
        <v>8.3000000000000004E-2</v>
      </c>
      <c r="D1025" s="19">
        <v>0.3</v>
      </c>
      <c r="E1025" s="19">
        <v>7.0000000000000007E-2</v>
      </c>
      <c r="F1025" s="19">
        <v>7.0000000000000001E-3</v>
      </c>
      <c r="G1025" s="19">
        <v>0.52900000000000003</v>
      </c>
      <c r="H1025" s="19">
        <v>1.0999999999999999E-2</v>
      </c>
      <c r="I1025" s="20">
        <f t="shared" si="162"/>
        <v>1</v>
      </c>
      <c r="J1025" s="21">
        <f t="shared" si="154"/>
        <v>0.377</v>
      </c>
      <c r="K1025" s="12">
        <f t="shared" si="155"/>
        <v>0.17622080679405522</v>
      </c>
      <c r="L1025" s="8">
        <f t="shared" si="156"/>
        <v>0.63694267515923564</v>
      </c>
      <c r="M1025" s="8">
        <f t="shared" si="157"/>
        <v>0.14861995753715501</v>
      </c>
      <c r="N1025" s="8">
        <f t="shared" si="158"/>
        <v>1.4861995753715501E-2</v>
      </c>
      <c r="O1025" s="8">
        <f t="shared" si="159"/>
        <v>2.3354564755838639E-2</v>
      </c>
      <c r="P1025" s="41">
        <f t="shared" si="160"/>
        <v>0.8004246284501062</v>
      </c>
      <c r="Q1025" s="29">
        <v>342</v>
      </c>
      <c r="R1025" s="30">
        <v>2.0000000000000001E-4</v>
      </c>
      <c r="S1025" s="31">
        <f t="shared" si="161"/>
        <v>726.1146496815287</v>
      </c>
      <c r="T1025" s="3" t="s">
        <v>2136</v>
      </c>
      <c r="V1025" s="47"/>
    </row>
    <row r="1026" spans="1:22" x14ac:dyDescent="0.25">
      <c r="A1026" t="str">
        <f t="shared" si="163"/>
        <v>S</v>
      </c>
      <c r="B1026" t="s">
        <v>1023</v>
      </c>
      <c r="C1026" s="18"/>
      <c r="D1026" s="19"/>
      <c r="E1026" s="19"/>
      <c r="F1026" s="19"/>
      <c r="G1026" s="19"/>
      <c r="H1026" s="19"/>
      <c r="I1026" s="20">
        <f t="shared" si="162"/>
        <v>0</v>
      </c>
      <c r="J1026" s="21">
        <f t="shared" si="154"/>
        <v>0</v>
      </c>
      <c r="K1026" s="12">
        <f t="shared" si="155"/>
        <v>0</v>
      </c>
      <c r="L1026" s="8">
        <f t="shared" si="156"/>
        <v>0</v>
      </c>
      <c r="M1026" s="8">
        <f t="shared" si="157"/>
        <v>0</v>
      </c>
      <c r="N1026" s="8">
        <f t="shared" si="158"/>
        <v>0</v>
      </c>
      <c r="O1026" s="8">
        <f t="shared" si="159"/>
        <v>0</v>
      </c>
      <c r="P1026" s="41">
        <f t="shared" si="160"/>
        <v>0</v>
      </c>
      <c r="Q1026" s="29"/>
      <c r="R1026" s="30"/>
      <c r="S1026" s="31">
        <f t="shared" si="161"/>
        <v>0</v>
      </c>
      <c r="T1026" s="3" t="s">
        <v>2137</v>
      </c>
      <c r="U1026" t="s">
        <v>1227</v>
      </c>
      <c r="V1026" s="47"/>
    </row>
    <row r="1027" spans="1:22" x14ac:dyDescent="0.25">
      <c r="A1027" t="str">
        <f t="shared" si="163"/>
        <v>S</v>
      </c>
      <c r="B1027" t="s">
        <v>1024</v>
      </c>
      <c r="C1027" s="18"/>
      <c r="D1027" s="19"/>
      <c r="E1027" s="19"/>
      <c r="F1027" s="19"/>
      <c r="G1027" s="19"/>
      <c r="H1027" s="19"/>
      <c r="I1027" s="20">
        <f t="shared" si="162"/>
        <v>0</v>
      </c>
      <c r="J1027" s="21">
        <f t="shared" ref="J1027:J1090" si="164">D1027+E1027+F1027</f>
        <v>0</v>
      </c>
      <c r="K1027" s="12">
        <f t="shared" ref="K1027:K1090" si="165">C1027/(1-$G1027)</f>
        <v>0</v>
      </c>
      <c r="L1027" s="8">
        <f t="shared" ref="L1027:L1090" si="166">D1027/(1-$G1027)</f>
        <v>0</v>
      </c>
      <c r="M1027" s="8">
        <f t="shared" ref="M1027:M1090" si="167">E1027/(1-$G1027)</f>
        <v>0</v>
      </c>
      <c r="N1027" s="8">
        <f t="shared" ref="N1027:N1090" si="168">F1027/(1-$G1027)</f>
        <v>0</v>
      </c>
      <c r="O1027" s="8">
        <f t="shared" ref="O1027:O1090" si="169">H1027/(1-$G1027)</f>
        <v>0</v>
      </c>
      <c r="P1027" s="41">
        <f t="shared" ref="P1027:P1090" si="170">J1027/(1-$G1027)</f>
        <v>0</v>
      </c>
      <c r="Q1027" s="29"/>
      <c r="R1027" s="30"/>
      <c r="S1027" s="31">
        <f t="shared" ref="S1027:S1090" si="171">Q1027/(1-$G1027)</f>
        <v>0</v>
      </c>
      <c r="T1027" s="3" t="s">
        <v>2138</v>
      </c>
      <c r="U1027" t="s">
        <v>1227</v>
      </c>
      <c r="V1027" s="47"/>
    </row>
    <row r="1028" spans="1:22" x14ac:dyDescent="0.25">
      <c r="A1028" t="str">
        <f t="shared" si="163"/>
        <v>S</v>
      </c>
      <c r="B1028" t="s">
        <v>1025</v>
      </c>
      <c r="C1028" s="18">
        <v>0.04</v>
      </c>
      <c r="D1028" s="19">
        <v>0.19</v>
      </c>
      <c r="E1028" s="19">
        <v>5.0999999999999997E-2</v>
      </c>
      <c r="F1028" s="19">
        <v>7.0000000000000001E-3</v>
      </c>
      <c r="G1028" s="19">
        <v>0.52900000000000003</v>
      </c>
      <c r="H1028" s="19">
        <v>0.183</v>
      </c>
      <c r="I1028" s="20">
        <f t="shared" si="162"/>
        <v>1</v>
      </c>
      <c r="J1028" s="21">
        <f t="shared" si="164"/>
        <v>0.248</v>
      </c>
      <c r="K1028" s="12">
        <f t="shared" si="165"/>
        <v>8.4925690021231431E-2</v>
      </c>
      <c r="L1028" s="8">
        <f t="shared" si="166"/>
        <v>0.40339702760084928</v>
      </c>
      <c r="M1028" s="8">
        <f t="shared" si="167"/>
        <v>0.10828025477707007</v>
      </c>
      <c r="N1028" s="8">
        <f t="shared" si="168"/>
        <v>1.4861995753715501E-2</v>
      </c>
      <c r="O1028" s="8">
        <f t="shared" si="169"/>
        <v>0.38853503184713378</v>
      </c>
      <c r="P1028" s="41">
        <f t="shared" si="170"/>
        <v>0.52653927813163481</v>
      </c>
      <c r="Q1028" s="29">
        <v>215</v>
      </c>
      <c r="R1028" s="30">
        <v>1E-4</v>
      </c>
      <c r="S1028" s="31">
        <f t="shared" si="171"/>
        <v>456.4755838641189</v>
      </c>
      <c r="T1028" s="3" t="s">
        <v>2139</v>
      </c>
      <c r="V1028" s="47"/>
    </row>
    <row r="1029" spans="1:22" x14ac:dyDescent="0.25">
      <c r="A1029" t="str">
        <f t="shared" si="163"/>
        <v>S</v>
      </c>
      <c r="B1029" t="s">
        <v>1026</v>
      </c>
      <c r="C1029" s="18">
        <v>6.4000000000000001E-2</v>
      </c>
      <c r="D1029" s="19">
        <v>0.24</v>
      </c>
      <c r="E1029" s="19">
        <v>9.8000000000000004E-2</v>
      </c>
      <c r="F1029" s="19">
        <v>1.0999999999999999E-2</v>
      </c>
      <c r="G1029" s="19">
        <v>0.51900000000000002</v>
      </c>
      <c r="H1029" s="19">
        <v>6.8000000000000005E-2</v>
      </c>
      <c r="I1029" s="20">
        <f t="shared" si="162"/>
        <v>1</v>
      </c>
      <c r="J1029" s="21">
        <f t="shared" si="164"/>
        <v>0.34899999999999998</v>
      </c>
      <c r="K1029" s="12">
        <f t="shared" si="165"/>
        <v>0.13305613305613306</v>
      </c>
      <c r="L1029" s="8">
        <f t="shared" si="166"/>
        <v>0.49896049896049893</v>
      </c>
      <c r="M1029" s="8">
        <f t="shared" si="167"/>
        <v>0.20374220374220375</v>
      </c>
      <c r="N1029" s="8">
        <f t="shared" si="168"/>
        <v>2.2869022869022867E-2</v>
      </c>
      <c r="O1029" s="8">
        <f t="shared" si="169"/>
        <v>0.14137214137214138</v>
      </c>
      <c r="P1029" s="41">
        <f t="shared" si="170"/>
        <v>0.72557172557172556</v>
      </c>
      <c r="Q1029" s="29">
        <v>274</v>
      </c>
      <c r="R1029" s="30">
        <v>2.0000000000000001E-4</v>
      </c>
      <c r="S1029" s="31">
        <f t="shared" si="171"/>
        <v>569.64656964656967</v>
      </c>
      <c r="T1029" s="3" t="s">
        <v>2140</v>
      </c>
      <c r="V1029" s="47"/>
    </row>
    <row r="1030" spans="1:22" x14ac:dyDescent="0.25">
      <c r="A1030" t="str">
        <f t="shared" si="163"/>
        <v>S</v>
      </c>
      <c r="B1030" t="s">
        <v>1027</v>
      </c>
      <c r="C1030" s="18">
        <v>8.1000000000000003E-2</v>
      </c>
      <c r="D1030" s="19">
        <v>0.246</v>
      </c>
      <c r="E1030" s="19">
        <v>0.13</v>
      </c>
      <c r="F1030" s="19">
        <v>8.0000000000000002E-3</v>
      </c>
      <c r="G1030" s="19">
        <v>0.52800000000000002</v>
      </c>
      <c r="H1030" s="19">
        <v>7.0000000000000001E-3</v>
      </c>
      <c r="I1030" s="20">
        <f t="shared" si="162"/>
        <v>1</v>
      </c>
      <c r="J1030" s="21">
        <f t="shared" si="164"/>
        <v>0.38400000000000001</v>
      </c>
      <c r="K1030" s="12">
        <f t="shared" si="165"/>
        <v>0.17161016949152544</v>
      </c>
      <c r="L1030" s="8">
        <f t="shared" si="166"/>
        <v>0.52118644067796616</v>
      </c>
      <c r="M1030" s="8">
        <f t="shared" si="167"/>
        <v>0.27542372881355937</v>
      </c>
      <c r="N1030" s="8">
        <f t="shared" si="168"/>
        <v>1.6949152542372881E-2</v>
      </c>
      <c r="O1030" s="8">
        <f t="shared" si="169"/>
        <v>1.4830508474576272E-2</v>
      </c>
      <c r="P1030" s="41">
        <f t="shared" si="170"/>
        <v>0.81355932203389836</v>
      </c>
      <c r="Q1030" s="29">
        <v>286</v>
      </c>
      <c r="R1030" s="30">
        <v>2.0000000000000001E-4</v>
      </c>
      <c r="S1030" s="31">
        <f t="shared" si="171"/>
        <v>605.93220338983053</v>
      </c>
      <c r="T1030" s="3" t="s">
        <v>2141</v>
      </c>
      <c r="V1030" s="47"/>
    </row>
    <row r="1031" spans="1:22" x14ac:dyDescent="0.25">
      <c r="A1031" t="str">
        <f t="shared" si="163"/>
        <v>S</v>
      </c>
      <c r="B1031" t="s">
        <v>1028</v>
      </c>
      <c r="C1031" s="18">
        <v>0</v>
      </c>
      <c r="D1031" s="19">
        <v>0</v>
      </c>
      <c r="E1031" s="19">
        <v>0</v>
      </c>
      <c r="F1031" s="19">
        <v>0</v>
      </c>
      <c r="G1031" s="19">
        <v>0.47060000000000002</v>
      </c>
      <c r="H1031" s="19">
        <v>0.52939999999999998</v>
      </c>
      <c r="I1031" s="20">
        <f t="shared" si="162"/>
        <v>1</v>
      </c>
      <c r="J1031" s="21">
        <f t="shared" si="164"/>
        <v>0</v>
      </c>
      <c r="K1031" s="12">
        <f t="shared" si="165"/>
        <v>0</v>
      </c>
      <c r="L1031" s="8">
        <f t="shared" si="166"/>
        <v>0</v>
      </c>
      <c r="M1031" s="8">
        <f t="shared" si="167"/>
        <v>0</v>
      </c>
      <c r="N1031" s="8">
        <f t="shared" si="168"/>
        <v>0</v>
      </c>
      <c r="O1031" s="8">
        <f t="shared" si="169"/>
        <v>1</v>
      </c>
      <c r="P1031" s="41">
        <f t="shared" si="170"/>
        <v>0</v>
      </c>
      <c r="Q1031" s="29">
        <v>0</v>
      </c>
      <c r="R1031" s="30">
        <v>0</v>
      </c>
      <c r="S1031" s="31">
        <f t="shared" si="171"/>
        <v>0</v>
      </c>
      <c r="T1031" s="3" t="s">
        <v>2142</v>
      </c>
      <c r="V1031" s="47"/>
    </row>
    <row r="1032" spans="1:22" x14ac:dyDescent="0.25">
      <c r="A1032" t="str">
        <f t="shared" si="163"/>
        <v>S</v>
      </c>
      <c r="B1032" t="s">
        <v>1029</v>
      </c>
      <c r="C1032" s="18">
        <v>3.5999999999999997E-2</v>
      </c>
      <c r="D1032" s="19">
        <v>0.124</v>
      </c>
      <c r="E1032" s="19">
        <v>4.8000000000000001E-2</v>
      </c>
      <c r="F1032" s="19">
        <v>6.0000000000000001E-3</v>
      </c>
      <c r="G1032" s="19">
        <v>0.44400000000000001</v>
      </c>
      <c r="H1032" s="19">
        <v>0.34200000000000003</v>
      </c>
      <c r="I1032" s="20">
        <f t="shared" si="162"/>
        <v>1</v>
      </c>
      <c r="J1032" s="21">
        <f t="shared" si="164"/>
        <v>0.17799999999999999</v>
      </c>
      <c r="K1032" s="12">
        <f t="shared" si="165"/>
        <v>6.4748201438848907E-2</v>
      </c>
      <c r="L1032" s="8">
        <f t="shared" si="166"/>
        <v>0.22302158273381292</v>
      </c>
      <c r="M1032" s="8">
        <f t="shared" si="167"/>
        <v>8.6330935251798552E-2</v>
      </c>
      <c r="N1032" s="8">
        <f t="shared" si="168"/>
        <v>1.0791366906474819E-2</v>
      </c>
      <c r="O1032" s="8">
        <f t="shared" si="169"/>
        <v>0.6151079136690647</v>
      </c>
      <c r="P1032" s="41">
        <f t="shared" si="170"/>
        <v>0.32014388489208628</v>
      </c>
      <c r="Q1032" s="29">
        <v>145</v>
      </c>
      <c r="R1032" s="30">
        <v>1E-4</v>
      </c>
      <c r="S1032" s="31">
        <f t="shared" si="171"/>
        <v>260.79136690647482</v>
      </c>
      <c r="T1032" s="3" t="s">
        <v>2143</v>
      </c>
      <c r="V1032" s="47"/>
    </row>
    <row r="1033" spans="1:22" x14ac:dyDescent="0.25">
      <c r="A1033" t="str">
        <f t="shared" si="163"/>
        <v>S</v>
      </c>
      <c r="B1033" t="s">
        <v>1030</v>
      </c>
      <c r="C1033" s="18"/>
      <c r="D1033" s="19"/>
      <c r="E1033" s="19"/>
      <c r="F1033" s="19"/>
      <c r="G1033" s="19"/>
      <c r="H1033" s="19"/>
      <c r="I1033" s="20">
        <f t="shared" si="162"/>
        <v>0</v>
      </c>
      <c r="J1033" s="21">
        <f t="shared" si="164"/>
        <v>0</v>
      </c>
      <c r="K1033" s="12">
        <f t="shared" si="165"/>
        <v>0</v>
      </c>
      <c r="L1033" s="8">
        <f t="shared" si="166"/>
        <v>0</v>
      </c>
      <c r="M1033" s="8">
        <f t="shared" si="167"/>
        <v>0</v>
      </c>
      <c r="N1033" s="8">
        <f t="shared" si="168"/>
        <v>0</v>
      </c>
      <c r="O1033" s="8">
        <f t="shared" si="169"/>
        <v>0</v>
      </c>
      <c r="P1033" s="41">
        <f t="shared" si="170"/>
        <v>0</v>
      </c>
      <c r="Q1033" s="29"/>
      <c r="R1033" s="30"/>
      <c r="S1033" s="31">
        <f t="shared" si="171"/>
        <v>0</v>
      </c>
      <c r="T1033" s="3" t="s">
        <v>2144</v>
      </c>
      <c r="U1033" t="s">
        <v>1227</v>
      </c>
      <c r="V1033" s="47"/>
    </row>
    <row r="1034" spans="1:22" x14ac:dyDescent="0.25">
      <c r="A1034" t="str">
        <f t="shared" si="163"/>
        <v>S</v>
      </c>
      <c r="B1034" t="s">
        <v>1031</v>
      </c>
      <c r="C1034" s="18">
        <v>1.6E-2</v>
      </c>
      <c r="D1034" s="19">
        <v>5.2999999999999999E-2</v>
      </c>
      <c r="E1034" s="19">
        <v>8.0000000000000002E-3</v>
      </c>
      <c r="F1034" s="19">
        <v>1E-3</v>
      </c>
      <c r="G1034" s="19">
        <v>0.52900000000000003</v>
      </c>
      <c r="H1034" s="19">
        <v>0.39300000000000002</v>
      </c>
      <c r="I1034" s="20">
        <f t="shared" si="162"/>
        <v>1</v>
      </c>
      <c r="J1034" s="21">
        <f t="shared" si="164"/>
        <v>6.2E-2</v>
      </c>
      <c r="K1034" s="12">
        <f t="shared" si="165"/>
        <v>3.3970276008492568E-2</v>
      </c>
      <c r="L1034" s="8">
        <f t="shared" si="166"/>
        <v>0.11252653927813164</v>
      </c>
      <c r="M1034" s="8">
        <f t="shared" si="167"/>
        <v>1.6985138004246284E-2</v>
      </c>
      <c r="N1034" s="8">
        <f t="shared" si="168"/>
        <v>2.1231422505307855E-3</v>
      </c>
      <c r="O1034" s="8">
        <f t="shared" si="169"/>
        <v>0.83439490445859876</v>
      </c>
      <c r="P1034" s="41">
        <f t="shared" si="170"/>
        <v>0.1316348195329087</v>
      </c>
      <c r="Q1034" s="29">
        <v>1</v>
      </c>
      <c r="R1034" s="30">
        <v>0</v>
      </c>
      <c r="S1034" s="31">
        <f t="shared" si="171"/>
        <v>2.1231422505307855</v>
      </c>
      <c r="T1034" s="3" t="s">
        <v>2145</v>
      </c>
      <c r="U1034" t="s">
        <v>2277</v>
      </c>
      <c r="V1034" s="47"/>
    </row>
    <row r="1035" spans="1:22" x14ac:dyDescent="0.25">
      <c r="A1035" t="str">
        <f t="shared" si="163"/>
        <v>S</v>
      </c>
      <c r="B1035" t="s">
        <v>1032</v>
      </c>
      <c r="C1035" s="18">
        <v>0.02</v>
      </c>
      <c r="D1035" s="19">
        <v>0.05</v>
      </c>
      <c r="E1035" s="19">
        <v>0</v>
      </c>
      <c r="F1035" s="19">
        <v>0.02</v>
      </c>
      <c r="G1035" s="19">
        <v>0.53</v>
      </c>
      <c r="H1035" s="19">
        <v>0.38</v>
      </c>
      <c r="I1035" s="20">
        <f t="shared" si="162"/>
        <v>1</v>
      </c>
      <c r="J1035" s="21">
        <f t="shared" si="164"/>
        <v>7.0000000000000007E-2</v>
      </c>
      <c r="K1035" s="12">
        <f t="shared" si="165"/>
        <v>4.2553191489361708E-2</v>
      </c>
      <c r="L1035" s="8">
        <f t="shared" si="166"/>
        <v>0.10638297872340427</v>
      </c>
      <c r="M1035" s="8">
        <f t="shared" si="167"/>
        <v>0</v>
      </c>
      <c r="N1035" s="8">
        <f t="shared" si="168"/>
        <v>4.2553191489361708E-2</v>
      </c>
      <c r="O1035" s="8">
        <f t="shared" si="169"/>
        <v>0.8085106382978724</v>
      </c>
      <c r="P1035" s="41">
        <f t="shared" si="170"/>
        <v>0.14893617021276598</v>
      </c>
      <c r="Q1035" s="29">
        <v>59</v>
      </c>
      <c r="R1035" s="30">
        <v>0</v>
      </c>
      <c r="S1035" s="31">
        <f t="shared" si="171"/>
        <v>125.53191489361703</v>
      </c>
      <c r="T1035" s="3" t="s">
        <v>2146</v>
      </c>
      <c r="V1035" s="47"/>
    </row>
    <row r="1036" spans="1:22" x14ac:dyDescent="0.25">
      <c r="A1036" t="str">
        <f t="shared" si="163"/>
        <v>S</v>
      </c>
      <c r="B1036" t="s">
        <v>1033</v>
      </c>
      <c r="C1036" s="18">
        <v>2.5999999999999999E-2</v>
      </c>
      <c r="D1036" s="19">
        <v>7.0999999999999994E-2</v>
      </c>
      <c r="E1036" s="19">
        <v>0.36899999999999999</v>
      </c>
      <c r="F1036" s="19">
        <v>4.0000000000000001E-3</v>
      </c>
      <c r="G1036" s="19">
        <v>0.52900000000000003</v>
      </c>
      <c r="H1036" s="19">
        <v>0</v>
      </c>
      <c r="I1036" s="20">
        <f t="shared" si="162"/>
        <v>0.999</v>
      </c>
      <c r="J1036" s="21">
        <f t="shared" si="164"/>
        <v>0.44400000000000001</v>
      </c>
      <c r="K1036" s="12">
        <f t="shared" si="165"/>
        <v>5.5201698513800426E-2</v>
      </c>
      <c r="L1036" s="8">
        <f t="shared" si="166"/>
        <v>0.15074309978768577</v>
      </c>
      <c r="M1036" s="8">
        <f t="shared" si="167"/>
        <v>0.78343949044585992</v>
      </c>
      <c r="N1036" s="8">
        <f t="shared" si="168"/>
        <v>8.4925690021231421E-3</v>
      </c>
      <c r="O1036" s="8">
        <f t="shared" si="169"/>
        <v>0</v>
      </c>
      <c r="P1036" s="41">
        <f t="shared" si="170"/>
        <v>0.9426751592356688</v>
      </c>
      <c r="Q1036" s="29">
        <v>221</v>
      </c>
      <c r="R1036" s="30">
        <v>1E-4</v>
      </c>
      <c r="S1036" s="31">
        <f t="shared" si="171"/>
        <v>469.21443736730362</v>
      </c>
      <c r="T1036" s="38" t="s">
        <v>2147</v>
      </c>
      <c r="U1036" t="s">
        <v>2279</v>
      </c>
      <c r="V1036" s="47"/>
    </row>
    <row r="1037" spans="1:22" x14ac:dyDescent="0.25">
      <c r="A1037" t="str">
        <f t="shared" si="163"/>
        <v>S</v>
      </c>
      <c r="B1037" t="s">
        <v>1034</v>
      </c>
      <c r="C1037" s="18"/>
      <c r="D1037" s="19"/>
      <c r="E1037" s="19"/>
      <c r="F1037" s="19"/>
      <c r="G1037" s="19"/>
      <c r="H1037" s="19"/>
      <c r="I1037" s="20">
        <f t="shared" si="162"/>
        <v>0</v>
      </c>
      <c r="J1037" s="21">
        <f t="shared" si="164"/>
        <v>0</v>
      </c>
      <c r="K1037" s="12">
        <f t="shared" si="165"/>
        <v>0</v>
      </c>
      <c r="L1037" s="8">
        <f t="shared" si="166"/>
        <v>0</v>
      </c>
      <c r="M1037" s="8">
        <f t="shared" si="167"/>
        <v>0</v>
      </c>
      <c r="N1037" s="8">
        <f t="shared" si="168"/>
        <v>0</v>
      </c>
      <c r="O1037" s="8">
        <f t="shared" si="169"/>
        <v>0</v>
      </c>
      <c r="P1037" s="41">
        <f t="shared" si="170"/>
        <v>0</v>
      </c>
      <c r="Q1037" s="29"/>
      <c r="R1037" s="30"/>
      <c r="S1037" s="31">
        <f t="shared" si="171"/>
        <v>0</v>
      </c>
      <c r="T1037" s="3" t="s">
        <v>2148</v>
      </c>
      <c r="U1037" t="s">
        <v>1227</v>
      </c>
      <c r="V1037" s="47"/>
    </row>
    <row r="1038" spans="1:22" x14ac:dyDescent="0.25">
      <c r="A1038" t="str">
        <f t="shared" si="163"/>
        <v>S</v>
      </c>
      <c r="B1038" t="s">
        <v>1035</v>
      </c>
      <c r="C1038" s="18">
        <v>4.4999999999999998E-2</v>
      </c>
      <c r="D1038" s="19">
        <v>0.14599999999999999</v>
      </c>
      <c r="E1038" s="19">
        <v>0.124</v>
      </c>
      <c r="F1038" s="19">
        <v>2.4E-2</v>
      </c>
      <c r="G1038" s="19">
        <v>0.51500000000000001</v>
      </c>
      <c r="H1038" s="19">
        <v>0.14599999999999999</v>
      </c>
      <c r="I1038" s="20">
        <f t="shared" si="162"/>
        <v>1</v>
      </c>
      <c r="J1038" s="21">
        <f t="shared" si="164"/>
        <v>0.29400000000000004</v>
      </c>
      <c r="K1038" s="12">
        <f t="shared" si="165"/>
        <v>9.2783505154639179E-2</v>
      </c>
      <c r="L1038" s="8">
        <f t="shared" si="166"/>
        <v>0.30103092783505153</v>
      </c>
      <c r="M1038" s="8">
        <f t="shared" si="167"/>
        <v>0.25567010309278349</v>
      </c>
      <c r="N1038" s="8">
        <f t="shared" si="168"/>
        <v>4.9484536082474231E-2</v>
      </c>
      <c r="O1038" s="8">
        <f t="shared" si="169"/>
        <v>0.30103092783505153</v>
      </c>
      <c r="P1038" s="41">
        <f t="shared" si="170"/>
        <v>0.60618556701030935</v>
      </c>
      <c r="Q1038" s="29">
        <v>204</v>
      </c>
      <c r="R1038" s="30">
        <v>1E-4</v>
      </c>
      <c r="S1038" s="31">
        <f t="shared" si="171"/>
        <v>420.61855670103091</v>
      </c>
      <c r="T1038" s="3" t="s">
        <v>1219</v>
      </c>
      <c r="V1038" s="47"/>
    </row>
    <row r="1039" spans="1:22" x14ac:dyDescent="0.25">
      <c r="A1039" t="str">
        <f t="shared" si="163"/>
        <v>S</v>
      </c>
      <c r="B1039" t="s">
        <v>1036</v>
      </c>
      <c r="C1039" s="18"/>
      <c r="D1039" s="19"/>
      <c r="E1039" s="19"/>
      <c r="F1039" s="19"/>
      <c r="G1039" s="19"/>
      <c r="H1039" s="19"/>
      <c r="I1039" s="20">
        <f t="shared" si="162"/>
        <v>0</v>
      </c>
      <c r="J1039" s="21">
        <f t="shared" si="164"/>
        <v>0</v>
      </c>
      <c r="K1039" s="12">
        <f t="shared" si="165"/>
        <v>0</v>
      </c>
      <c r="L1039" s="8">
        <f t="shared" si="166"/>
        <v>0</v>
      </c>
      <c r="M1039" s="8">
        <f t="shared" si="167"/>
        <v>0</v>
      </c>
      <c r="N1039" s="8">
        <f t="shared" si="168"/>
        <v>0</v>
      </c>
      <c r="O1039" s="8">
        <f t="shared" si="169"/>
        <v>0</v>
      </c>
      <c r="P1039" s="41">
        <f t="shared" si="170"/>
        <v>0</v>
      </c>
      <c r="Q1039" s="29"/>
      <c r="R1039" s="30"/>
      <c r="S1039" s="31">
        <f t="shared" si="171"/>
        <v>0</v>
      </c>
      <c r="T1039" s="3" t="s">
        <v>2149</v>
      </c>
      <c r="U1039" t="s">
        <v>1227</v>
      </c>
      <c r="V1039" s="47"/>
    </row>
    <row r="1040" spans="1:22" x14ac:dyDescent="0.25">
      <c r="A1040" t="str">
        <f t="shared" si="163"/>
        <v>S</v>
      </c>
      <c r="B1040" t="s">
        <v>1037</v>
      </c>
      <c r="C1040" s="18"/>
      <c r="D1040" s="19"/>
      <c r="E1040" s="19"/>
      <c r="F1040" s="19"/>
      <c r="G1040" s="19"/>
      <c r="H1040" s="19"/>
      <c r="I1040" s="20">
        <f t="shared" ref="I1040:I1103" si="172">SUM(C1040,D1040,E1040,F1040,G1040,H1040)</f>
        <v>0</v>
      </c>
      <c r="J1040" s="21">
        <f t="shared" si="164"/>
        <v>0</v>
      </c>
      <c r="K1040" s="12">
        <f t="shared" si="165"/>
        <v>0</v>
      </c>
      <c r="L1040" s="8">
        <f t="shared" si="166"/>
        <v>0</v>
      </c>
      <c r="M1040" s="8">
        <f t="shared" si="167"/>
        <v>0</v>
      </c>
      <c r="N1040" s="8">
        <f t="shared" si="168"/>
        <v>0</v>
      </c>
      <c r="O1040" s="8">
        <f t="shared" si="169"/>
        <v>0</v>
      </c>
      <c r="P1040" s="41">
        <f t="shared" si="170"/>
        <v>0</v>
      </c>
      <c r="Q1040" s="29"/>
      <c r="R1040" s="30"/>
      <c r="S1040" s="31">
        <f t="shared" si="171"/>
        <v>0</v>
      </c>
      <c r="T1040" s="3" t="s">
        <v>2150</v>
      </c>
      <c r="U1040" t="s">
        <v>1227</v>
      </c>
      <c r="V1040" s="47"/>
    </row>
    <row r="1041" spans="1:22" x14ac:dyDescent="0.25">
      <c r="A1041" t="str">
        <f t="shared" si="163"/>
        <v>S</v>
      </c>
      <c r="B1041" t="s">
        <v>1038</v>
      </c>
      <c r="C1041" s="18">
        <v>2.7E-2</v>
      </c>
      <c r="D1041" s="19">
        <v>0.10100000000000001</v>
      </c>
      <c r="E1041" s="19">
        <v>3.2000000000000001E-2</v>
      </c>
      <c r="F1041" s="19">
        <v>5.0000000000000001E-3</v>
      </c>
      <c r="G1041" s="19">
        <v>0.52900000000000003</v>
      </c>
      <c r="H1041" s="19">
        <v>0.30599999999999999</v>
      </c>
      <c r="I1041" s="20">
        <f t="shared" si="172"/>
        <v>1</v>
      </c>
      <c r="J1041" s="21">
        <f t="shared" si="164"/>
        <v>0.13800000000000001</v>
      </c>
      <c r="K1041" s="12">
        <f t="shared" si="165"/>
        <v>5.7324840764331211E-2</v>
      </c>
      <c r="L1041" s="8">
        <f t="shared" si="166"/>
        <v>0.21443736730360938</v>
      </c>
      <c r="M1041" s="8">
        <f t="shared" si="167"/>
        <v>6.7940552016985137E-2</v>
      </c>
      <c r="N1041" s="8">
        <f t="shared" si="168"/>
        <v>1.0615711252653929E-2</v>
      </c>
      <c r="O1041" s="8">
        <f t="shared" si="169"/>
        <v>0.64968152866242046</v>
      </c>
      <c r="P1041" s="41">
        <f t="shared" si="170"/>
        <v>0.29299363057324845</v>
      </c>
      <c r="Q1041" s="29">
        <v>111</v>
      </c>
      <c r="R1041" s="30">
        <v>1E-4</v>
      </c>
      <c r="S1041" s="31">
        <f t="shared" si="171"/>
        <v>235.66878980891721</v>
      </c>
      <c r="T1041" s="3" t="s">
        <v>2151</v>
      </c>
      <c r="V1041" s="47"/>
    </row>
    <row r="1042" spans="1:22" x14ac:dyDescent="0.25">
      <c r="A1042" t="str">
        <f t="shared" si="163"/>
        <v>S</v>
      </c>
      <c r="B1042" t="s">
        <v>1039</v>
      </c>
      <c r="C1042" s="18">
        <v>7.3999999999999996E-2</v>
      </c>
      <c r="D1042" s="19">
        <v>0.20599999999999999</v>
      </c>
      <c r="E1042" s="19">
        <v>4.5999999999999999E-2</v>
      </c>
      <c r="F1042" s="19">
        <v>7.0000000000000001E-3</v>
      </c>
      <c r="G1042" s="19">
        <v>0.52900000000000003</v>
      </c>
      <c r="H1042" s="19">
        <v>0.13800000000000001</v>
      </c>
      <c r="I1042" s="20">
        <f t="shared" si="172"/>
        <v>1</v>
      </c>
      <c r="J1042" s="21">
        <f t="shared" si="164"/>
        <v>0.25900000000000001</v>
      </c>
      <c r="K1042" s="12">
        <f t="shared" si="165"/>
        <v>0.15711252653927812</v>
      </c>
      <c r="L1042" s="8">
        <f t="shared" si="166"/>
        <v>0.43736730360934184</v>
      </c>
      <c r="M1042" s="8">
        <f t="shared" si="167"/>
        <v>9.7664543524416142E-2</v>
      </c>
      <c r="N1042" s="8">
        <f t="shared" si="168"/>
        <v>1.4861995753715501E-2</v>
      </c>
      <c r="O1042" s="8">
        <f t="shared" si="169"/>
        <v>0.29299363057324845</v>
      </c>
      <c r="P1042" s="41">
        <f t="shared" si="170"/>
        <v>0.54989384288747356</v>
      </c>
      <c r="Q1042" s="29">
        <v>225</v>
      </c>
      <c r="R1042" s="30">
        <v>2.0000000000000001E-4</v>
      </c>
      <c r="S1042" s="31">
        <f t="shared" si="171"/>
        <v>477.70700636942678</v>
      </c>
      <c r="T1042" s="3" t="s">
        <v>2152</v>
      </c>
      <c r="V1042" s="47"/>
    </row>
    <row r="1043" spans="1:22" x14ac:dyDescent="0.25">
      <c r="A1043" t="str">
        <f t="shared" si="163"/>
        <v>S</v>
      </c>
      <c r="B1043" t="s">
        <v>1040</v>
      </c>
      <c r="C1043" s="18">
        <v>8.5000000000000006E-2</v>
      </c>
      <c r="D1043" s="19">
        <v>0.26200000000000001</v>
      </c>
      <c r="E1043" s="19">
        <v>0.128</v>
      </c>
      <c r="F1043" s="19">
        <v>1.7000000000000001E-2</v>
      </c>
      <c r="G1043" s="19">
        <v>0.50700000000000001</v>
      </c>
      <c r="H1043" s="19">
        <v>1E-3</v>
      </c>
      <c r="I1043" s="20">
        <f t="shared" si="172"/>
        <v>1</v>
      </c>
      <c r="J1043" s="21">
        <f t="shared" si="164"/>
        <v>0.40700000000000003</v>
      </c>
      <c r="K1043" s="12">
        <f t="shared" si="165"/>
        <v>0.17241379310344829</v>
      </c>
      <c r="L1043" s="8">
        <f t="shared" si="166"/>
        <v>0.53144016227180535</v>
      </c>
      <c r="M1043" s="8">
        <f t="shared" si="167"/>
        <v>0.25963488843813387</v>
      </c>
      <c r="N1043" s="8">
        <f t="shared" si="168"/>
        <v>3.4482758620689655E-2</v>
      </c>
      <c r="O1043" s="8">
        <f t="shared" si="169"/>
        <v>2.0283975659229209E-3</v>
      </c>
      <c r="P1043" s="41">
        <f t="shared" si="170"/>
        <v>0.82555780933062883</v>
      </c>
      <c r="Q1043" s="29">
        <v>316</v>
      </c>
      <c r="R1043" s="30">
        <v>2.0000000000000001E-4</v>
      </c>
      <c r="S1043" s="31">
        <f t="shared" si="171"/>
        <v>640.97363083164305</v>
      </c>
      <c r="T1043" s="3" t="s">
        <v>2153</v>
      </c>
      <c r="V1043" s="47"/>
    </row>
    <row r="1044" spans="1:22" x14ac:dyDescent="0.25">
      <c r="A1044" t="str">
        <f t="shared" si="163"/>
        <v>S</v>
      </c>
      <c r="B1044" t="s">
        <v>1041</v>
      </c>
      <c r="C1044" s="18">
        <v>8.3000000000000004E-2</v>
      </c>
      <c r="D1044" s="19">
        <v>0.27700000000000002</v>
      </c>
      <c r="E1044" s="19">
        <v>9.5000000000000001E-2</v>
      </c>
      <c r="F1044" s="19">
        <v>1.2E-2</v>
      </c>
      <c r="G1044" s="19">
        <v>0.52900000000000003</v>
      </c>
      <c r="H1044" s="19">
        <v>4.0000000000000001E-3</v>
      </c>
      <c r="I1044" s="20">
        <f t="shared" si="172"/>
        <v>1</v>
      </c>
      <c r="J1044" s="21">
        <f t="shared" si="164"/>
        <v>0.38400000000000001</v>
      </c>
      <c r="K1044" s="12">
        <f t="shared" si="165"/>
        <v>0.17622080679405522</v>
      </c>
      <c r="L1044" s="8">
        <f t="shared" si="166"/>
        <v>0.58811040339702769</v>
      </c>
      <c r="M1044" s="8">
        <f t="shared" si="167"/>
        <v>0.20169851380042464</v>
      </c>
      <c r="N1044" s="8">
        <f t="shared" si="168"/>
        <v>2.5477707006369428E-2</v>
      </c>
      <c r="O1044" s="8">
        <f t="shared" si="169"/>
        <v>8.4925690021231421E-3</v>
      </c>
      <c r="P1044" s="41">
        <f t="shared" si="170"/>
        <v>0.8152866242038217</v>
      </c>
      <c r="Q1044" s="29">
        <v>316</v>
      </c>
      <c r="R1044" s="30">
        <v>2.0000000000000001E-4</v>
      </c>
      <c r="S1044" s="31">
        <f t="shared" si="171"/>
        <v>670.91295116772824</v>
      </c>
      <c r="T1044" s="3" t="s">
        <v>2154</v>
      </c>
      <c r="V1044" s="47"/>
    </row>
    <row r="1045" spans="1:22" x14ac:dyDescent="0.25">
      <c r="A1045" t="str">
        <f t="shared" si="163"/>
        <v>S</v>
      </c>
      <c r="B1045" t="s">
        <v>1042</v>
      </c>
      <c r="C1045" s="18">
        <v>8.7999999999999995E-2</v>
      </c>
      <c r="D1045" s="19">
        <v>0.23400000000000001</v>
      </c>
      <c r="E1045" s="19">
        <v>0.11799999999999999</v>
      </c>
      <c r="F1045" s="19">
        <v>1.2E-2</v>
      </c>
      <c r="G1045" s="19">
        <v>0.52900000000000003</v>
      </c>
      <c r="H1045" s="19">
        <v>1.9E-2</v>
      </c>
      <c r="I1045" s="20">
        <f t="shared" si="172"/>
        <v>1</v>
      </c>
      <c r="J1045" s="21">
        <f t="shared" si="164"/>
        <v>0.36399999999999999</v>
      </c>
      <c r="K1045" s="12">
        <f t="shared" si="165"/>
        <v>0.18683651804670912</v>
      </c>
      <c r="L1045" s="8">
        <f t="shared" si="166"/>
        <v>0.49681528662420388</v>
      </c>
      <c r="M1045" s="8">
        <f t="shared" si="167"/>
        <v>0.2505307855626327</v>
      </c>
      <c r="N1045" s="8">
        <f t="shared" si="168"/>
        <v>2.5477707006369428E-2</v>
      </c>
      <c r="O1045" s="8">
        <f t="shared" si="169"/>
        <v>4.0339702760084924E-2</v>
      </c>
      <c r="P1045" s="41">
        <f t="shared" si="170"/>
        <v>0.772823779193206</v>
      </c>
      <c r="Q1045" s="29">
        <v>297</v>
      </c>
      <c r="R1045" s="30">
        <v>2.4000000000000001E-4</v>
      </c>
      <c r="S1045" s="31">
        <f t="shared" si="171"/>
        <v>630.57324840764329</v>
      </c>
      <c r="T1045" s="3" t="s">
        <v>2155</v>
      </c>
      <c r="V1045" s="47"/>
    </row>
    <row r="1046" spans="1:22" x14ac:dyDescent="0.25">
      <c r="A1046" t="str">
        <f t="shared" si="163"/>
        <v>S</v>
      </c>
      <c r="B1046" t="s">
        <v>1043</v>
      </c>
      <c r="C1046" s="18"/>
      <c r="D1046" s="19"/>
      <c r="E1046" s="19"/>
      <c r="F1046" s="19"/>
      <c r="G1046" s="19"/>
      <c r="H1046" s="19"/>
      <c r="I1046" s="20">
        <f t="shared" si="172"/>
        <v>0</v>
      </c>
      <c r="J1046" s="21">
        <f t="shared" si="164"/>
        <v>0</v>
      </c>
      <c r="K1046" s="12">
        <f t="shared" si="165"/>
        <v>0</v>
      </c>
      <c r="L1046" s="8">
        <f t="shared" si="166"/>
        <v>0</v>
      </c>
      <c r="M1046" s="8">
        <f t="shared" si="167"/>
        <v>0</v>
      </c>
      <c r="N1046" s="8">
        <f t="shared" si="168"/>
        <v>0</v>
      </c>
      <c r="O1046" s="8">
        <f t="shared" si="169"/>
        <v>0</v>
      </c>
      <c r="P1046" s="41">
        <f t="shared" si="170"/>
        <v>0</v>
      </c>
      <c r="Q1046" s="29"/>
      <c r="R1046" s="30"/>
      <c r="S1046" s="31">
        <f t="shared" si="171"/>
        <v>0</v>
      </c>
      <c r="T1046" s="38" t="s">
        <v>2156</v>
      </c>
      <c r="U1046" t="s">
        <v>2281</v>
      </c>
      <c r="V1046" s="47"/>
    </row>
    <row r="1047" spans="1:22" x14ac:dyDescent="0.25">
      <c r="A1047" t="str">
        <f t="shared" si="163"/>
        <v>S</v>
      </c>
      <c r="B1047" t="s">
        <v>1044</v>
      </c>
      <c r="C1047" s="18">
        <v>6.8000000000000005E-2</v>
      </c>
      <c r="D1047" s="19">
        <v>0.2</v>
      </c>
      <c r="E1047" s="19">
        <v>7.3999999999999996E-2</v>
      </c>
      <c r="F1047" s="19">
        <v>8.9999999999999993E-3</v>
      </c>
      <c r="G1047" s="19">
        <v>0.52900000000000003</v>
      </c>
      <c r="H1047" s="19">
        <v>0.12</v>
      </c>
      <c r="I1047" s="20">
        <f t="shared" si="172"/>
        <v>1</v>
      </c>
      <c r="J1047" s="21">
        <f t="shared" si="164"/>
        <v>0.28300000000000003</v>
      </c>
      <c r="K1047" s="12">
        <f t="shared" si="165"/>
        <v>0.14437367303609344</v>
      </c>
      <c r="L1047" s="8">
        <f t="shared" si="166"/>
        <v>0.42462845010615718</v>
      </c>
      <c r="M1047" s="8">
        <f t="shared" si="167"/>
        <v>0.15711252653927812</v>
      </c>
      <c r="N1047" s="8">
        <f t="shared" si="168"/>
        <v>1.9108280254777069E-2</v>
      </c>
      <c r="O1047" s="8">
        <f t="shared" si="169"/>
        <v>0.25477707006369427</v>
      </c>
      <c r="P1047" s="41">
        <f t="shared" si="170"/>
        <v>0.6008492569002124</v>
      </c>
      <c r="Q1047" s="29">
        <v>173</v>
      </c>
      <c r="R1047" s="30">
        <v>2.0000000000000001E-4</v>
      </c>
      <c r="S1047" s="31">
        <f t="shared" si="171"/>
        <v>367.3036093418259</v>
      </c>
      <c r="T1047" s="3" t="s">
        <v>2157</v>
      </c>
      <c r="V1047" s="47"/>
    </row>
    <row r="1048" spans="1:22" x14ac:dyDescent="0.25">
      <c r="A1048" t="str">
        <f t="shared" si="163"/>
        <v>S</v>
      </c>
      <c r="B1048" t="s">
        <v>1045</v>
      </c>
      <c r="C1048" s="18"/>
      <c r="D1048" s="19"/>
      <c r="E1048" s="19"/>
      <c r="F1048" s="19"/>
      <c r="G1048" s="19"/>
      <c r="H1048" s="19"/>
      <c r="I1048" s="20">
        <f t="shared" si="172"/>
        <v>0</v>
      </c>
      <c r="J1048" s="21">
        <f t="shared" si="164"/>
        <v>0</v>
      </c>
      <c r="K1048" s="12">
        <f t="shared" si="165"/>
        <v>0</v>
      </c>
      <c r="L1048" s="8">
        <f t="shared" si="166"/>
        <v>0</v>
      </c>
      <c r="M1048" s="8">
        <f t="shared" si="167"/>
        <v>0</v>
      </c>
      <c r="N1048" s="8">
        <f t="shared" si="168"/>
        <v>0</v>
      </c>
      <c r="O1048" s="8">
        <f t="shared" si="169"/>
        <v>0</v>
      </c>
      <c r="P1048" s="41">
        <f t="shared" si="170"/>
        <v>0</v>
      </c>
      <c r="Q1048" s="29"/>
      <c r="R1048" s="30"/>
      <c r="S1048" s="31">
        <f t="shared" si="171"/>
        <v>0</v>
      </c>
      <c r="T1048" s="3" t="s">
        <v>2158</v>
      </c>
      <c r="U1048" t="s">
        <v>2159</v>
      </c>
      <c r="V1048" s="47"/>
    </row>
    <row r="1049" spans="1:22" x14ac:dyDescent="0.25">
      <c r="A1049" t="str">
        <f t="shared" si="163"/>
        <v>S</v>
      </c>
      <c r="B1049" t="s">
        <v>1046</v>
      </c>
      <c r="C1049" s="18">
        <v>6.4000000000000001E-2</v>
      </c>
      <c r="D1049" s="19">
        <v>0.30499999999999999</v>
      </c>
      <c r="E1049" s="19">
        <v>7.0999999999999994E-2</v>
      </c>
      <c r="F1049" s="19">
        <v>1.2E-2</v>
      </c>
      <c r="G1049" s="19">
        <v>0.52900000000000003</v>
      </c>
      <c r="H1049" s="19">
        <v>1.7999999999999999E-2</v>
      </c>
      <c r="I1049" s="20">
        <f t="shared" si="172"/>
        <v>0.99900000000000011</v>
      </c>
      <c r="J1049" s="21">
        <f t="shared" si="164"/>
        <v>0.38800000000000001</v>
      </c>
      <c r="K1049" s="12">
        <f t="shared" si="165"/>
        <v>0.13588110403397027</v>
      </c>
      <c r="L1049" s="8">
        <f t="shared" si="166"/>
        <v>0.64755838641188956</v>
      </c>
      <c r="M1049" s="8">
        <f t="shared" si="167"/>
        <v>0.15074309978768577</v>
      </c>
      <c r="N1049" s="8">
        <f t="shared" si="168"/>
        <v>2.5477707006369428E-2</v>
      </c>
      <c r="O1049" s="8">
        <f t="shared" si="169"/>
        <v>3.8216560509554139E-2</v>
      </c>
      <c r="P1049" s="41">
        <f t="shared" si="170"/>
        <v>0.82377919320594484</v>
      </c>
      <c r="Q1049" s="29">
        <v>344</v>
      </c>
      <c r="R1049" s="30">
        <v>2.0000000000000001E-4</v>
      </c>
      <c r="S1049" s="31">
        <f t="shared" si="171"/>
        <v>730.36093418259031</v>
      </c>
      <c r="T1049" s="3" t="s">
        <v>2160</v>
      </c>
      <c r="V1049" s="47"/>
    </row>
    <row r="1050" spans="1:22" x14ac:dyDescent="0.25">
      <c r="A1050" t="str">
        <f t="shared" si="163"/>
        <v>S</v>
      </c>
      <c r="B1050" t="s">
        <v>1047</v>
      </c>
      <c r="C1050" s="18">
        <v>0</v>
      </c>
      <c r="D1050" s="19">
        <v>0</v>
      </c>
      <c r="E1050" s="19">
        <v>0</v>
      </c>
      <c r="F1050" s="19">
        <v>0</v>
      </c>
      <c r="G1050" s="19">
        <v>0.52900000000000003</v>
      </c>
      <c r="H1050" s="19">
        <v>0.47099999999999997</v>
      </c>
      <c r="I1050" s="20">
        <f t="shared" si="172"/>
        <v>1</v>
      </c>
      <c r="J1050" s="21">
        <f t="shared" si="164"/>
        <v>0</v>
      </c>
      <c r="K1050" s="12">
        <f t="shared" si="165"/>
        <v>0</v>
      </c>
      <c r="L1050" s="8">
        <f t="shared" si="166"/>
        <v>0</v>
      </c>
      <c r="M1050" s="8">
        <f t="shared" si="167"/>
        <v>0</v>
      </c>
      <c r="N1050" s="8">
        <f t="shared" si="168"/>
        <v>0</v>
      </c>
      <c r="O1050" s="8">
        <f t="shared" si="169"/>
        <v>1</v>
      </c>
      <c r="P1050" s="41">
        <f t="shared" si="170"/>
        <v>0</v>
      </c>
      <c r="Q1050" s="29">
        <v>0</v>
      </c>
      <c r="R1050" s="30">
        <v>0</v>
      </c>
      <c r="S1050" s="31">
        <f t="shared" si="171"/>
        <v>0</v>
      </c>
      <c r="T1050" s="3" t="s">
        <v>2161</v>
      </c>
      <c r="V1050" s="47"/>
    </row>
    <row r="1051" spans="1:22" x14ac:dyDescent="0.25">
      <c r="A1051" t="str">
        <f t="shared" si="163"/>
        <v>S</v>
      </c>
      <c r="B1051" t="s">
        <v>1048</v>
      </c>
      <c r="C1051" s="18">
        <v>8.5000000000000006E-2</v>
      </c>
      <c r="D1051" s="19">
        <v>0.307</v>
      </c>
      <c r="E1051" s="19">
        <v>5.7000000000000002E-2</v>
      </c>
      <c r="F1051" s="19">
        <v>7.0000000000000001E-3</v>
      </c>
      <c r="G1051" s="19">
        <v>0.52900000000000003</v>
      </c>
      <c r="H1051" s="19">
        <v>1.4999999999999999E-2</v>
      </c>
      <c r="I1051" s="20">
        <f t="shared" si="172"/>
        <v>1</v>
      </c>
      <c r="J1051" s="21">
        <f t="shared" si="164"/>
        <v>0.371</v>
      </c>
      <c r="K1051" s="12">
        <f t="shared" si="165"/>
        <v>0.18046709129511679</v>
      </c>
      <c r="L1051" s="8">
        <f t="shared" si="166"/>
        <v>0.65180467091295125</v>
      </c>
      <c r="M1051" s="8">
        <f t="shared" si="167"/>
        <v>0.12101910828025479</v>
      </c>
      <c r="N1051" s="8">
        <f t="shared" si="168"/>
        <v>1.4861995753715501E-2</v>
      </c>
      <c r="O1051" s="8">
        <f t="shared" si="169"/>
        <v>3.1847133757961783E-2</v>
      </c>
      <c r="P1051" s="41">
        <f t="shared" si="170"/>
        <v>0.78768577494692149</v>
      </c>
      <c r="Q1051" s="29">
        <v>341</v>
      </c>
      <c r="R1051" s="30">
        <v>2.0000000000000001E-4</v>
      </c>
      <c r="S1051" s="31">
        <f t="shared" si="171"/>
        <v>723.9915074309979</v>
      </c>
      <c r="T1051" s="3" t="s">
        <v>2162</v>
      </c>
      <c r="V1051" s="47"/>
    </row>
    <row r="1052" spans="1:22" x14ac:dyDescent="0.25">
      <c r="A1052" t="str">
        <f t="shared" si="163"/>
        <v>S</v>
      </c>
      <c r="B1052" t="s">
        <v>1049</v>
      </c>
      <c r="C1052" s="18">
        <v>7.6999999999999999E-2</v>
      </c>
      <c r="D1052" s="19">
        <v>0.27500000000000002</v>
      </c>
      <c r="E1052" s="19">
        <v>8.1000000000000003E-2</v>
      </c>
      <c r="F1052" s="19">
        <v>6.0000000000000001E-3</v>
      </c>
      <c r="G1052" s="19">
        <v>0.52900000000000003</v>
      </c>
      <c r="H1052" s="19">
        <v>3.2000000000000001E-2</v>
      </c>
      <c r="I1052" s="20">
        <f t="shared" si="172"/>
        <v>1</v>
      </c>
      <c r="J1052" s="21">
        <f t="shared" si="164"/>
        <v>0.36200000000000004</v>
      </c>
      <c r="K1052" s="12">
        <f t="shared" si="165"/>
        <v>0.16348195329087051</v>
      </c>
      <c r="L1052" s="8">
        <f t="shared" si="166"/>
        <v>0.58386411889596612</v>
      </c>
      <c r="M1052" s="8">
        <f t="shared" si="167"/>
        <v>0.17197452229299365</v>
      </c>
      <c r="N1052" s="8">
        <f t="shared" si="168"/>
        <v>1.2738853503184714E-2</v>
      </c>
      <c r="O1052" s="8">
        <f t="shared" si="169"/>
        <v>6.7940552016985137E-2</v>
      </c>
      <c r="P1052" s="41">
        <f t="shared" si="170"/>
        <v>0.76857749469214454</v>
      </c>
      <c r="Q1052" s="29">
        <v>319</v>
      </c>
      <c r="R1052" s="30">
        <v>2.0000000000000001E-4</v>
      </c>
      <c r="S1052" s="31">
        <f t="shared" si="171"/>
        <v>677.28237791932065</v>
      </c>
      <c r="T1052" s="3" t="s">
        <v>2163</v>
      </c>
      <c r="V1052" s="47"/>
    </row>
    <row r="1053" spans="1:22" x14ac:dyDescent="0.25">
      <c r="A1053" t="str">
        <f t="shared" si="163"/>
        <v>S</v>
      </c>
      <c r="B1053" t="s">
        <v>1050</v>
      </c>
      <c r="C1053" s="18"/>
      <c r="D1053" s="19"/>
      <c r="E1053" s="19"/>
      <c r="F1053" s="19"/>
      <c r="G1053" s="19"/>
      <c r="H1053" s="19"/>
      <c r="I1053" s="20">
        <f t="shared" si="172"/>
        <v>0</v>
      </c>
      <c r="J1053" s="21">
        <f t="shared" si="164"/>
        <v>0</v>
      </c>
      <c r="K1053" s="12">
        <f t="shared" si="165"/>
        <v>0</v>
      </c>
      <c r="L1053" s="8">
        <f t="shared" si="166"/>
        <v>0</v>
      </c>
      <c r="M1053" s="8">
        <f t="shared" si="167"/>
        <v>0</v>
      </c>
      <c r="N1053" s="8">
        <f t="shared" si="168"/>
        <v>0</v>
      </c>
      <c r="O1053" s="8">
        <f t="shared" si="169"/>
        <v>0</v>
      </c>
      <c r="P1053" s="41">
        <f t="shared" si="170"/>
        <v>0</v>
      </c>
      <c r="Q1053" s="29"/>
      <c r="R1053" s="30"/>
      <c r="S1053" s="31">
        <f t="shared" si="171"/>
        <v>0</v>
      </c>
      <c r="T1053" s="3" t="s">
        <v>2164</v>
      </c>
      <c r="U1053" t="s">
        <v>1238</v>
      </c>
      <c r="V1053" s="47"/>
    </row>
    <row r="1054" spans="1:22" x14ac:dyDescent="0.25">
      <c r="A1054" t="str">
        <f t="shared" si="163"/>
        <v>S</v>
      </c>
      <c r="B1054" t="s">
        <v>1051</v>
      </c>
      <c r="C1054" s="18">
        <v>0.17799999999999999</v>
      </c>
      <c r="D1054" s="19">
        <v>0.223</v>
      </c>
      <c r="E1054" s="19">
        <v>5.8000000000000003E-2</v>
      </c>
      <c r="F1054" s="19">
        <v>0.01</v>
      </c>
      <c r="G1054" s="19">
        <v>0.53</v>
      </c>
      <c r="H1054" s="19">
        <v>1E-3</v>
      </c>
      <c r="I1054" s="20">
        <f t="shared" si="172"/>
        <v>1</v>
      </c>
      <c r="J1054" s="21">
        <f t="shared" si="164"/>
        <v>0.29100000000000004</v>
      </c>
      <c r="K1054" s="12">
        <f t="shared" si="165"/>
        <v>0.37872340425531914</v>
      </c>
      <c r="L1054" s="8">
        <f t="shared" si="166"/>
        <v>0.474468085106383</v>
      </c>
      <c r="M1054" s="8">
        <f t="shared" si="167"/>
        <v>0.12340425531914895</v>
      </c>
      <c r="N1054" s="8">
        <f t="shared" si="168"/>
        <v>2.1276595744680854E-2</v>
      </c>
      <c r="O1054" s="8">
        <f t="shared" si="169"/>
        <v>2.1276595744680851E-3</v>
      </c>
      <c r="P1054" s="41">
        <f t="shared" si="170"/>
        <v>0.61914893617021283</v>
      </c>
      <c r="Q1054" s="29">
        <v>245</v>
      </c>
      <c r="R1054" s="30">
        <v>5.0000000000000001E-4</v>
      </c>
      <c r="S1054" s="31">
        <f t="shared" si="171"/>
        <v>521.27659574468089</v>
      </c>
      <c r="T1054" s="3" t="s">
        <v>2165</v>
      </c>
      <c r="V1054" s="47"/>
    </row>
    <row r="1055" spans="1:22" x14ac:dyDescent="0.25">
      <c r="A1055" t="str">
        <f t="shared" si="163"/>
        <v>S</v>
      </c>
      <c r="B1055" t="s">
        <v>1052</v>
      </c>
      <c r="C1055" s="18">
        <v>3.5999999999999997E-2</v>
      </c>
      <c r="D1055" s="19">
        <v>0.13300000000000001</v>
      </c>
      <c r="E1055" s="19">
        <v>3.9E-2</v>
      </c>
      <c r="F1055" s="19">
        <v>6.0000000000000001E-3</v>
      </c>
      <c r="G1055" s="19">
        <v>0.52900000000000003</v>
      </c>
      <c r="H1055" s="19">
        <v>0.25600000000000001</v>
      </c>
      <c r="I1055" s="20">
        <f t="shared" si="172"/>
        <v>0.99900000000000011</v>
      </c>
      <c r="J1055" s="21">
        <f t="shared" si="164"/>
        <v>0.17800000000000002</v>
      </c>
      <c r="K1055" s="12">
        <f t="shared" si="165"/>
        <v>7.6433121019108277E-2</v>
      </c>
      <c r="L1055" s="8">
        <f t="shared" si="166"/>
        <v>0.28237791932059453</v>
      </c>
      <c r="M1055" s="8">
        <f t="shared" si="167"/>
        <v>8.2802547770700646E-2</v>
      </c>
      <c r="N1055" s="8">
        <f t="shared" si="168"/>
        <v>1.2738853503184714E-2</v>
      </c>
      <c r="O1055" s="8">
        <f t="shared" si="169"/>
        <v>0.54352441613588109</v>
      </c>
      <c r="P1055" s="41">
        <f t="shared" si="170"/>
        <v>0.37791932059447991</v>
      </c>
      <c r="Q1055" s="29">
        <v>145</v>
      </c>
      <c r="R1055" s="30">
        <v>1E-4</v>
      </c>
      <c r="S1055" s="31">
        <f t="shared" si="171"/>
        <v>307.85562632696394</v>
      </c>
      <c r="T1055" s="3" t="s">
        <v>2166</v>
      </c>
      <c r="V1055" s="47"/>
    </row>
    <row r="1056" spans="1:22" x14ac:dyDescent="0.25">
      <c r="A1056" t="str">
        <f t="shared" si="163"/>
        <v>S</v>
      </c>
      <c r="B1056" t="s">
        <v>1053</v>
      </c>
      <c r="C1056" s="18"/>
      <c r="D1056" s="19"/>
      <c r="E1056" s="19"/>
      <c r="F1056" s="19"/>
      <c r="G1056" s="19"/>
      <c r="H1056" s="19"/>
      <c r="I1056" s="20">
        <f t="shared" si="172"/>
        <v>0</v>
      </c>
      <c r="J1056" s="21">
        <f t="shared" si="164"/>
        <v>0</v>
      </c>
      <c r="K1056" s="12">
        <f t="shared" si="165"/>
        <v>0</v>
      </c>
      <c r="L1056" s="8">
        <f t="shared" si="166"/>
        <v>0</v>
      </c>
      <c r="M1056" s="8">
        <f t="shared" si="167"/>
        <v>0</v>
      </c>
      <c r="N1056" s="8">
        <f t="shared" si="168"/>
        <v>0</v>
      </c>
      <c r="O1056" s="8">
        <f t="shared" si="169"/>
        <v>0</v>
      </c>
      <c r="P1056" s="41">
        <f t="shared" si="170"/>
        <v>0</v>
      </c>
      <c r="Q1056" s="29"/>
      <c r="R1056" s="30"/>
      <c r="S1056" s="31">
        <f t="shared" si="171"/>
        <v>0</v>
      </c>
      <c r="T1056" s="3" t="s">
        <v>2167</v>
      </c>
      <c r="U1056" t="s">
        <v>1227</v>
      </c>
      <c r="V1056" s="47"/>
    </row>
    <row r="1057" spans="1:22" x14ac:dyDescent="0.25">
      <c r="A1057" t="str">
        <f t="shared" si="163"/>
        <v>S</v>
      </c>
      <c r="B1057" t="s">
        <v>1054</v>
      </c>
      <c r="C1057" s="18">
        <v>4.8000000000000001E-2</v>
      </c>
      <c r="D1057" s="19">
        <v>0.161</v>
      </c>
      <c r="E1057" s="19">
        <v>0.26</v>
      </c>
      <c r="F1057" s="19">
        <v>8.0000000000000002E-3</v>
      </c>
      <c r="G1057" s="19">
        <v>0.45500000000000002</v>
      </c>
      <c r="H1057" s="19">
        <v>6.8000000000000005E-2</v>
      </c>
      <c r="I1057" s="20">
        <f t="shared" si="172"/>
        <v>1</v>
      </c>
      <c r="J1057" s="21">
        <f t="shared" si="164"/>
        <v>0.42900000000000005</v>
      </c>
      <c r="K1057" s="12">
        <f t="shared" si="165"/>
        <v>8.8073394495412863E-2</v>
      </c>
      <c r="L1057" s="8">
        <f t="shared" si="166"/>
        <v>0.29541284403669732</v>
      </c>
      <c r="M1057" s="8">
        <f t="shared" si="167"/>
        <v>0.47706422018348632</v>
      </c>
      <c r="N1057" s="8">
        <f t="shared" si="168"/>
        <v>1.467889908256881E-2</v>
      </c>
      <c r="O1057" s="8">
        <f t="shared" si="169"/>
        <v>0.12477064220183488</v>
      </c>
      <c r="P1057" s="41">
        <f t="shared" si="170"/>
        <v>0.7871559633027525</v>
      </c>
      <c r="Q1057" s="29">
        <v>293</v>
      </c>
      <c r="R1057" s="30">
        <v>1E-4</v>
      </c>
      <c r="S1057" s="31">
        <f t="shared" si="171"/>
        <v>537.61467889908261</v>
      </c>
      <c r="T1057" s="3" t="s">
        <v>2168</v>
      </c>
      <c r="V1057" s="47"/>
    </row>
    <row r="1058" spans="1:22" x14ac:dyDescent="0.25">
      <c r="A1058" t="str">
        <f t="shared" si="163"/>
        <v>S</v>
      </c>
      <c r="B1058" t="s">
        <v>1055</v>
      </c>
      <c r="C1058" s="18"/>
      <c r="D1058" s="19"/>
      <c r="E1058" s="19"/>
      <c r="F1058" s="19"/>
      <c r="G1058" s="19"/>
      <c r="H1058" s="19"/>
      <c r="I1058" s="20">
        <f t="shared" si="172"/>
        <v>0</v>
      </c>
      <c r="J1058" s="21">
        <f t="shared" si="164"/>
        <v>0</v>
      </c>
      <c r="K1058" s="12">
        <f t="shared" si="165"/>
        <v>0</v>
      </c>
      <c r="L1058" s="8">
        <f t="shared" si="166"/>
        <v>0</v>
      </c>
      <c r="M1058" s="8">
        <f t="shared" si="167"/>
        <v>0</v>
      </c>
      <c r="N1058" s="8">
        <f t="shared" si="168"/>
        <v>0</v>
      </c>
      <c r="O1058" s="8">
        <f t="shared" si="169"/>
        <v>0</v>
      </c>
      <c r="P1058" s="41">
        <f t="shared" si="170"/>
        <v>0</v>
      </c>
      <c r="Q1058" s="29"/>
      <c r="R1058" s="30"/>
      <c r="S1058" s="31">
        <f t="shared" si="171"/>
        <v>0</v>
      </c>
      <c r="T1058" s="3" t="s">
        <v>2169</v>
      </c>
      <c r="U1058" t="s">
        <v>1227</v>
      </c>
      <c r="V1058" s="47"/>
    </row>
    <row r="1059" spans="1:22" x14ac:dyDescent="0.25">
      <c r="A1059" t="str">
        <f t="shared" si="163"/>
        <v>S</v>
      </c>
      <c r="B1059" t="s">
        <v>1056</v>
      </c>
      <c r="C1059" s="18"/>
      <c r="D1059" s="19"/>
      <c r="E1059" s="19"/>
      <c r="F1059" s="19"/>
      <c r="G1059" s="19"/>
      <c r="H1059" s="19"/>
      <c r="I1059" s="20">
        <f t="shared" si="172"/>
        <v>0</v>
      </c>
      <c r="J1059" s="21">
        <f t="shared" si="164"/>
        <v>0</v>
      </c>
      <c r="K1059" s="12">
        <f t="shared" si="165"/>
        <v>0</v>
      </c>
      <c r="L1059" s="8">
        <f t="shared" si="166"/>
        <v>0</v>
      </c>
      <c r="M1059" s="8">
        <f t="shared" si="167"/>
        <v>0</v>
      </c>
      <c r="N1059" s="8">
        <f t="shared" si="168"/>
        <v>0</v>
      </c>
      <c r="O1059" s="8">
        <f t="shared" si="169"/>
        <v>0</v>
      </c>
      <c r="P1059" s="41">
        <f t="shared" si="170"/>
        <v>0</v>
      </c>
      <c r="Q1059" s="29"/>
      <c r="R1059" s="30"/>
      <c r="S1059" s="31">
        <f t="shared" si="171"/>
        <v>0</v>
      </c>
      <c r="T1059" s="38" t="s">
        <v>2170</v>
      </c>
      <c r="U1059" t="s">
        <v>2280</v>
      </c>
      <c r="V1059" s="47"/>
    </row>
    <row r="1060" spans="1:22" x14ac:dyDescent="0.25">
      <c r="A1060" t="str">
        <f t="shared" si="163"/>
        <v>S</v>
      </c>
      <c r="B1060" t="s">
        <v>1057</v>
      </c>
      <c r="C1060" s="18">
        <v>0.16800000000000001</v>
      </c>
      <c r="D1060" s="19">
        <v>0.20599999999999999</v>
      </c>
      <c r="E1060" s="19">
        <v>5.2999999999999999E-2</v>
      </c>
      <c r="F1060" s="19">
        <v>8.9999999999999993E-3</v>
      </c>
      <c r="G1060" s="19">
        <v>0.52900000000000003</v>
      </c>
      <c r="H1060" s="19">
        <v>3.5000000000000003E-2</v>
      </c>
      <c r="I1060" s="20">
        <f t="shared" si="172"/>
        <v>1</v>
      </c>
      <c r="J1060" s="21">
        <f t="shared" si="164"/>
        <v>0.26800000000000002</v>
      </c>
      <c r="K1060" s="12">
        <f t="shared" si="165"/>
        <v>0.35668789808917201</v>
      </c>
      <c r="L1060" s="8">
        <f t="shared" si="166"/>
        <v>0.43736730360934184</v>
      </c>
      <c r="M1060" s="8">
        <f t="shared" si="167"/>
        <v>0.11252653927813164</v>
      </c>
      <c r="N1060" s="8">
        <f t="shared" si="168"/>
        <v>1.9108280254777069E-2</v>
      </c>
      <c r="O1060" s="8">
        <f t="shared" si="169"/>
        <v>7.4309978768577506E-2</v>
      </c>
      <c r="P1060" s="41">
        <f t="shared" si="170"/>
        <v>0.56900212314225063</v>
      </c>
      <c r="Q1060" s="29">
        <v>226</v>
      </c>
      <c r="R1060" s="30">
        <v>5.0000000000000001E-4</v>
      </c>
      <c r="S1060" s="31">
        <f t="shared" si="171"/>
        <v>479.83014861995758</v>
      </c>
      <c r="T1060" s="3" t="s">
        <v>2171</v>
      </c>
      <c r="V1060" s="47"/>
    </row>
    <row r="1061" spans="1:22" x14ac:dyDescent="0.25">
      <c r="A1061" t="str">
        <f t="shared" si="163"/>
        <v>S</v>
      </c>
      <c r="B1061" s="3" t="s">
        <v>1058</v>
      </c>
      <c r="C1061" s="18">
        <v>9.4E-2</v>
      </c>
      <c r="D1061" s="19">
        <v>0.25700000000000001</v>
      </c>
      <c r="E1061" s="19">
        <v>9.8000000000000004E-2</v>
      </c>
      <c r="F1061" s="19">
        <v>0.01</v>
      </c>
      <c r="G1061" s="19">
        <v>0.52900000000000003</v>
      </c>
      <c r="H1061" s="19">
        <v>1.2E-2</v>
      </c>
      <c r="I1061" s="20">
        <f t="shared" si="172"/>
        <v>1</v>
      </c>
      <c r="J1061" s="21">
        <f t="shared" si="164"/>
        <v>0.36499999999999999</v>
      </c>
      <c r="K1061" s="12">
        <f t="shared" si="165"/>
        <v>0.19957537154989385</v>
      </c>
      <c r="L1061" s="8">
        <f t="shared" si="166"/>
        <v>0.54564755838641188</v>
      </c>
      <c r="M1061" s="8">
        <f t="shared" si="167"/>
        <v>0.20806794055201699</v>
      </c>
      <c r="N1061" s="8">
        <f t="shared" si="168"/>
        <v>2.1231422505307858E-2</v>
      </c>
      <c r="O1061" s="8">
        <f t="shared" si="169"/>
        <v>2.5477707006369428E-2</v>
      </c>
      <c r="P1061" s="41">
        <f t="shared" si="170"/>
        <v>0.77494692144373678</v>
      </c>
      <c r="Q1061" s="29">
        <v>292</v>
      </c>
      <c r="R1061" s="30">
        <v>2.9999999999999997E-4</v>
      </c>
      <c r="S1061" s="31">
        <f t="shared" si="171"/>
        <v>619.95753715498938</v>
      </c>
      <c r="T1061" s="3" t="s">
        <v>2172</v>
      </c>
      <c r="V1061" s="47"/>
    </row>
    <row r="1062" spans="1:22" x14ac:dyDescent="0.25">
      <c r="A1062" t="str">
        <f t="shared" si="163"/>
        <v>S</v>
      </c>
      <c r="B1062" t="s">
        <v>1059</v>
      </c>
      <c r="C1062" s="18">
        <v>6.0999999999999999E-2</v>
      </c>
      <c r="D1062" s="19">
        <v>0.27</v>
      </c>
      <c r="E1062" s="19">
        <v>0.10100000000000001</v>
      </c>
      <c r="F1062" s="19">
        <v>6.0000000000000001E-3</v>
      </c>
      <c r="G1062" s="19">
        <v>0.52900000000000003</v>
      </c>
      <c r="H1062" s="19">
        <v>3.3000000000000002E-2</v>
      </c>
      <c r="I1062" s="20">
        <f t="shared" si="172"/>
        <v>1</v>
      </c>
      <c r="J1062" s="21">
        <f t="shared" si="164"/>
        <v>0.377</v>
      </c>
      <c r="K1062" s="12">
        <f t="shared" si="165"/>
        <v>0.12951167728237792</v>
      </c>
      <c r="L1062" s="8">
        <f t="shared" si="166"/>
        <v>0.5732484076433122</v>
      </c>
      <c r="M1062" s="8">
        <f t="shared" si="167"/>
        <v>0.21443736730360938</v>
      </c>
      <c r="N1062" s="8">
        <f t="shared" si="168"/>
        <v>1.2738853503184714E-2</v>
      </c>
      <c r="O1062" s="8">
        <f t="shared" si="169"/>
        <v>7.0063694267515936E-2</v>
      </c>
      <c r="P1062" s="41">
        <f t="shared" si="170"/>
        <v>0.8004246284501062</v>
      </c>
      <c r="Q1062" s="29">
        <v>308</v>
      </c>
      <c r="R1062" s="30">
        <v>2.0000000000000001E-4</v>
      </c>
      <c r="S1062" s="31">
        <f t="shared" si="171"/>
        <v>653.92781316348203</v>
      </c>
      <c r="T1062" s="3" t="s">
        <v>2173</v>
      </c>
      <c r="V1062" s="47"/>
    </row>
    <row r="1063" spans="1:22" x14ac:dyDescent="0.25">
      <c r="A1063" t="str">
        <f t="shared" si="163"/>
        <v>S</v>
      </c>
      <c r="B1063" t="s">
        <v>1060</v>
      </c>
      <c r="C1063" s="18">
        <v>0</v>
      </c>
      <c r="D1063" s="19">
        <v>0</v>
      </c>
      <c r="E1063" s="19">
        <v>0</v>
      </c>
      <c r="F1063" s="19">
        <v>0</v>
      </c>
      <c r="G1063" s="19">
        <v>0.52900000000000003</v>
      </c>
      <c r="H1063" s="19">
        <v>0.47099999999999997</v>
      </c>
      <c r="I1063" s="20">
        <f t="shared" si="172"/>
        <v>1</v>
      </c>
      <c r="J1063" s="21">
        <f t="shared" si="164"/>
        <v>0</v>
      </c>
      <c r="K1063" s="12">
        <f t="shared" si="165"/>
        <v>0</v>
      </c>
      <c r="L1063" s="8">
        <f t="shared" si="166"/>
        <v>0</v>
      </c>
      <c r="M1063" s="8">
        <f t="shared" si="167"/>
        <v>0</v>
      </c>
      <c r="N1063" s="8">
        <f t="shared" si="168"/>
        <v>0</v>
      </c>
      <c r="O1063" s="8">
        <f t="shared" si="169"/>
        <v>1</v>
      </c>
      <c r="P1063" s="41">
        <f t="shared" si="170"/>
        <v>0</v>
      </c>
      <c r="Q1063" s="29">
        <v>0</v>
      </c>
      <c r="R1063" s="30">
        <v>0</v>
      </c>
      <c r="S1063" s="31">
        <f t="shared" si="171"/>
        <v>0</v>
      </c>
      <c r="T1063" s="3" t="s">
        <v>2174</v>
      </c>
      <c r="V1063" s="47"/>
    </row>
    <row r="1064" spans="1:22" x14ac:dyDescent="0.25">
      <c r="A1064" t="str">
        <f t="shared" si="163"/>
        <v>S</v>
      </c>
      <c r="B1064" t="s">
        <v>1061</v>
      </c>
      <c r="C1064" s="18"/>
      <c r="D1064" s="19"/>
      <c r="E1064" s="19"/>
      <c r="F1064" s="19"/>
      <c r="G1064" s="19"/>
      <c r="H1064" s="19"/>
      <c r="I1064" s="20">
        <f t="shared" si="172"/>
        <v>0</v>
      </c>
      <c r="J1064" s="21">
        <f t="shared" si="164"/>
        <v>0</v>
      </c>
      <c r="K1064" s="12">
        <f t="shared" si="165"/>
        <v>0</v>
      </c>
      <c r="L1064" s="8">
        <f t="shared" si="166"/>
        <v>0</v>
      </c>
      <c r="M1064" s="8">
        <f t="shared" si="167"/>
        <v>0</v>
      </c>
      <c r="N1064" s="8">
        <f t="shared" si="168"/>
        <v>0</v>
      </c>
      <c r="O1064" s="8">
        <f t="shared" si="169"/>
        <v>0</v>
      </c>
      <c r="P1064" s="41">
        <f t="shared" si="170"/>
        <v>0</v>
      </c>
      <c r="Q1064" s="29"/>
      <c r="R1064" s="30"/>
      <c r="S1064" s="31">
        <f t="shared" si="171"/>
        <v>0</v>
      </c>
      <c r="T1064" s="3" t="s">
        <v>2175</v>
      </c>
      <c r="U1064" t="s">
        <v>1227</v>
      </c>
      <c r="V1064" s="47"/>
    </row>
    <row r="1065" spans="1:22" x14ac:dyDescent="0.25">
      <c r="A1065" t="str">
        <f t="shared" si="163"/>
        <v>S</v>
      </c>
      <c r="B1065" t="s">
        <v>1062</v>
      </c>
      <c r="C1065" s="18">
        <v>9.2799999999999994E-2</v>
      </c>
      <c r="D1065" s="19">
        <v>0.23649999999999999</v>
      </c>
      <c r="E1065" s="19">
        <v>8.8900000000000007E-2</v>
      </c>
      <c r="F1065" s="19">
        <v>1.4E-2</v>
      </c>
      <c r="G1065" s="19">
        <v>0.52939999999999998</v>
      </c>
      <c r="H1065" s="19">
        <v>3.8399999999999997E-2</v>
      </c>
      <c r="I1065" s="20">
        <f t="shared" si="172"/>
        <v>1</v>
      </c>
      <c r="J1065" s="21">
        <f t="shared" si="164"/>
        <v>0.33940000000000003</v>
      </c>
      <c r="K1065" s="12">
        <f t="shared" si="165"/>
        <v>0.19719507012324688</v>
      </c>
      <c r="L1065" s="8">
        <f t="shared" si="166"/>
        <v>0.50254993625159361</v>
      </c>
      <c r="M1065" s="8">
        <f t="shared" si="167"/>
        <v>0.18890777730556738</v>
      </c>
      <c r="N1065" s="8">
        <f t="shared" si="168"/>
        <v>2.9749256268593285E-2</v>
      </c>
      <c r="O1065" s="8">
        <f t="shared" si="169"/>
        <v>8.1597960050998716E-2</v>
      </c>
      <c r="P1065" s="41">
        <f t="shared" si="170"/>
        <v>0.72120696982575438</v>
      </c>
      <c r="Q1065" s="29">
        <v>280</v>
      </c>
      <c r="R1065" s="30">
        <v>2.9999999999999997E-4</v>
      </c>
      <c r="S1065" s="31">
        <f t="shared" si="171"/>
        <v>594.98512537186571</v>
      </c>
      <c r="T1065" s="3" t="s">
        <v>2176</v>
      </c>
      <c r="V1065" s="47"/>
    </row>
    <row r="1066" spans="1:22" x14ac:dyDescent="0.25">
      <c r="A1066" t="str">
        <f t="shared" si="163"/>
        <v>S</v>
      </c>
      <c r="B1066" t="s">
        <v>1063</v>
      </c>
      <c r="C1066" s="18"/>
      <c r="D1066" s="19"/>
      <c r="E1066" s="19"/>
      <c r="F1066" s="19"/>
      <c r="G1066" s="19"/>
      <c r="H1066" s="19"/>
      <c r="I1066" s="20">
        <f t="shared" si="172"/>
        <v>0</v>
      </c>
      <c r="J1066" s="21">
        <f t="shared" si="164"/>
        <v>0</v>
      </c>
      <c r="K1066" s="12">
        <f t="shared" si="165"/>
        <v>0</v>
      </c>
      <c r="L1066" s="8">
        <f t="shared" si="166"/>
        <v>0</v>
      </c>
      <c r="M1066" s="8">
        <f t="shared" si="167"/>
        <v>0</v>
      </c>
      <c r="N1066" s="8">
        <f t="shared" si="168"/>
        <v>0</v>
      </c>
      <c r="O1066" s="8">
        <f t="shared" si="169"/>
        <v>0</v>
      </c>
      <c r="P1066" s="41">
        <f t="shared" si="170"/>
        <v>0</v>
      </c>
      <c r="Q1066" s="29"/>
      <c r="R1066" s="30"/>
      <c r="S1066" s="31">
        <f t="shared" si="171"/>
        <v>0</v>
      </c>
      <c r="T1066" s="38" t="s">
        <v>2177</v>
      </c>
      <c r="U1066" t="s">
        <v>2281</v>
      </c>
      <c r="V1066" s="47"/>
    </row>
    <row r="1067" spans="1:22" x14ac:dyDescent="0.25">
      <c r="A1067" t="str">
        <f t="shared" si="163"/>
        <v>S</v>
      </c>
      <c r="B1067" t="s">
        <v>1064</v>
      </c>
      <c r="C1067" s="18">
        <v>6.2E-2</v>
      </c>
      <c r="D1067" s="19">
        <v>0.29699999999999999</v>
      </c>
      <c r="E1067" s="19">
        <v>6.9000000000000006E-2</v>
      </c>
      <c r="F1067" s="19">
        <v>1.2E-2</v>
      </c>
      <c r="G1067" s="19">
        <v>0.52900000000000003</v>
      </c>
      <c r="H1067" s="19">
        <v>3.1E-2</v>
      </c>
      <c r="I1067" s="20">
        <f t="shared" si="172"/>
        <v>1</v>
      </c>
      <c r="J1067" s="21">
        <f t="shared" si="164"/>
        <v>0.378</v>
      </c>
      <c r="K1067" s="12">
        <f t="shared" si="165"/>
        <v>0.1316348195329087</v>
      </c>
      <c r="L1067" s="8">
        <f t="shared" si="166"/>
        <v>0.63057324840764328</v>
      </c>
      <c r="M1067" s="8">
        <f t="shared" si="167"/>
        <v>0.14649681528662423</v>
      </c>
      <c r="N1067" s="8">
        <f t="shared" si="168"/>
        <v>2.5477707006369428E-2</v>
      </c>
      <c r="O1067" s="8">
        <f t="shared" si="169"/>
        <v>6.5817409766454352E-2</v>
      </c>
      <c r="P1067" s="41">
        <f t="shared" si="170"/>
        <v>0.80254777070063699</v>
      </c>
      <c r="Q1067" s="29">
        <v>335</v>
      </c>
      <c r="R1067" s="30">
        <v>2.0000000000000001E-4</v>
      </c>
      <c r="S1067" s="31">
        <f t="shared" si="171"/>
        <v>711.25265392781318</v>
      </c>
      <c r="T1067" s="3" t="s">
        <v>2178</v>
      </c>
      <c r="V1067" s="47"/>
    </row>
    <row r="1068" spans="1:22" x14ac:dyDescent="0.25">
      <c r="A1068" t="str">
        <f t="shared" si="163"/>
        <v>S</v>
      </c>
      <c r="B1068" t="s">
        <v>1065</v>
      </c>
      <c r="C1068" s="18">
        <v>6.3E-2</v>
      </c>
      <c r="D1068" s="19">
        <v>0.29799999999999999</v>
      </c>
      <c r="E1068" s="19">
        <v>7.0000000000000007E-2</v>
      </c>
      <c r="F1068" s="19">
        <v>1.2E-2</v>
      </c>
      <c r="G1068" s="19">
        <v>0.52900000000000003</v>
      </c>
      <c r="H1068" s="19">
        <v>2.8000000000000001E-2</v>
      </c>
      <c r="I1068" s="20">
        <f t="shared" si="172"/>
        <v>1</v>
      </c>
      <c r="J1068" s="21">
        <f t="shared" si="164"/>
        <v>0.38</v>
      </c>
      <c r="K1068" s="12">
        <f t="shared" si="165"/>
        <v>0.13375796178343949</v>
      </c>
      <c r="L1068" s="8">
        <f t="shared" si="166"/>
        <v>0.63269639065817407</v>
      </c>
      <c r="M1068" s="8">
        <f t="shared" si="167"/>
        <v>0.14861995753715501</v>
      </c>
      <c r="N1068" s="8">
        <f t="shared" si="168"/>
        <v>2.5477707006369428E-2</v>
      </c>
      <c r="O1068" s="8">
        <f t="shared" si="169"/>
        <v>5.9447983014862003E-2</v>
      </c>
      <c r="P1068" s="41">
        <f t="shared" si="170"/>
        <v>0.80679405520169856</v>
      </c>
      <c r="Q1068" s="29">
        <v>337</v>
      </c>
      <c r="R1068" s="30">
        <v>2.0000000000000001E-4</v>
      </c>
      <c r="S1068" s="31">
        <f t="shared" si="171"/>
        <v>715.49893842887479</v>
      </c>
      <c r="T1068" s="3" t="s">
        <v>2179</v>
      </c>
      <c r="V1068" s="47"/>
    </row>
    <row r="1069" spans="1:22" x14ac:dyDescent="0.25">
      <c r="A1069" t="str">
        <f t="shared" si="163"/>
        <v>S</v>
      </c>
      <c r="B1069" t="s">
        <v>1066</v>
      </c>
      <c r="C1069" s="18"/>
      <c r="D1069" s="19"/>
      <c r="E1069" s="19"/>
      <c r="F1069" s="19"/>
      <c r="G1069" s="19"/>
      <c r="H1069" s="19"/>
      <c r="I1069" s="20">
        <f t="shared" si="172"/>
        <v>0</v>
      </c>
      <c r="J1069" s="21">
        <f t="shared" si="164"/>
        <v>0</v>
      </c>
      <c r="K1069" s="12">
        <f t="shared" si="165"/>
        <v>0</v>
      </c>
      <c r="L1069" s="8">
        <f t="shared" si="166"/>
        <v>0</v>
      </c>
      <c r="M1069" s="8">
        <f t="shared" si="167"/>
        <v>0</v>
      </c>
      <c r="N1069" s="8">
        <f t="shared" si="168"/>
        <v>0</v>
      </c>
      <c r="O1069" s="8">
        <f t="shared" si="169"/>
        <v>0</v>
      </c>
      <c r="P1069" s="41">
        <f t="shared" si="170"/>
        <v>0</v>
      </c>
      <c r="Q1069" s="29"/>
      <c r="R1069" s="30"/>
      <c r="S1069" s="31">
        <f t="shared" si="171"/>
        <v>0</v>
      </c>
      <c r="T1069" s="3" t="s">
        <v>2180</v>
      </c>
      <c r="U1069" t="s">
        <v>1227</v>
      </c>
      <c r="V1069" s="47"/>
    </row>
    <row r="1070" spans="1:22" x14ac:dyDescent="0.25">
      <c r="A1070" t="str">
        <f t="shared" si="163"/>
        <v>S</v>
      </c>
      <c r="B1070" t="s">
        <v>1067</v>
      </c>
      <c r="C1070" s="18">
        <v>8.6999999999999994E-2</v>
      </c>
      <c r="D1070" s="19">
        <v>0.26600000000000001</v>
      </c>
      <c r="E1070" s="19">
        <v>0.1</v>
      </c>
      <c r="F1070" s="19">
        <v>1.6E-2</v>
      </c>
      <c r="G1070" s="19">
        <v>0.52900000000000003</v>
      </c>
      <c r="H1070" s="19">
        <v>1.9E-2</v>
      </c>
      <c r="I1070" s="20">
        <f t="shared" si="172"/>
        <v>1.0169999999999999</v>
      </c>
      <c r="J1070" s="21">
        <f t="shared" si="164"/>
        <v>0.38200000000000001</v>
      </c>
      <c r="K1070" s="12">
        <f t="shared" si="165"/>
        <v>0.18471337579617833</v>
      </c>
      <c r="L1070" s="8">
        <f t="shared" si="166"/>
        <v>0.56475583864118906</v>
      </c>
      <c r="M1070" s="8">
        <f t="shared" si="167"/>
        <v>0.21231422505307859</v>
      </c>
      <c r="N1070" s="8">
        <f t="shared" si="168"/>
        <v>3.3970276008492568E-2</v>
      </c>
      <c r="O1070" s="8">
        <f t="shared" si="169"/>
        <v>4.0339702760084924E-2</v>
      </c>
      <c r="P1070" s="41">
        <f t="shared" si="170"/>
        <v>0.81104033970276013</v>
      </c>
      <c r="Q1070" s="29">
        <v>312</v>
      </c>
      <c r="R1070" s="30">
        <v>2.0000000000000001E-4</v>
      </c>
      <c r="S1070" s="31">
        <f t="shared" si="171"/>
        <v>662.42038216560513</v>
      </c>
      <c r="T1070" s="38" t="s">
        <v>2181</v>
      </c>
      <c r="U1070" t="s">
        <v>2276</v>
      </c>
      <c r="V1070" s="47"/>
    </row>
    <row r="1071" spans="1:22" x14ac:dyDescent="0.25">
      <c r="A1071" t="str">
        <f t="shared" si="163"/>
        <v>S</v>
      </c>
      <c r="B1071" t="s">
        <v>1068</v>
      </c>
      <c r="C1071" s="18">
        <v>0.11600000000000001</v>
      </c>
      <c r="D1071" s="19">
        <v>0.31900000000000001</v>
      </c>
      <c r="E1071" s="19">
        <v>0.17899999999999999</v>
      </c>
      <c r="F1071" s="19">
        <v>7.6999999999999999E-2</v>
      </c>
      <c r="G1071" s="19">
        <v>0.309</v>
      </c>
      <c r="H1071" s="19">
        <v>0</v>
      </c>
      <c r="I1071" s="20">
        <f t="shared" si="172"/>
        <v>1</v>
      </c>
      <c r="J1071" s="21">
        <f t="shared" si="164"/>
        <v>0.57499999999999996</v>
      </c>
      <c r="K1071" s="12">
        <f t="shared" si="165"/>
        <v>0.16787264833574528</v>
      </c>
      <c r="L1071" s="8">
        <f t="shared" si="166"/>
        <v>0.46164978292329956</v>
      </c>
      <c r="M1071" s="8">
        <f t="shared" si="167"/>
        <v>0.25904486251808967</v>
      </c>
      <c r="N1071" s="8">
        <f t="shared" si="168"/>
        <v>0.1114327062228654</v>
      </c>
      <c r="O1071" s="8">
        <f t="shared" si="169"/>
        <v>0</v>
      </c>
      <c r="P1071" s="41">
        <f t="shared" si="170"/>
        <v>0.83212735166425456</v>
      </c>
      <c r="Q1071" s="29">
        <v>370</v>
      </c>
      <c r="R1071" s="30">
        <v>2.9999999999999997E-4</v>
      </c>
      <c r="S1071" s="31">
        <f t="shared" si="171"/>
        <v>535.45586107091162</v>
      </c>
      <c r="T1071" s="3" t="s">
        <v>2182</v>
      </c>
      <c r="V1071" s="47"/>
    </row>
    <row r="1072" spans="1:22" x14ac:dyDescent="0.25">
      <c r="A1072" t="str">
        <f t="shared" si="163"/>
        <v>S</v>
      </c>
      <c r="B1072" t="s">
        <v>1069</v>
      </c>
      <c r="C1072" s="18"/>
      <c r="D1072" s="19"/>
      <c r="E1072" s="19"/>
      <c r="F1072" s="19"/>
      <c r="G1072" s="19"/>
      <c r="H1072" s="19"/>
      <c r="I1072" s="20">
        <f t="shared" si="172"/>
        <v>0</v>
      </c>
      <c r="J1072" s="21">
        <f t="shared" si="164"/>
        <v>0</v>
      </c>
      <c r="K1072" s="12">
        <f t="shared" si="165"/>
        <v>0</v>
      </c>
      <c r="L1072" s="8">
        <f t="shared" si="166"/>
        <v>0</v>
      </c>
      <c r="M1072" s="8">
        <f t="shared" si="167"/>
        <v>0</v>
      </c>
      <c r="N1072" s="8">
        <f t="shared" si="168"/>
        <v>0</v>
      </c>
      <c r="O1072" s="8">
        <f t="shared" si="169"/>
        <v>0</v>
      </c>
      <c r="P1072" s="41">
        <f t="shared" si="170"/>
        <v>0</v>
      </c>
      <c r="Q1072" s="29"/>
      <c r="R1072" s="30"/>
      <c r="S1072" s="31">
        <f t="shared" si="171"/>
        <v>0</v>
      </c>
      <c r="T1072" s="3" t="s">
        <v>2183</v>
      </c>
      <c r="U1072" t="s">
        <v>1227</v>
      </c>
      <c r="V1072" s="47"/>
    </row>
    <row r="1073" spans="1:22" x14ac:dyDescent="0.25">
      <c r="A1073" t="str">
        <f t="shared" si="163"/>
        <v>S</v>
      </c>
      <c r="B1073" t="s">
        <v>1070</v>
      </c>
      <c r="C1073" s="18">
        <v>0</v>
      </c>
      <c r="D1073" s="19">
        <v>0</v>
      </c>
      <c r="E1073" s="19">
        <v>0</v>
      </c>
      <c r="F1073" s="19">
        <v>0</v>
      </c>
      <c r="G1073" s="19">
        <v>0.52900000000000003</v>
      </c>
      <c r="H1073" s="19">
        <v>0.47099999999999997</v>
      </c>
      <c r="I1073" s="20">
        <f t="shared" si="172"/>
        <v>1</v>
      </c>
      <c r="J1073" s="21">
        <f t="shared" si="164"/>
        <v>0</v>
      </c>
      <c r="K1073" s="12">
        <f t="shared" si="165"/>
        <v>0</v>
      </c>
      <c r="L1073" s="8">
        <f t="shared" si="166"/>
        <v>0</v>
      </c>
      <c r="M1073" s="8">
        <f t="shared" si="167"/>
        <v>0</v>
      </c>
      <c r="N1073" s="8">
        <f t="shared" si="168"/>
        <v>0</v>
      </c>
      <c r="O1073" s="8">
        <f t="shared" si="169"/>
        <v>1</v>
      </c>
      <c r="P1073" s="41">
        <f t="shared" si="170"/>
        <v>0</v>
      </c>
      <c r="Q1073" s="29">
        <v>0</v>
      </c>
      <c r="R1073" s="30">
        <v>0</v>
      </c>
      <c r="S1073" s="31">
        <f t="shared" si="171"/>
        <v>0</v>
      </c>
      <c r="T1073" s="3" t="s">
        <v>2184</v>
      </c>
      <c r="V1073" s="47"/>
    </row>
    <row r="1074" spans="1:22" x14ac:dyDescent="0.25">
      <c r="A1074" t="str">
        <f t="shared" ref="A1074:A1137" si="173">UPPER(LEFT(B1074,1))</f>
        <v>S</v>
      </c>
      <c r="B1074" t="s">
        <v>1071</v>
      </c>
      <c r="C1074" s="18">
        <v>9.2799999999999994E-2</v>
      </c>
      <c r="D1074" s="19">
        <v>0.23649999999999999</v>
      </c>
      <c r="E1074" s="19">
        <v>8.8900000000000007E-2</v>
      </c>
      <c r="F1074" s="19">
        <v>1.4E-2</v>
      </c>
      <c r="G1074" s="19">
        <v>0.52939999999999998</v>
      </c>
      <c r="H1074" s="19">
        <v>3.8399999999999997E-2</v>
      </c>
      <c r="I1074" s="20">
        <f t="shared" si="172"/>
        <v>1</v>
      </c>
      <c r="J1074" s="21">
        <f t="shared" si="164"/>
        <v>0.33940000000000003</v>
      </c>
      <c r="K1074" s="12">
        <f t="shared" si="165"/>
        <v>0.19719507012324688</v>
      </c>
      <c r="L1074" s="8">
        <f t="shared" si="166"/>
        <v>0.50254993625159361</v>
      </c>
      <c r="M1074" s="8">
        <f t="shared" si="167"/>
        <v>0.18890777730556738</v>
      </c>
      <c r="N1074" s="8">
        <f t="shared" si="168"/>
        <v>2.9749256268593285E-2</v>
      </c>
      <c r="O1074" s="8">
        <f t="shared" si="169"/>
        <v>8.1597960050998716E-2</v>
      </c>
      <c r="P1074" s="41">
        <f t="shared" si="170"/>
        <v>0.72120696982575438</v>
      </c>
      <c r="Q1074" s="29">
        <v>280</v>
      </c>
      <c r="R1074" s="30">
        <v>2.9999999999999997E-4</v>
      </c>
      <c r="S1074" s="31">
        <f t="shared" si="171"/>
        <v>594.98512537186571</v>
      </c>
      <c r="T1074" s="3" t="s">
        <v>2176</v>
      </c>
      <c r="V1074" s="47"/>
    </row>
    <row r="1075" spans="1:22" x14ac:dyDescent="0.25">
      <c r="A1075" t="str">
        <f t="shared" si="173"/>
        <v>S</v>
      </c>
      <c r="B1075" t="s">
        <v>1072</v>
      </c>
      <c r="C1075" s="18">
        <v>9.9000000000000005E-2</v>
      </c>
      <c r="D1075" s="19">
        <v>0.192</v>
      </c>
      <c r="E1075" s="19">
        <v>9.0999999999999998E-2</v>
      </c>
      <c r="F1075" s="19">
        <v>0.01</v>
      </c>
      <c r="G1075" s="19">
        <v>0.52900000000000003</v>
      </c>
      <c r="H1075" s="19">
        <v>7.9000000000000001E-2</v>
      </c>
      <c r="I1075" s="20">
        <f t="shared" si="172"/>
        <v>1</v>
      </c>
      <c r="J1075" s="21">
        <f t="shared" si="164"/>
        <v>0.29300000000000004</v>
      </c>
      <c r="K1075" s="12">
        <f t="shared" si="165"/>
        <v>0.21019108280254778</v>
      </c>
      <c r="L1075" s="8">
        <f t="shared" si="166"/>
        <v>0.40764331210191085</v>
      </c>
      <c r="M1075" s="8">
        <f t="shared" si="167"/>
        <v>0.1932059447983015</v>
      </c>
      <c r="N1075" s="8">
        <f t="shared" si="168"/>
        <v>2.1231422505307858E-2</v>
      </c>
      <c r="O1075" s="8">
        <f t="shared" si="169"/>
        <v>0.16772823779193208</v>
      </c>
      <c r="P1075" s="41">
        <f t="shared" si="170"/>
        <v>0.62208067940552025</v>
      </c>
      <c r="Q1075" s="29">
        <v>227</v>
      </c>
      <c r="R1075" s="30">
        <v>2.9999999999999997E-4</v>
      </c>
      <c r="S1075" s="31">
        <f t="shared" si="171"/>
        <v>481.95329087048833</v>
      </c>
      <c r="T1075" s="3" t="s">
        <v>2185</v>
      </c>
      <c r="V1075" s="47"/>
    </row>
    <row r="1076" spans="1:22" x14ac:dyDescent="0.25">
      <c r="A1076" t="str">
        <f t="shared" si="173"/>
        <v>S</v>
      </c>
      <c r="B1076" t="s">
        <v>1073</v>
      </c>
      <c r="C1076" s="18"/>
      <c r="D1076" s="19"/>
      <c r="E1076" s="19"/>
      <c r="F1076" s="19"/>
      <c r="G1076" s="19"/>
      <c r="H1076" s="19"/>
      <c r="I1076" s="20">
        <f t="shared" si="172"/>
        <v>0</v>
      </c>
      <c r="J1076" s="21">
        <f t="shared" si="164"/>
        <v>0</v>
      </c>
      <c r="K1076" s="12">
        <f t="shared" si="165"/>
        <v>0</v>
      </c>
      <c r="L1076" s="8">
        <f t="shared" si="166"/>
        <v>0</v>
      </c>
      <c r="M1076" s="8">
        <f t="shared" si="167"/>
        <v>0</v>
      </c>
      <c r="N1076" s="8">
        <f t="shared" si="168"/>
        <v>0</v>
      </c>
      <c r="O1076" s="8">
        <f t="shared" si="169"/>
        <v>0</v>
      </c>
      <c r="P1076" s="41">
        <f t="shared" si="170"/>
        <v>0</v>
      </c>
      <c r="Q1076" s="29"/>
      <c r="R1076" s="30"/>
      <c r="S1076" s="31">
        <f t="shared" si="171"/>
        <v>0</v>
      </c>
      <c r="T1076" s="3" t="s">
        <v>2186</v>
      </c>
      <c r="U1076" t="s">
        <v>1238</v>
      </c>
      <c r="V1076" s="47"/>
    </row>
    <row r="1077" spans="1:22" x14ac:dyDescent="0.25">
      <c r="A1077" t="str">
        <f t="shared" si="173"/>
        <v>S</v>
      </c>
      <c r="B1077" t="s">
        <v>1074</v>
      </c>
      <c r="C1077" s="18">
        <v>0</v>
      </c>
      <c r="D1077" s="19">
        <v>0</v>
      </c>
      <c r="E1077" s="19">
        <v>0</v>
      </c>
      <c r="F1077" s="19">
        <v>0</v>
      </c>
      <c r="G1077" s="19">
        <v>0.52900000000000003</v>
      </c>
      <c r="H1077" s="19">
        <v>0.47099999999999997</v>
      </c>
      <c r="I1077" s="20">
        <f t="shared" si="172"/>
        <v>1</v>
      </c>
      <c r="J1077" s="21">
        <f t="shared" si="164"/>
        <v>0</v>
      </c>
      <c r="K1077" s="12">
        <f t="shared" si="165"/>
        <v>0</v>
      </c>
      <c r="L1077" s="8">
        <f t="shared" si="166"/>
        <v>0</v>
      </c>
      <c r="M1077" s="8">
        <f t="shared" si="167"/>
        <v>0</v>
      </c>
      <c r="N1077" s="8">
        <f t="shared" si="168"/>
        <v>0</v>
      </c>
      <c r="O1077" s="8">
        <f t="shared" si="169"/>
        <v>1</v>
      </c>
      <c r="P1077" s="41">
        <f t="shared" si="170"/>
        <v>0</v>
      </c>
      <c r="Q1077" s="29">
        <v>0</v>
      </c>
      <c r="R1077" s="30">
        <v>0</v>
      </c>
      <c r="S1077" s="31">
        <f t="shared" si="171"/>
        <v>0</v>
      </c>
      <c r="T1077" s="3" t="s">
        <v>2187</v>
      </c>
      <c r="V1077" s="47"/>
    </row>
    <row r="1078" spans="1:22" x14ac:dyDescent="0.25">
      <c r="A1078" t="str">
        <f t="shared" si="173"/>
        <v>S</v>
      </c>
      <c r="B1078" t="s">
        <v>1075</v>
      </c>
      <c r="C1078" s="18">
        <v>9.2999999999999999E-2</v>
      </c>
      <c r="D1078" s="19">
        <v>0.32200000000000001</v>
      </c>
      <c r="E1078" s="19">
        <v>2.8000000000000001E-2</v>
      </c>
      <c r="F1078" s="19">
        <v>3.0000000000000001E-3</v>
      </c>
      <c r="G1078" s="19">
        <v>0.48499999999999999</v>
      </c>
      <c r="H1078" s="19">
        <v>6.9000000000000006E-2</v>
      </c>
      <c r="I1078" s="20">
        <f t="shared" si="172"/>
        <v>1</v>
      </c>
      <c r="J1078" s="21">
        <f t="shared" si="164"/>
        <v>0.35300000000000004</v>
      </c>
      <c r="K1078" s="12">
        <f t="shared" si="165"/>
        <v>0.18058252427184465</v>
      </c>
      <c r="L1078" s="8">
        <f t="shared" si="166"/>
        <v>0.62524271844660195</v>
      </c>
      <c r="M1078" s="8">
        <f t="shared" si="167"/>
        <v>5.4368932038834951E-2</v>
      </c>
      <c r="N1078" s="8">
        <f t="shared" si="168"/>
        <v>5.8252427184466021E-3</v>
      </c>
      <c r="O1078" s="8">
        <f t="shared" si="169"/>
        <v>0.13398058252427186</v>
      </c>
      <c r="P1078" s="41">
        <f t="shared" si="170"/>
        <v>0.68543689320388357</v>
      </c>
      <c r="Q1078" s="29">
        <v>345</v>
      </c>
      <c r="R1078" s="30">
        <v>2.0000000000000001E-4</v>
      </c>
      <c r="S1078" s="31">
        <f t="shared" si="171"/>
        <v>669.90291262135918</v>
      </c>
      <c r="T1078" s="3" t="s">
        <v>1187</v>
      </c>
      <c r="V1078" s="47"/>
    </row>
    <row r="1079" spans="1:22" x14ac:dyDescent="0.25">
      <c r="A1079" t="str">
        <f t="shared" si="173"/>
        <v>S</v>
      </c>
      <c r="B1079" t="s">
        <v>1076</v>
      </c>
      <c r="C1079" s="18">
        <v>8.0000000000000002E-3</v>
      </c>
      <c r="D1079" s="19">
        <v>0.02</v>
      </c>
      <c r="E1079" s="19">
        <v>6.0000000000000001E-3</v>
      </c>
      <c r="F1079" s="19">
        <v>1E-3</v>
      </c>
      <c r="G1079" s="19">
        <v>0.52900000000000003</v>
      </c>
      <c r="H1079" s="19">
        <v>0.436</v>
      </c>
      <c r="I1079" s="20">
        <f t="shared" si="172"/>
        <v>1</v>
      </c>
      <c r="J1079" s="21">
        <f t="shared" si="164"/>
        <v>2.7000000000000003E-2</v>
      </c>
      <c r="K1079" s="12">
        <f t="shared" si="165"/>
        <v>1.6985138004246284E-2</v>
      </c>
      <c r="L1079" s="8">
        <f t="shared" si="166"/>
        <v>4.2462845010615716E-2</v>
      </c>
      <c r="M1079" s="8">
        <f t="shared" si="167"/>
        <v>1.2738853503184714E-2</v>
      </c>
      <c r="N1079" s="8">
        <f t="shared" si="168"/>
        <v>2.1231422505307855E-3</v>
      </c>
      <c r="O1079" s="8">
        <f t="shared" si="169"/>
        <v>0.92569002123142252</v>
      </c>
      <c r="P1079" s="41">
        <f t="shared" si="170"/>
        <v>5.7324840764331218E-2</v>
      </c>
      <c r="Q1079" s="29">
        <v>23</v>
      </c>
      <c r="R1079" s="30">
        <v>0</v>
      </c>
      <c r="S1079" s="31">
        <f t="shared" si="171"/>
        <v>48.832271762208073</v>
      </c>
      <c r="T1079" s="3" t="s">
        <v>2188</v>
      </c>
      <c r="V1079" s="47"/>
    </row>
    <row r="1080" spans="1:22" x14ac:dyDescent="0.25">
      <c r="A1080" t="str">
        <f t="shared" si="173"/>
        <v>S</v>
      </c>
      <c r="B1080" t="s">
        <v>1077</v>
      </c>
      <c r="C1080" s="18">
        <v>0.09</v>
      </c>
      <c r="D1080" s="19">
        <v>0.11</v>
      </c>
      <c r="E1080" s="19">
        <v>0.10100000000000001</v>
      </c>
      <c r="F1080" s="19">
        <v>5.0000000000000001E-3</v>
      </c>
      <c r="G1080" s="19">
        <v>0.52900000000000003</v>
      </c>
      <c r="H1080" s="19">
        <v>0.16500000000000001</v>
      </c>
      <c r="I1080" s="20">
        <f t="shared" si="172"/>
        <v>1</v>
      </c>
      <c r="J1080" s="21">
        <f t="shared" si="164"/>
        <v>0.21600000000000003</v>
      </c>
      <c r="K1080" s="12">
        <f t="shared" si="165"/>
        <v>0.19108280254777071</v>
      </c>
      <c r="L1080" s="8">
        <f t="shared" si="166"/>
        <v>0.23354564755838642</v>
      </c>
      <c r="M1080" s="8">
        <f t="shared" si="167"/>
        <v>0.21443736730360938</v>
      </c>
      <c r="N1080" s="8">
        <f t="shared" si="168"/>
        <v>1.0615711252653929E-2</v>
      </c>
      <c r="O1080" s="8">
        <f t="shared" si="169"/>
        <v>0.35031847133757965</v>
      </c>
      <c r="P1080" s="41">
        <f t="shared" si="170"/>
        <v>0.45859872611464975</v>
      </c>
      <c r="Q1080" s="29">
        <v>150</v>
      </c>
      <c r="R1080" s="30">
        <v>2.0000000000000001E-4</v>
      </c>
      <c r="S1080" s="31">
        <f t="shared" si="171"/>
        <v>318.47133757961785</v>
      </c>
      <c r="T1080" s="3" t="s">
        <v>2189</v>
      </c>
      <c r="V1080" s="47"/>
    </row>
    <row r="1081" spans="1:22" x14ac:dyDescent="0.25">
      <c r="A1081" t="str">
        <f t="shared" si="173"/>
        <v>S</v>
      </c>
      <c r="B1081" t="s">
        <v>1078</v>
      </c>
      <c r="C1081" s="18"/>
      <c r="D1081" s="19"/>
      <c r="E1081" s="19"/>
      <c r="F1081" s="19"/>
      <c r="G1081" s="19"/>
      <c r="H1081" s="19"/>
      <c r="I1081" s="20">
        <f t="shared" si="172"/>
        <v>0</v>
      </c>
      <c r="J1081" s="21">
        <f t="shared" si="164"/>
        <v>0</v>
      </c>
      <c r="K1081" s="12">
        <f t="shared" si="165"/>
        <v>0</v>
      </c>
      <c r="L1081" s="8">
        <f t="shared" si="166"/>
        <v>0</v>
      </c>
      <c r="M1081" s="8">
        <f t="shared" si="167"/>
        <v>0</v>
      </c>
      <c r="N1081" s="8">
        <f t="shared" si="168"/>
        <v>0</v>
      </c>
      <c r="O1081" s="8">
        <f t="shared" si="169"/>
        <v>0</v>
      </c>
      <c r="P1081" s="41">
        <f t="shared" si="170"/>
        <v>0</v>
      </c>
      <c r="Q1081" s="29"/>
      <c r="R1081" s="30"/>
      <c r="S1081" s="31">
        <f t="shared" si="171"/>
        <v>0</v>
      </c>
      <c r="T1081" s="3" t="s">
        <v>2190</v>
      </c>
      <c r="U1081" t="s">
        <v>1227</v>
      </c>
      <c r="V1081" s="47"/>
    </row>
    <row r="1082" spans="1:22" x14ac:dyDescent="0.25">
      <c r="A1082" t="str">
        <f t="shared" si="173"/>
        <v>S</v>
      </c>
      <c r="B1082" t="s">
        <v>1079</v>
      </c>
      <c r="C1082" s="18">
        <v>9.4E-2</v>
      </c>
      <c r="D1082" s="19">
        <v>0.33400000000000002</v>
      </c>
      <c r="E1082" s="19">
        <v>3.4000000000000002E-2</v>
      </c>
      <c r="F1082" s="19">
        <v>4.0000000000000001E-3</v>
      </c>
      <c r="G1082" s="19">
        <v>0.51500000000000001</v>
      </c>
      <c r="H1082" s="19">
        <v>1.9E-2</v>
      </c>
      <c r="I1082" s="20">
        <f t="shared" si="172"/>
        <v>1</v>
      </c>
      <c r="J1082" s="21">
        <f t="shared" si="164"/>
        <v>0.372</v>
      </c>
      <c r="K1082" s="12">
        <f t="shared" si="165"/>
        <v>0.19381443298969073</v>
      </c>
      <c r="L1082" s="8">
        <f t="shared" si="166"/>
        <v>0.6886597938144331</v>
      </c>
      <c r="M1082" s="8">
        <f t="shared" si="167"/>
        <v>7.0103092783505155E-2</v>
      </c>
      <c r="N1082" s="8">
        <f t="shared" si="168"/>
        <v>8.2474226804123713E-3</v>
      </c>
      <c r="O1082" s="8">
        <f t="shared" si="169"/>
        <v>3.9175257731958762E-2</v>
      </c>
      <c r="P1082" s="41">
        <f t="shared" si="170"/>
        <v>0.76701030927835057</v>
      </c>
      <c r="Q1082" s="29">
        <v>380</v>
      </c>
      <c r="R1082" s="30">
        <v>2.9999999999999997E-4</v>
      </c>
      <c r="S1082" s="31">
        <f t="shared" si="171"/>
        <v>783.50515463917532</v>
      </c>
      <c r="T1082" s="3" t="s">
        <v>2191</v>
      </c>
      <c r="V1082" s="47"/>
    </row>
    <row r="1083" spans="1:22" x14ac:dyDescent="0.25">
      <c r="A1083" t="str">
        <f t="shared" si="173"/>
        <v>S</v>
      </c>
      <c r="B1083" t="s">
        <v>1080</v>
      </c>
      <c r="C1083" s="18">
        <v>1.0999999999999999E-2</v>
      </c>
      <c r="D1083" s="19">
        <v>3.4000000000000002E-2</v>
      </c>
      <c r="E1083" s="19">
        <v>0.19600000000000001</v>
      </c>
      <c r="F1083" s="19">
        <v>3.6999999999999998E-2</v>
      </c>
      <c r="G1083" s="19">
        <v>0.496</v>
      </c>
      <c r="H1083" s="19">
        <v>0.22600000000000001</v>
      </c>
      <c r="I1083" s="20">
        <f t="shared" si="172"/>
        <v>1</v>
      </c>
      <c r="J1083" s="21">
        <f t="shared" si="164"/>
        <v>0.26700000000000002</v>
      </c>
      <c r="K1083" s="12">
        <f t="shared" si="165"/>
        <v>2.1825396825396824E-2</v>
      </c>
      <c r="L1083" s="8">
        <f t="shared" si="166"/>
        <v>6.746031746031747E-2</v>
      </c>
      <c r="M1083" s="8">
        <f t="shared" si="167"/>
        <v>0.3888888888888889</v>
      </c>
      <c r="N1083" s="8">
        <f t="shared" si="168"/>
        <v>7.3412698412698402E-2</v>
      </c>
      <c r="O1083" s="8">
        <f t="shared" si="169"/>
        <v>0.44841269841269843</v>
      </c>
      <c r="P1083" s="41">
        <f t="shared" si="170"/>
        <v>0.52976190476190477</v>
      </c>
      <c r="Q1083" s="29">
        <v>109</v>
      </c>
      <c r="R1083" s="30">
        <v>0</v>
      </c>
      <c r="S1083" s="31">
        <f t="shared" si="171"/>
        <v>216.26984126984127</v>
      </c>
      <c r="T1083" s="3" t="s">
        <v>2192</v>
      </c>
      <c r="V1083" s="47"/>
    </row>
    <row r="1084" spans="1:22" x14ac:dyDescent="0.25">
      <c r="A1084" t="str">
        <f t="shared" si="173"/>
        <v>S</v>
      </c>
      <c r="B1084" t="s">
        <v>1081</v>
      </c>
      <c r="C1084" s="18">
        <v>6.8000000000000005E-2</v>
      </c>
      <c r="D1084" s="19">
        <v>0.28299999999999997</v>
      </c>
      <c r="E1084" s="19">
        <v>0.1</v>
      </c>
      <c r="F1084" s="19">
        <v>1.9E-2</v>
      </c>
      <c r="G1084" s="19">
        <v>0.52900000000000003</v>
      </c>
      <c r="H1084" s="19">
        <v>0</v>
      </c>
      <c r="I1084" s="20">
        <f t="shared" si="172"/>
        <v>0.999</v>
      </c>
      <c r="J1084" s="21">
        <f t="shared" si="164"/>
        <v>0.40200000000000002</v>
      </c>
      <c r="K1084" s="12">
        <f t="shared" si="165"/>
        <v>0.14437367303609344</v>
      </c>
      <c r="L1084" s="8">
        <f t="shared" si="166"/>
        <v>0.60084925690021229</v>
      </c>
      <c r="M1084" s="8">
        <f t="shared" si="167"/>
        <v>0.21231422505307859</v>
      </c>
      <c r="N1084" s="8">
        <f t="shared" si="168"/>
        <v>4.0339702760084924E-2</v>
      </c>
      <c r="O1084" s="8">
        <f t="shared" si="169"/>
        <v>0</v>
      </c>
      <c r="P1084" s="41">
        <f t="shared" si="170"/>
        <v>0.85350318471337594</v>
      </c>
      <c r="Q1084" s="29">
        <v>328</v>
      </c>
      <c r="R1084" s="30">
        <v>2.0000000000000001E-4</v>
      </c>
      <c r="S1084" s="31">
        <f t="shared" si="171"/>
        <v>696.39065817409767</v>
      </c>
      <c r="T1084" s="3" t="s">
        <v>2193</v>
      </c>
      <c r="V1084" s="47"/>
    </row>
    <row r="1085" spans="1:22" x14ac:dyDescent="0.25">
      <c r="A1085" t="str">
        <f t="shared" si="173"/>
        <v>S</v>
      </c>
      <c r="B1085" t="s">
        <v>1082</v>
      </c>
      <c r="C1085" s="18">
        <v>0.06</v>
      </c>
      <c r="D1085" s="19">
        <v>0.223</v>
      </c>
      <c r="E1085" s="19">
        <v>6.6000000000000003E-2</v>
      </c>
      <c r="F1085" s="19">
        <v>1.0999999999999999E-2</v>
      </c>
      <c r="G1085" s="19">
        <v>0.52</v>
      </c>
      <c r="H1085" s="19">
        <v>0.11899999999999999</v>
      </c>
      <c r="I1085" s="20">
        <f t="shared" si="172"/>
        <v>0.99900000000000011</v>
      </c>
      <c r="J1085" s="21">
        <f t="shared" si="164"/>
        <v>0.30000000000000004</v>
      </c>
      <c r="K1085" s="12">
        <f t="shared" si="165"/>
        <v>0.125</v>
      </c>
      <c r="L1085" s="8">
        <f t="shared" si="166"/>
        <v>0.46458333333333335</v>
      </c>
      <c r="M1085" s="8">
        <f t="shared" si="167"/>
        <v>0.13750000000000001</v>
      </c>
      <c r="N1085" s="8">
        <f t="shared" si="168"/>
        <v>2.2916666666666665E-2</v>
      </c>
      <c r="O1085" s="8">
        <f t="shared" si="169"/>
        <v>0.24791666666666667</v>
      </c>
      <c r="P1085" s="41">
        <f t="shared" si="170"/>
        <v>0.62500000000000011</v>
      </c>
      <c r="Q1085" s="29">
        <v>244</v>
      </c>
      <c r="R1085" s="30">
        <v>2.0000000000000001E-4</v>
      </c>
      <c r="S1085" s="31">
        <f t="shared" si="171"/>
        <v>508.33333333333337</v>
      </c>
      <c r="T1085" s="3" t="s">
        <v>1206</v>
      </c>
      <c r="V1085" s="47"/>
    </row>
    <row r="1086" spans="1:22" x14ac:dyDescent="0.25">
      <c r="A1086" t="str">
        <f t="shared" si="173"/>
        <v>S</v>
      </c>
      <c r="B1086" t="s">
        <v>1083</v>
      </c>
      <c r="C1086" s="18">
        <v>7.0999999999999994E-2</v>
      </c>
      <c r="D1086" s="19">
        <v>0.26500000000000001</v>
      </c>
      <c r="E1086" s="19">
        <v>7.9000000000000001E-2</v>
      </c>
      <c r="F1086" s="19">
        <v>1.2999999999999999E-2</v>
      </c>
      <c r="G1086" s="19">
        <v>0.52700000000000002</v>
      </c>
      <c r="H1086" s="19">
        <v>4.5999999999999999E-2</v>
      </c>
      <c r="I1086" s="20">
        <f t="shared" si="172"/>
        <v>1.0010000000000001</v>
      </c>
      <c r="J1086" s="21">
        <f t="shared" si="164"/>
        <v>0.35700000000000004</v>
      </c>
      <c r="K1086" s="12">
        <f t="shared" si="165"/>
        <v>0.15010570824524314</v>
      </c>
      <c r="L1086" s="8">
        <f t="shared" si="166"/>
        <v>0.56025369978858353</v>
      </c>
      <c r="M1086" s="8">
        <f t="shared" si="167"/>
        <v>0.16701902748414377</v>
      </c>
      <c r="N1086" s="8">
        <f t="shared" si="168"/>
        <v>2.748414376321353E-2</v>
      </c>
      <c r="O1086" s="8">
        <f t="shared" si="169"/>
        <v>9.7251585623678652E-2</v>
      </c>
      <c r="P1086" s="41">
        <f t="shared" si="170"/>
        <v>0.75475687103594091</v>
      </c>
      <c r="Q1086" s="29">
        <v>291</v>
      </c>
      <c r="R1086" s="30">
        <v>2.0000000000000001E-4</v>
      </c>
      <c r="S1086" s="31">
        <f t="shared" si="171"/>
        <v>615.22198731501055</v>
      </c>
      <c r="T1086" s="47" t="s">
        <v>2194</v>
      </c>
      <c r="V1086" s="47"/>
    </row>
    <row r="1087" spans="1:22" x14ac:dyDescent="0.25">
      <c r="A1087" t="str">
        <f t="shared" si="173"/>
        <v>S</v>
      </c>
      <c r="B1087" t="s">
        <v>1084</v>
      </c>
      <c r="C1087" s="18">
        <v>2.7E-2</v>
      </c>
      <c r="D1087" s="19">
        <v>8.7999999999999995E-2</v>
      </c>
      <c r="E1087" s="19">
        <v>0.33900000000000002</v>
      </c>
      <c r="F1087" s="19">
        <v>1.2999999999999999E-2</v>
      </c>
      <c r="G1087" s="19">
        <v>0.49399999999999999</v>
      </c>
      <c r="H1087" s="19">
        <v>3.9E-2</v>
      </c>
      <c r="I1087" s="20">
        <f t="shared" si="172"/>
        <v>1</v>
      </c>
      <c r="J1087" s="21">
        <f t="shared" si="164"/>
        <v>0.44000000000000006</v>
      </c>
      <c r="K1087" s="12">
        <f t="shared" si="165"/>
        <v>5.33596837944664E-2</v>
      </c>
      <c r="L1087" s="8">
        <f t="shared" si="166"/>
        <v>0.17391304347826086</v>
      </c>
      <c r="M1087" s="8">
        <f t="shared" si="167"/>
        <v>0.66996047430830041</v>
      </c>
      <c r="N1087" s="8">
        <f t="shared" si="168"/>
        <v>2.569169960474308E-2</v>
      </c>
      <c r="O1087" s="8">
        <f t="shared" si="169"/>
        <v>7.7075098814229248E-2</v>
      </c>
      <c r="P1087" s="41">
        <f t="shared" si="170"/>
        <v>0.86956521739130443</v>
      </c>
      <c r="Q1087" s="29">
        <v>175</v>
      </c>
      <c r="R1087" s="30">
        <v>1E-4</v>
      </c>
      <c r="S1087" s="31">
        <f t="shared" si="171"/>
        <v>345.8498023715415</v>
      </c>
      <c r="T1087" s="3" t="s">
        <v>1197</v>
      </c>
      <c r="V1087" s="47"/>
    </row>
    <row r="1088" spans="1:22" x14ac:dyDescent="0.25">
      <c r="A1088" t="str">
        <f t="shared" si="173"/>
        <v>S</v>
      </c>
      <c r="B1088" t="s">
        <v>1085</v>
      </c>
      <c r="C1088" s="18">
        <v>0</v>
      </c>
      <c r="D1088" s="19">
        <v>0</v>
      </c>
      <c r="E1088" s="19">
        <v>0</v>
      </c>
      <c r="F1088" s="19">
        <v>0</v>
      </c>
      <c r="G1088" s="19">
        <v>0.53</v>
      </c>
      <c r="H1088" s="19">
        <v>0.47</v>
      </c>
      <c r="I1088" s="20">
        <f t="shared" si="172"/>
        <v>1</v>
      </c>
      <c r="J1088" s="21">
        <f t="shared" si="164"/>
        <v>0</v>
      </c>
      <c r="K1088" s="12">
        <f t="shared" si="165"/>
        <v>0</v>
      </c>
      <c r="L1088" s="8">
        <f t="shared" si="166"/>
        <v>0</v>
      </c>
      <c r="M1088" s="8">
        <f t="shared" si="167"/>
        <v>0</v>
      </c>
      <c r="N1088" s="8">
        <f t="shared" si="168"/>
        <v>0</v>
      </c>
      <c r="O1088" s="8">
        <f t="shared" si="169"/>
        <v>1</v>
      </c>
      <c r="P1088" s="41">
        <f t="shared" si="170"/>
        <v>0</v>
      </c>
      <c r="Q1088" s="29">
        <v>0</v>
      </c>
      <c r="R1088" s="30">
        <v>0</v>
      </c>
      <c r="S1088" s="31">
        <f t="shared" si="171"/>
        <v>0</v>
      </c>
      <c r="T1088" s="3" t="s">
        <v>2195</v>
      </c>
      <c r="V1088" s="47"/>
    </row>
    <row r="1089" spans="1:22" x14ac:dyDescent="0.25">
      <c r="A1089" t="str">
        <f t="shared" si="173"/>
        <v>S</v>
      </c>
      <c r="B1089" t="s">
        <v>1086</v>
      </c>
      <c r="C1089" s="18">
        <v>0.06</v>
      </c>
      <c r="D1089" s="19">
        <v>0.217</v>
      </c>
      <c r="E1089" s="19">
        <v>4.1200000000000001E-2</v>
      </c>
      <c r="F1089" s="19">
        <v>4.5400000000000003E-2</v>
      </c>
      <c r="G1089" s="19">
        <v>0.51629999999999998</v>
      </c>
      <c r="H1089" s="19">
        <v>0.12</v>
      </c>
      <c r="I1089" s="20">
        <f t="shared" si="172"/>
        <v>0.99990000000000001</v>
      </c>
      <c r="J1089" s="21">
        <f t="shared" si="164"/>
        <v>0.30359999999999998</v>
      </c>
      <c r="K1089" s="12">
        <f t="shared" si="165"/>
        <v>0.12404382881951621</v>
      </c>
      <c r="L1089" s="8">
        <f t="shared" si="166"/>
        <v>0.44862518089725034</v>
      </c>
      <c r="M1089" s="8">
        <f t="shared" si="167"/>
        <v>8.5176762456067812E-2</v>
      </c>
      <c r="N1089" s="8">
        <f t="shared" si="168"/>
        <v>9.385983047343395E-2</v>
      </c>
      <c r="O1089" s="8">
        <f t="shared" si="169"/>
        <v>0.24808765763903243</v>
      </c>
      <c r="P1089" s="41">
        <f t="shared" si="170"/>
        <v>0.62766177382675203</v>
      </c>
      <c r="Q1089" s="29">
        <v>269</v>
      </c>
      <c r="R1089" s="30">
        <v>2.0000000000000001E-4</v>
      </c>
      <c r="S1089" s="31">
        <f t="shared" si="171"/>
        <v>556.1298325408311</v>
      </c>
      <c r="T1089" s="3" t="s">
        <v>2196</v>
      </c>
      <c r="V1089" s="47"/>
    </row>
    <row r="1090" spans="1:22" x14ac:dyDescent="0.25">
      <c r="A1090" t="str">
        <f t="shared" si="173"/>
        <v>S</v>
      </c>
      <c r="B1090" t="s">
        <v>1087</v>
      </c>
      <c r="C1090" s="18">
        <v>7.0999999999999994E-2</v>
      </c>
      <c r="D1090" s="19">
        <v>0.26600000000000001</v>
      </c>
      <c r="E1090" s="19">
        <v>0.123</v>
      </c>
      <c r="F1090" s="19">
        <v>0.01</v>
      </c>
      <c r="G1090" s="19">
        <v>0.52900000000000003</v>
      </c>
      <c r="H1090" s="19">
        <v>1E-3</v>
      </c>
      <c r="I1090" s="20">
        <f t="shared" si="172"/>
        <v>1</v>
      </c>
      <c r="J1090" s="21">
        <f t="shared" si="164"/>
        <v>0.39900000000000002</v>
      </c>
      <c r="K1090" s="12">
        <f t="shared" si="165"/>
        <v>0.15074309978768577</v>
      </c>
      <c r="L1090" s="8">
        <f t="shared" si="166"/>
        <v>0.56475583864118906</v>
      </c>
      <c r="M1090" s="8">
        <f t="shared" si="167"/>
        <v>0.26114649681528662</v>
      </c>
      <c r="N1090" s="8">
        <f t="shared" si="168"/>
        <v>2.1231422505307858E-2</v>
      </c>
      <c r="O1090" s="8">
        <f t="shared" si="169"/>
        <v>2.1231422505307855E-3</v>
      </c>
      <c r="P1090" s="41">
        <f t="shared" si="170"/>
        <v>0.84713375796178358</v>
      </c>
      <c r="Q1090" s="29">
        <v>295</v>
      </c>
      <c r="R1090" s="30">
        <v>2.0000000000000001E-4</v>
      </c>
      <c r="S1090" s="31">
        <f t="shared" si="171"/>
        <v>626.3269639065818</v>
      </c>
      <c r="T1090" s="3" t="s">
        <v>1508</v>
      </c>
      <c r="V1090" s="47"/>
    </row>
    <row r="1091" spans="1:22" x14ac:dyDescent="0.25">
      <c r="A1091" t="str">
        <f t="shared" si="173"/>
        <v>S</v>
      </c>
      <c r="B1091" t="s">
        <v>1088</v>
      </c>
      <c r="C1091" s="18">
        <v>0.04</v>
      </c>
      <c r="D1091" s="19">
        <v>0.12</v>
      </c>
      <c r="E1091" s="19">
        <v>0.12</v>
      </c>
      <c r="F1091" s="19">
        <v>0.01</v>
      </c>
      <c r="G1091" s="19">
        <v>0.48</v>
      </c>
      <c r="H1091" s="19">
        <v>0.23</v>
      </c>
      <c r="I1091" s="20">
        <f t="shared" si="172"/>
        <v>1</v>
      </c>
      <c r="J1091" s="21">
        <f t="shared" ref="J1091:J1154" si="174">D1091+E1091+F1091</f>
        <v>0.25</v>
      </c>
      <c r="K1091" s="12">
        <f t="shared" ref="K1091:K1154" si="175">C1091/(1-$G1091)</f>
        <v>7.6923076923076927E-2</v>
      </c>
      <c r="L1091" s="8">
        <f t="shared" ref="L1091:L1154" si="176">D1091/(1-$G1091)</f>
        <v>0.23076923076923075</v>
      </c>
      <c r="M1091" s="8">
        <f t="shared" ref="M1091:M1154" si="177">E1091/(1-$G1091)</f>
        <v>0.23076923076923075</v>
      </c>
      <c r="N1091" s="8">
        <f t="shared" ref="N1091:N1154" si="178">F1091/(1-$G1091)</f>
        <v>1.9230769230769232E-2</v>
      </c>
      <c r="O1091" s="8">
        <f t="shared" ref="O1091:O1154" si="179">H1091/(1-$G1091)</f>
        <v>0.44230769230769229</v>
      </c>
      <c r="P1091" s="41">
        <f t="shared" ref="P1091:P1154" si="180">J1091/(1-$G1091)</f>
        <v>0.48076923076923073</v>
      </c>
      <c r="Q1091" s="29">
        <v>168</v>
      </c>
      <c r="R1091" s="30">
        <v>1E-4</v>
      </c>
      <c r="S1091" s="31">
        <f t="shared" ref="S1091:S1154" si="181">Q1091/(1-$G1091)</f>
        <v>323.07692307692304</v>
      </c>
      <c r="T1091" s="3" t="s">
        <v>1222</v>
      </c>
      <c r="V1091" s="47"/>
    </row>
    <row r="1092" spans="1:22" x14ac:dyDescent="0.25">
      <c r="A1092" t="str">
        <f t="shared" si="173"/>
        <v>S</v>
      </c>
      <c r="B1092" t="s">
        <v>1089</v>
      </c>
      <c r="C1092" s="18"/>
      <c r="D1092" s="19"/>
      <c r="E1092" s="19"/>
      <c r="F1092" s="19"/>
      <c r="G1092" s="19"/>
      <c r="H1092" s="19"/>
      <c r="I1092" s="20">
        <f t="shared" si="172"/>
        <v>0</v>
      </c>
      <c r="J1092" s="21">
        <f t="shared" si="174"/>
        <v>0</v>
      </c>
      <c r="K1092" s="12">
        <f t="shared" si="175"/>
        <v>0</v>
      </c>
      <c r="L1092" s="8">
        <f t="shared" si="176"/>
        <v>0</v>
      </c>
      <c r="M1092" s="8">
        <f t="shared" si="177"/>
        <v>0</v>
      </c>
      <c r="N1092" s="8">
        <f t="shared" si="178"/>
        <v>0</v>
      </c>
      <c r="O1092" s="8">
        <f t="shared" si="179"/>
        <v>0</v>
      </c>
      <c r="P1092" s="41">
        <f t="shared" si="180"/>
        <v>0</v>
      </c>
      <c r="Q1092" s="29"/>
      <c r="R1092" s="30"/>
      <c r="S1092" s="31">
        <f t="shared" si="181"/>
        <v>0</v>
      </c>
      <c r="T1092" s="3" t="s">
        <v>2197</v>
      </c>
      <c r="U1092" t="s">
        <v>1227</v>
      </c>
      <c r="V1092" s="47"/>
    </row>
    <row r="1093" spans="1:22" x14ac:dyDescent="0.25">
      <c r="A1093" t="str">
        <f t="shared" si="173"/>
        <v>S</v>
      </c>
      <c r="B1093" t="s">
        <v>1090</v>
      </c>
      <c r="C1093" s="18"/>
      <c r="D1093" s="19"/>
      <c r="E1093" s="19"/>
      <c r="F1093" s="19"/>
      <c r="G1093" s="19"/>
      <c r="H1093" s="19"/>
      <c r="I1093" s="20">
        <f t="shared" si="172"/>
        <v>0</v>
      </c>
      <c r="J1093" s="21">
        <f t="shared" si="174"/>
        <v>0</v>
      </c>
      <c r="K1093" s="12">
        <f t="shared" si="175"/>
        <v>0</v>
      </c>
      <c r="L1093" s="8">
        <f t="shared" si="176"/>
        <v>0</v>
      </c>
      <c r="M1093" s="8">
        <f t="shared" si="177"/>
        <v>0</v>
      </c>
      <c r="N1093" s="8">
        <f t="shared" si="178"/>
        <v>0</v>
      </c>
      <c r="O1093" s="8">
        <f t="shared" si="179"/>
        <v>0</v>
      </c>
      <c r="P1093" s="41">
        <f t="shared" si="180"/>
        <v>0</v>
      </c>
      <c r="Q1093" s="29"/>
      <c r="R1093" s="30"/>
      <c r="S1093" s="31">
        <f t="shared" si="181"/>
        <v>0</v>
      </c>
      <c r="T1093" s="3" t="s">
        <v>2198</v>
      </c>
      <c r="U1093" t="s">
        <v>1238</v>
      </c>
      <c r="V1093" s="47"/>
    </row>
    <row r="1094" spans="1:22" x14ac:dyDescent="0.25">
      <c r="A1094" t="str">
        <f t="shared" si="173"/>
        <v>S</v>
      </c>
      <c r="B1094" t="s">
        <v>1091</v>
      </c>
      <c r="C1094" s="18">
        <v>5.5E-2</v>
      </c>
      <c r="D1094" s="19">
        <v>0.17100000000000001</v>
      </c>
      <c r="E1094" s="19">
        <v>5.8999999999999997E-2</v>
      </c>
      <c r="F1094" s="19">
        <v>8.9999999999999993E-3</v>
      </c>
      <c r="G1094" s="19">
        <v>0.52900000000000003</v>
      </c>
      <c r="H1094" s="19">
        <v>0.17599999999999999</v>
      </c>
      <c r="I1094" s="20">
        <f t="shared" si="172"/>
        <v>0.99900000000000011</v>
      </c>
      <c r="J1094" s="21">
        <f t="shared" si="174"/>
        <v>0.23900000000000002</v>
      </c>
      <c r="K1094" s="12">
        <f t="shared" si="175"/>
        <v>0.11677282377919321</v>
      </c>
      <c r="L1094" s="8">
        <f t="shared" si="176"/>
        <v>0.36305732484076436</v>
      </c>
      <c r="M1094" s="8">
        <f t="shared" si="177"/>
        <v>0.12526539278131635</v>
      </c>
      <c r="N1094" s="8">
        <f t="shared" si="178"/>
        <v>1.9108280254777069E-2</v>
      </c>
      <c r="O1094" s="8">
        <f t="shared" si="179"/>
        <v>0.37367303609341823</v>
      </c>
      <c r="P1094" s="41">
        <f t="shared" si="180"/>
        <v>0.50743099787685786</v>
      </c>
      <c r="Q1094" s="29">
        <v>201</v>
      </c>
      <c r="R1094" s="30">
        <v>1E-4</v>
      </c>
      <c r="S1094" s="31">
        <f t="shared" si="181"/>
        <v>426.75159235668792</v>
      </c>
      <c r="T1094" s="3" t="s">
        <v>2199</v>
      </c>
      <c r="V1094" s="47"/>
    </row>
    <row r="1095" spans="1:22" x14ac:dyDescent="0.25">
      <c r="A1095" t="str">
        <f t="shared" si="173"/>
        <v>S</v>
      </c>
      <c r="B1095" t="s">
        <v>1092</v>
      </c>
      <c r="C1095" s="18">
        <v>7.6999999999999999E-2</v>
      </c>
      <c r="D1095" s="19">
        <v>0.192</v>
      </c>
      <c r="E1095" s="19">
        <v>3.5999999999999997E-2</v>
      </c>
      <c r="F1095" s="19">
        <v>8.0000000000000002E-3</v>
      </c>
      <c r="G1095" s="19">
        <v>0.49399999999999999</v>
      </c>
      <c r="H1095" s="19">
        <v>0.193</v>
      </c>
      <c r="I1095" s="20">
        <f t="shared" si="172"/>
        <v>1</v>
      </c>
      <c r="J1095" s="21">
        <f t="shared" si="174"/>
        <v>0.23600000000000002</v>
      </c>
      <c r="K1095" s="12">
        <f t="shared" si="175"/>
        <v>0.15217391304347827</v>
      </c>
      <c r="L1095" s="8">
        <f t="shared" si="176"/>
        <v>0.37944664031620556</v>
      </c>
      <c r="M1095" s="8">
        <f t="shared" si="177"/>
        <v>7.1146245059288529E-2</v>
      </c>
      <c r="N1095" s="8">
        <f t="shared" si="178"/>
        <v>1.5810276679841896E-2</v>
      </c>
      <c r="O1095" s="8">
        <f t="shared" si="179"/>
        <v>0.38142292490118579</v>
      </c>
      <c r="P1095" s="41">
        <f t="shared" si="180"/>
        <v>0.466403162055336</v>
      </c>
      <c r="Q1095" s="29">
        <v>142</v>
      </c>
      <c r="R1095" s="30">
        <v>2.0000000000000001E-4</v>
      </c>
      <c r="S1095" s="31">
        <f t="shared" si="181"/>
        <v>280.63241106719369</v>
      </c>
      <c r="T1095" s="3" t="s">
        <v>2200</v>
      </c>
      <c r="V1095" s="47"/>
    </row>
    <row r="1096" spans="1:22" x14ac:dyDescent="0.25">
      <c r="A1096" t="str">
        <f t="shared" si="173"/>
        <v>S</v>
      </c>
      <c r="B1096" t="s">
        <v>1093</v>
      </c>
      <c r="C1096" s="18">
        <v>0.151</v>
      </c>
      <c r="D1096" s="19">
        <v>0.20899999999999999</v>
      </c>
      <c r="E1096" s="19">
        <v>0.06</v>
      </c>
      <c r="F1096" s="19">
        <v>0.01</v>
      </c>
      <c r="G1096" s="19">
        <v>0.52900000000000003</v>
      </c>
      <c r="H1096" s="19">
        <v>0.04</v>
      </c>
      <c r="I1096" s="20">
        <f t="shared" si="172"/>
        <v>0.99900000000000011</v>
      </c>
      <c r="J1096" s="21">
        <f t="shared" si="174"/>
        <v>0.27900000000000003</v>
      </c>
      <c r="K1096" s="12">
        <f t="shared" si="175"/>
        <v>0.3205944798301486</v>
      </c>
      <c r="L1096" s="8">
        <f t="shared" si="176"/>
        <v>0.4437367303609342</v>
      </c>
      <c r="M1096" s="8">
        <f t="shared" si="177"/>
        <v>0.12738853503184713</v>
      </c>
      <c r="N1096" s="8">
        <f t="shared" si="178"/>
        <v>2.1231422505307858E-2</v>
      </c>
      <c r="O1096" s="8">
        <f t="shared" si="179"/>
        <v>8.4925690021231431E-2</v>
      </c>
      <c r="P1096" s="41">
        <f t="shared" si="180"/>
        <v>0.59235668789808926</v>
      </c>
      <c r="Q1096" s="29">
        <v>234</v>
      </c>
      <c r="R1096" s="30">
        <v>4.0000000000000002E-4</v>
      </c>
      <c r="S1096" s="31">
        <f t="shared" si="181"/>
        <v>496.81528662420385</v>
      </c>
      <c r="T1096" s="3" t="s">
        <v>2201</v>
      </c>
      <c r="V1096" s="47"/>
    </row>
    <row r="1097" spans="1:22" x14ac:dyDescent="0.25">
      <c r="A1097" t="str">
        <f t="shared" si="173"/>
        <v>S</v>
      </c>
      <c r="B1097" t="s">
        <v>1094</v>
      </c>
      <c r="C1097" s="18">
        <v>0.08</v>
      </c>
      <c r="D1097" s="19">
        <v>0.217</v>
      </c>
      <c r="E1097" s="19">
        <v>0.13300000000000001</v>
      </c>
      <c r="F1097" s="19">
        <v>8.0000000000000002E-3</v>
      </c>
      <c r="G1097" s="19">
        <v>0.52900000000000003</v>
      </c>
      <c r="H1097" s="19">
        <v>3.3000000000000002E-2</v>
      </c>
      <c r="I1097" s="20">
        <f t="shared" si="172"/>
        <v>1</v>
      </c>
      <c r="J1097" s="21">
        <f t="shared" si="174"/>
        <v>0.35799999999999998</v>
      </c>
      <c r="K1097" s="12">
        <f t="shared" si="175"/>
        <v>0.16985138004246286</v>
      </c>
      <c r="L1097" s="8">
        <f t="shared" si="176"/>
        <v>0.46072186836518048</v>
      </c>
      <c r="M1097" s="8">
        <f t="shared" si="177"/>
        <v>0.28237791932059453</v>
      </c>
      <c r="N1097" s="8">
        <f t="shared" si="178"/>
        <v>1.6985138004246284E-2</v>
      </c>
      <c r="O1097" s="8">
        <f t="shared" si="179"/>
        <v>7.0063694267515936E-2</v>
      </c>
      <c r="P1097" s="41">
        <f t="shared" si="180"/>
        <v>0.76008492569002128</v>
      </c>
      <c r="Q1097" s="29">
        <v>256</v>
      </c>
      <c r="R1097" s="30">
        <v>2.0000000000000001E-4</v>
      </c>
      <c r="S1097" s="31">
        <f t="shared" si="181"/>
        <v>543.5244161358811</v>
      </c>
      <c r="T1097" s="3" t="s">
        <v>2202</v>
      </c>
      <c r="V1097" s="47"/>
    </row>
    <row r="1098" spans="1:22" x14ac:dyDescent="0.25">
      <c r="A1098" t="str">
        <f t="shared" si="173"/>
        <v>S</v>
      </c>
      <c r="B1098" t="s">
        <v>1095</v>
      </c>
      <c r="C1098" s="18">
        <v>6.8000000000000005E-2</v>
      </c>
      <c r="D1098" s="19">
        <v>0.23100000000000001</v>
      </c>
      <c r="E1098" s="19">
        <v>3.1E-2</v>
      </c>
      <c r="F1098" s="19">
        <v>4.0000000000000001E-3</v>
      </c>
      <c r="G1098" s="19">
        <v>0.496</v>
      </c>
      <c r="H1098" s="19">
        <v>0.17</v>
      </c>
      <c r="I1098" s="20">
        <f t="shared" si="172"/>
        <v>1</v>
      </c>
      <c r="J1098" s="21">
        <f t="shared" si="174"/>
        <v>0.26600000000000001</v>
      </c>
      <c r="K1098" s="12">
        <f t="shared" si="175"/>
        <v>0.13492063492063494</v>
      </c>
      <c r="L1098" s="8">
        <f t="shared" si="176"/>
        <v>0.45833333333333337</v>
      </c>
      <c r="M1098" s="8">
        <f t="shared" si="177"/>
        <v>6.1507936507936505E-2</v>
      </c>
      <c r="N1098" s="8">
        <f t="shared" si="178"/>
        <v>7.9365079365079361E-3</v>
      </c>
      <c r="O1098" s="8">
        <f t="shared" si="179"/>
        <v>0.33730158730158732</v>
      </c>
      <c r="P1098" s="41">
        <f t="shared" si="180"/>
        <v>0.52777777777777779</v>
      </c>
      <c r="Q1098" s="29">
        <v>209</v>
      </c>
      <c r="R1098" s="30">
        <v>2.0000000000000001E-4</v>
      </c>
      <c r="S1098" s="31">
        <f t="shared" si="181"/>
        <v>414.6825396825397</v>
      </c>
      <c r="T1098" s="3" t="s">
        <v>2203</v>
      </c>
      <c r="V1098" s="47"/>
    </row>
    <row r="1099" spans="1:22" x14ac:dyDescent="0.25">
      <c r="A1099" t="str">
        <f t="shared" si="173"/>
        <v>S</v>
      </c>
      <c r="B1099" t="s">
        <v>1096</v>
      </c>
      <c r="C1099" s="18">
        <v>2.5999999999999999E-2</v>
      </c>
      <c r="D1099" s="19">
        <v>0.39300000000000002</v>
      </c>
      <c r="E1099" s="19">
        <v>2.5999999999999999E-2</v>
      </c>
      <c r="F1099" s="19">
        <v>6.0000000000000001E-3</v>
      </c>
      <c r="G1099" s="19">
        <v>0.47299999999999998</v>
      </c>
      <c r="H1099" s="19">
        <v>5.5E-2</v>
      </c>
      <c r="I1099" s="20">
        <f t="shared" si="172"/>
        <v>0.97900000000000009</v>
      </c>
      <c r="J1099" s="21">
        <f t="shared" si="174"/>
        <v>0.42500000000000004</v>
      </c>
      <c r="K1099" s="12">
        <f t="shared" si="175"/>
        <v>4.9335863377609104E-2</v>
      </c>
      <c r="L1099" s="8">
        <f t="shared" si="176"/>
        <v>0.74573055028462998</v>
      </c>
      <c r="M1099" s="8">
        <f t="shared" si="177"/>
        <v>4.9335863377609104E-2</v>
      </c>
      <c r="N1099" s="8">
        <f t="shared" si="178"/>
        <v>1.1385199240986717E-2</v>
      </c>
      <c r="O1099" s="8">
        <f t="shared" si="179"/>
        <v>0.10436432637571157</v>
      </c>
      <c r="P1099" s="41">
        <f t="shared" si="180"/>
        <v>0.80645161290322587</v>
      </c>
      <c r="Q1099" s="29">
        <v>428</v>
      </c>
      <c r="R1099" s="30">
        <v>1E-4</v>
      </c>
      <c r="S1099" s="31">
        <f t="shared" si="181"/>
        <v>812.14421252371915</v>
      </c>
      <c r="T1099" s="3" t="s">
        <v>2204</v>
      </c>
      <c r="U1099" t="s">
        <v>2205</v>
      </c>
      <c r="V1099" s="47"/>
    </row>
    <row r="1100" spans="1:22" x14ac:dyDescent="0.25">
      <c r="A1100" t="str">
        <f t="shared" si="173"/>
        <v>S</v>
      </c>
      <c r="B1100" t="s">
        <v>1097</v>
      </c>
      <c r="C1100" s="18">
        <v>0</v>
      </c>
      <c r="D1100" s="19">
        <v>0</v>
      </c>
      <c r="E1100" s="19">
        <v>0</v>
      </c>
      <c r="F1100" s="19">
        <v>0</v>
      </c>
      <c r="G1100" s="19">
        <v>0.52900000000000003</v>
      </c>
      <c r="H1100" s="19">
        <v>0.47099999999999997</v>
      </c>
      <c r="I1100" s="20">
        <f t="shared" si="172"/>
        <v>1</v>
      </c>
      <c r="J1100" s="21">
        <f t="shared" si="174"/>
        <v>0</v>
      </c>
      <c r="K1100" s="12">
        <f t="shared" si="175"/>
        <v>0</v>
      </c>
      <c r="L1100" s="8">
        <f t="shared" si="176"/>
        <v>0</v>
      </c>
      <c r="M1100" s="8">
        <f t="shared" si="177"/>
        <v>0</v>
      </c>
      <c r="N1100" s="8">
        <f t="shared" si="178"/>
        <v>0</v>
      </c>
      <c r="O1100" s="8">
        <f t="shared" si="179"/>
        <v>1</v>
      </c>
      <c r="P1100" s="41">
        <f t="shared" si="180"/>
        <v>0</v>
      </c>
      <c r="Q1100" s="29">
        <v>0</v>
      </c>
      <c r="R1100" s="30">
        <v>0</v>
      </c>
      <c r="S1100" s="31">
        <f t="shared" si="181"/>
        <v>0</v>
      </c>
      <c r="T1100" s="3" t="s">
        <v>2206</v>
      </c>
      <c r="V1100" s="47"/>
    </row>
    <row r="1101" spans="1:22" x14ac:dyDescent="0.25">
      <c r="A1101" t="str">
        <f t="shared" si="173"/>
        <v>S</v>
      </c>
      <c r="B1101" t="s">
        <v>1098</v>
      </c>
      <c r="C1101" s="18"/>
      <c r="D1101" s="19"/>
      <c r="E1101" s="19"/>
      <c r="F1101" s="19"/>
      <c r="G1101" s="19"/>
      <c r="H1101" s="19"/>
      <c r="I1101" s="20">
        <f t="shared" si="172"/>
        <v>0</v>
      </c>
      <c r="J1101" s="21">
        <f t="shared" si="174"/>
        <v>0</v>
      </c>
      <c r="K1101" s="12">
        <f t="shared" si="175"/>
        <v>0</v>
      </c>
      <c r="L1101" s="8">
        <f t="shared" si="176"/>
        <v>0</v>
      </c>
      <c r="M1101" s="8">
        <f t="shared" si="177"/>
        <v>0</v>
      </c>
      <c r="N1101" s="8">
        <f t="shared" si="178"/>
        <v>0</v>
      </c>
      <c r="O1101" s="8">
        <f t="shared" si="179"/>
        <v>0</v>
      </c>
      <c r="P1101" s="41">
        <f t="shared" si="180"/>
        <v>0</v>
      </c>
      <c r="Q1101" s="29"/>
      <c r="R1101" s="30"/>
      <c r="S1101" s="31">
        <f t="shared" si="181"/>
        <v>0</v>
      </c>
      <c r="T1101" s="3" t="s">
        <v>2207</v>
      </c>
      <c r="U1101" t="s">
        <v>1227</v>
      </c>
      <c r="V1101" s="47"/>
    </row>
    <row r="1102" spans="1:22" x14ac:dyDescent="0.25">
      <c r="A1102" t="str">
        <f t="shared" si="173"/>
        <v>T</v>
      </c>
      <c r="B1102" t="s">
        <v>1099</v>
      </c>
      <c r="C1102" s="18"/>
      <c r="D1102" s="19"/>
      <c r="E1102" s="19"/>
      <c r="F1102" s="19"/>
      <c r="G1102" s="19"/>
      <c r="H1102" s="19"/>
      <c r="I1102" s="20">
        <f t="shared" si="172"/>
        <v>0</v>
      </c>
      <c r="J1102" s="21">
        <f t="shared" si="174"/>
        <v>0</v>
      </c>
      <c r="K1102" s="12">
        <f t="shared" si="175"/>
        <v>0</v>
      </c>
      <c r="L1102" s="8">
        <f t="shared" si="176"/>
        <v>0</v>
      </c>
      <c r="M1102" s="8">
        <f t="shared" si="177"/>
        <v>0</v>
      </c>
      <c r="N1102" s="8">
        <f t="shared" si="178"/>
        <v>0</v>
      </c>
      <c r="O1102" s="8">
        <f t="shared" si="179"/>
        <v>0</v>
      </c>
      <c r="P1102" s="41">
        <f t="shared" si="180"/>
        <v>0</v>
      </c>
      <c r="Q1102" s="29"/>
      <c r="R1102" s="30"/>
      <c r="S1102" s="31">
        <f t="shared" si="181"/>
        <v>0</v>
      </c>
      <c r="T1102" s="3" t="s">
        <v>2208</v>
      </c>
      <c r="U1102" t="s">
        <v>1238</v>
      </c>
      <c r="V1102" s="47"/>
    </row>
    <row r="1103" spans="1:22" x14ac:dyDescent="0.25">
      <c r="A1103" t="str">
        <f t="shared" si="173"/>
        <v>T</v>
      </c>
      <c r="B1103" t="s">
        <v>1100</v>
      </c>
      <c r="C1103" s="18">
        <v>0</v>
      </c>
      <c r="D1103" s="19">
        <v>0</v>
      </c>
      <c r="E1103" s="19">
        <v>0</v>
      </c>
      <c r="F1103" s="19">
        <v>0</v>
      </c>
      <c r="G1103" s="19">
        <v>0.53</v>
      </c>
      <c r="H1103" s="19">
        <v>0.47</v>
      </c>
      <c r="I1103" s="20">
        <f t="shared" si="172"/>
        <v>1</v>
      </c>
      <c r="J1103" s="21">
        <f t="shared" si="174"/>
        <v>0</v>
      </c>
      <c r="K1103" s="12">
        <f t="shared" si="175"/>
        <v>0</v>
      </c>
      <c r="L1103" s="8">
        <f t="shared" si="176"/>
        <v>0</v>
      </c>
      <c r="M1103" s="8">
        <f t="shared" si="177"/>
        <v>0</v>
      </c>
      <c r="N1103" s="8">
        <f t="shared" si="178"/>
        <v>0</v>
      </c>
      <c r="O1103" s="8">
        <f t="shared" si="179"/>
        <v>1</v>
      </c>
      <c r="P1103" s="41">
        <f t="shared" si="180"/>
        <v>0</v>
      </c>
      <c r="Q1103" s="29">
        <v>0</v>
      </c>
      <c r="R1103" s="30">
        <v>0</v>
      </c>
      <c r="S1103" s="31">
        <f t="shared" si="181"/>
        <v>0</v>
      </c>
      <c r="T1103" s="3" t="s">
        <v>2209</v>
      </c>
      <c r="V1103" s="47"/>
    </row>
    <row r="1104" spans="1:22" x14ac:dyDescent="0.25">
      <c r="A1104" t="str">
        <f t="shared" si="173"/>
        <v>T</v>
      </c>
      <c r="B1104" t="s">
        <v>1101</v>
      </c>
      <c r="C1104" s="18"/>
      <c r="D1104" s="19"/>
      <c r="E1104" s="19"/>
      <c r="F1104" s="19"/>
      <c r="G1104" s="19"/>
      <c r="H1104" s="19"/>
      <c r="I1104" s="20">
        <f t="shared" ref="I1104:I1167" si="182">SUM(C1104,D1104,E1104,F1104,G1104,H1104)</f>
        <v>0</v>
      </c>
      <c r="J1104" s="21">
        <f t="shared" si="174"/>
        <v>0</v>
      </c>
      <c r="K1104" s="12">
        <f t="shared" si="175"/>
        <v>0</v>
      </c>
      <c r="L1104" s="8">
        <f t="shared" si="176"/>
        <v>0</v>
      </c>
      <c r="M1104" s="8">
        <f t="shared" si="177"/>
        <v>0</v>
      </c>
      <c r="N1104" s="8">
        <f t="shared" si="178"/>
        <v>0</v>
      </c>
      <c r="O1104" s="8">
        <f t="shared" si="179"/>
        <v>0</v>
      </c>
      <c r="P1104" s="41">
        <f t="shared" si="180"/>
        <v>0</v>
      </c>
      <c r="Q1104" s="29"/>
      <c r="R1104" s="30"/>
      <c r="S1104" s="31">
        <f t="shared" si="181"/>
        <v>0</v>
      </c>
      <c r="T1104" s="3" t="s">
        <v>2210</v>
      </c>
      <c r="U1104" t="s">
        <v>1238</v>
      </c>
      <c r="V1104" s="47"/>
    </row>
    <row r="1105" spans="1:22" x14ac:dyDescent="0.25">
      <c r="A1105" t="str">
        <f t="shared" si="173"/>
        <v>T</v>
      </c>
      <c r="B1105" t="s">
        <v>1102</v>
      </c>
      <c r="C1105" s="18">
        <v>9.1999999999999998E-2</v>
      </c>
      <c r="D1105" s="19">
        <v>0.26900000000000002</v>
      </c>
      <c r="E1105" s="19">
        <v>5.1999999999999998E-2</v>
      </c>
      <c r="F1105" s="19">
        <v>0.03</v>
      </c>
      <c r="G1105" s="19">
        <v>0.48799999999999999</v>
      </c>
      <c r="H1105" s="19">
        <v>6.9000000000000006E-2</v>
      </c>
      <c r="I1105" s="20">
        <f t="shared" si="182"/>
        <v>1</v>
      </c>
      <c r="J1105" s="21">
        <f t="shared" si="174"/>
        <v>0.35099999999999998</v>
      </c>
      <c r="K1105" s="12">
        <f t="shared" si="175"/>
        <v>0.1796875</v>
      </c>
      <c r="L1105" s="8">
        <f t="shared" si="176"/>
        <v>0.525390625</v>
      </c>
      <c r="M1105" s="8">
        <f t="shared" si="177"/>
        <v>0.1015625</v>
      </c>
      <c r="N1105" s="8">
        <f t="shared" si="178"/>
        <v>5.859375E-2</v>
      </c>
      <c r="O1105" s="8">
        <f t="shared" si="179"/>
        <v>0.134765625</v>
      </c>
      <c r="P1105" s="41">
        <f t="shared" si="180"/>
        <v>0.68554687499999989</v>
      </c>
      <c r="Q1105" s="29">
        <v>290</v>
      </c>
      <c r="R1105" s="30">
        <v>2.0000000000000001E-4</v>
      </c>
      <c r="S1105" s="31">
        <f t="shared" si="181"/>
        <v>566.40625</v>
      </c>
      <c r="T1105" s="3" t="s">
        <v>2211</v>
      </c>
      <c r="V1105" s="47"/>
    </row>
    <row r="1106" spans="1:22" x14ac:dyDescent="0.25">
      <c r="A1106" t="str">
        <f t="shared" si="173"/>
        <v>T</v>
      </c>
      <c r="B1106" t="s">
        <v>1103</v>
      </c>
      <c r="C1106" s="18">
        <v>8.77E-2</v>
      </c>
      <c r="D1106" s="19">
        <v>0.30759999999999998</v>
      </c>
      <c r="E1106" s="19">
        <v>7.1199999999999999E-2</v>
      </c>
      <c r="F1106" s="19">
        <v>5.1000000000000004E-3</v>
      </c>
      <c r="G1106" s="19">
        <v>0.5252</v>
      </c>
      <c r="H1106" s="19">
        <v>3.3E-3</v>
      </c>
      <c r="I1106" s="20">
        <f t="shared" si="182"/>
        <v>1.0001</v>
      </c>
      <c r="J1106" s="21">
        <f t="shared" si="174"/>
        <v>0.38389999999999996</v>
      </c>
      <c r="K1106" s="12">
        <f t="shared" si="175"/>
        <v>0.18470935130581298</v>
      </c>
      <c r="L1106" s="8">
        <f t="shared" si="176"/>
        <v>0.64785172704296545</v>
      </c>
      <c r="M1106" s="8">
        <f t="shared" si="177"/>
        <v>0.14995787700084245</v>
      </c>
      <c r="N1106" s="8">
        <f t="shared" si="178"/>
        <v>1.0741364785172704E-2</v>
      </c>
      <c r="O1106" s="8">
        <f t="shared" si="179"/>
        <v>6.9502948609941025E-3</v>
      </c>
      <c r="P1106" s="41">
        <f t="shared" si="180"/>
        <v>0.80855096882898059</v>
      </c>
      <c r="Q1106" s="29">
        <v>347</v>
      </c>
      <c r="R1106" s="30">
        <v>2.0000000000000001E-4</v>
      </c>
      <c r="S1106" s="31">
        <f t="shared" si="181"/>
        <v>730.83403538331925</v>
      </c>
      <c r="T1106" s="3" t="s">
        <v>2212</v>
      </c>
      <c r="V1106" s="47"/>
    </row>
    <row r="1107" spans="1:22" x14ac:dyDescent="0.25">
      <c r="A1107" t="str">
        <f t="shared" si="173"/>
        <v>T</v>
      </c>
      <c r="B1107" t="s">
        <v>1104</v>
      </c>
      <c r="C1107" s="18">
        <v>4.1000000000000002E-2</v>
      </c>
      <c r="D1107" s="19">
        <v>0.05</v>
      </c>
      <c r="E1107" s="19">
        <v>1.7000000000000001E-2</v>
      </c>
      <c r="F1107" s="19">
        <v>2E-3</v>
      </c>
      <c r="G1107" s="19">
        <v>0.52900000000000003</v>
      </c>
      <c r="H1107" s="19">
        <v>0.36099999999999999</v>
      </c>
      <c r="I1107" s="20">
        <f t="shared" si="182"/>
        <v>1</v>
      </c>
      <c r="J1107" s="21">
        <f t="shared" si="174"/>
        <v>6.9000000000000006E-2</v>
      </c>
      <c r="K1107" s="12">
        <f t="shared" si="175"/>
        <v>8.7048832271762216E-2</v>
      </c>
      <c r="L1107" s="8">
        <f t="shared" si="176"/>
        <v>0.1061571125265393</v>
      </c>
      <c r="M1107" s="8">
        <f t="shared" si="177"/>
        <v>3.609341825902336E-2</v>
      </c>
      <c r="N1107" s="8">
        <f t="shared" si="178"/>
        <v>4.246284501061571E-3</v>
      </c>
      <c r="O1107" s="8">
        <f t="shared" si="179"/>
        <v>0.76645435244161364</v>
      </c>
      <c r="P1107" s="41">
        <f t="shared" si="180"/>
        <v>0.14649681528662423</v>
      </c>
      <c r="Q1107" s="29">
        <v>56</v>
      </c>
      <c r="R1107" s="30">
        <v>1E-4</v>
      </c>
      <c r="S1107" s="31">
        <f t="shared" si="181"/>
        <v>118.89596602972399</v>
      </c>
      <c r="T1107" s="3" t="s">
        <v>2213</v>
      </c>
      <c r="V1107" s="47"/>
    </row>
    <row r="1108" spans="1:22" x14ac:dyDescent="0.25">
      <c r="A1108" t="str">
        <f t="shared" si="173"/>
        <v>T</v>
      </c>
      <c r="B1108" t="s">
        <v>1105</v>
      </c>
      <c r="C1108" s="18">
        <v>0</v>
      </c>
      <c r="D1108" s="19">
        <v>0</v>
      </c>
      <c r="E1108" s="19">
        <v>0</v>
      </c>
      <c r="F1108" s="19">
        <v>0</v>
      </c>
      <c r="G1108" s="19">
        <v>0.48899999999999999</v>
      </c>
      <c r="H1108" s="19">
        <v>0.51100000000000001</v>
      </c>
      <c r="I1108" s="20">
        <f t="shared" si="182"/>
        <v>1</v>
      </c>
      <c r="J1108" s="21">
        <f t="shared" si="174"/>
        <v>0</v>
      </c>
      <c r="K1108" s="12">
        <f t="shared" si="175"/>
        <v>0</v>
      </c>
      <c r="L1108" s="8">
        <f t="shared" si="176"/>
        <v>0</v>
      </c>
      <c r="M1108" s="8">
        <f t="shared" si="177"/>
        <v>0</v>
      </c>
      <c r="N1108" s="8">
        <f t="shared" si="178"/>
        <v>0</v>
      </c>
      <c r="O1108" s="8">
        <f t="shared" si="179"/>
        <v>1</v>
      </c>
      <c r="P1108" s="41">
        <f t="shared" si="180"/>
        <v>0</v>
      </c>
      <c r="Q1108" s="29">
        <v>0</v>
      </c>
      <c r="R1108" s="30">
        <v>0</v>
      </c>
      <c r="S1108" s="31">
        <f t="shared" si="181"/>
        <v>0</v>
      </c>
      <c r="T1108" s="3" t="s">
        <v>2214</v>
      </c>
      <c r="V1108" s="47"/>
    </row>
    <row r="1109" spans="1:22" x14ac:dyDescent="0.25">
      <c r="A1109" t="str">
        <f t="shared" si="173"/>
        <v>T</v>
      </c>
      <c r="B1109" t="s">
        <v>1106</v>
      </c>
      <c r="C1109" s="18"/>
      <c r="D1109" s="19"/>
      <c r="E1109" s="19"/>
      <c r="F1109" s="19"/>
      <c r="G1109" s="19"/>
      <c r="H1109" s="19"/>
      <c r="I1109" s="20">
        <f t="shared" si="182"/>
        <v>0</v>
      </c>
      <c r="J1109" s="21">
        <f t="shared" si="174"/>
        <v>0</v>
      </c>
      <c r="K1109" s="12">
        <f t="shared" si="175"/>
        <v>0</v>
      </c>
      <c r="L1109" s="8">
        <f t="shared" si="176"/>
        <v>0</v>
      </c>
      <c r="M1109" s="8">
        <f t="shared" si="177"/>
        <v>0</v>
      </c>
      <c r="N1109" s="8">
        <f t="shared" si="178"/>
        <v>0</v>
      </c>
      <c r="O1109" s="8">
        <f t="shared" si="179"/>
        <v>0</v>
      </c>
      <c r="P1109" s="41">
        <f t="shared" si="180"/>
        <v>0</v>
      </c>
      <c r="Q1109" s="29"/>
      <c r="R1109" s="30"/>
      <c r="S1109" s="31">
        <f t="shared" si="181"/>
        <v>0</v>
      </c>
      <c r="T1109" s="3" t="s">
        <v>2215</v>
      </c>
      <c r="U1109" t="s">
        <v>1227</v>
      </c>
      <c r="V1109" s="47"/>
    </row>
    <row r="1110" spans="1:22" x14ac:dyDescent="0.25">
      <c r="A1110" t="str">
        <f t="shared" si="173"/>
        <v>T</v>
      </c>
      <c r="B1110" t="s">
        <v>1107</v>
      </c>
      <c r="C1110" s="18">
        <v>0.10199999999999999</v>
      </c>
      <c r="D1110" s="19">
        <v>0.20899999999999999</v>
      </c>
      <c r="E1110" s="19">
        <v>4.2000000000000003E-2</v>
      </c>
      <c r="F1110" s="19">
        <v>6.0000000000000001E-3</v>
      </c>
      <c r="G1110" s="19">
        <v>0.51100000000000001</v>
      </c>
      <c r="H1110" s="19">
        <v>0.13</v>
      </c>
      <c r="I1110" s="20">
        <f t="shared" si="182"/>
        <v>1</v>
      </c>
      <c r="J1110" s="21">
        <f t="shared" si="174"/>
        <v>0.25700000000000001</v>
      </c>
      <c r="K1110" s="12">
        <f t="shared" si="175"/>
        <v>0.20858895705521471</v>
      </c>
      <c r="L1110" s="8">
        <f t="shared" si="176"/>
        <v>0.42740286298568508</v>
      </c>
      <c r="M1110" s="8">
        <f t="shared" si="177"/>
        <v>8.5889570552147243E-2</v>
      </c>
      <c r="N1110" s="8">
        <f t="shared" si="178"/>
        <v>1.2269938650306749E-2</v>
      </c>
      <c r="O1110" s="8">
        <f t="shared" si="179"/>
        <v>0.26584867075664625</v>
      </c>
      <c r="P1110" s="41">
        <f t="shared" si="180"/>
        <v>0.52556237218813906</v>
      </c>
      <c r="Q1110" s="29">
        <v>200</v>
      </c>
      <c r="R1110" s="30">
        <v>2.9999999999999997E-4</v>
      </c>
      <c r="S1110" s="31">
        <f t="shared" si="181"/>
        <v>408.99795501022498</v>
      </c>
      <c r="T1110" s="3" t="s">
        <v>2216</v>
      </c>
      <c r="V1110" s="47"/>
    </row>
    <row r="1111" spans="1:22" x14ac:dyDescent="0.25">
      <c r="A1111" t="str">
        <f t="shared" si="173"/>
        <v>T</v>
      </c>
      <c r="B1111" t="s">
        <v>1108</v>
      </c>
      <c r="C1111" s="18">
        <v>4.8000000000000001E-2</v>
      </c>
      <c r="D1111" s="19">
        <v>0.14699999999999999</v>
      </c>
      <c r="E1111" s="19">
        <v>3.6999999999999998E-2</v>
      </c>
      <c r="F1111" s="19">
        <v>6.0000000000000001E-3</v>
      </c>
      <c r="G1111" s="19">
        <v>0.50800000000000001</v>
      </c>
      <c r="H1111" s="19">
        <v>0.254</v>
      </c>
      <c r="I1111" s="20">
        <f t="shared" si="182"/>
        <v>1</v>
      </c>
      <c r="J1111" s="21">
        <f t="shared" si="174"/>
        <v>0.19</v>
      </c>
      <c r="K1111" s="12">
        <f t="shared" si="175"/>
        <v>9.7560975609756101E-2</v>
      </c>
      <c r="L1111" s="8">
        <f t="shared" si="176"/>
        <v>0.29878048780487804</v>
      </c>
      <c r="M1111" s="8">
        <f t="shared" si="177"/>
        <v>7.5203252032520318E-2</v>
      </c>
      <c r="N1111" s="8">
        <f t="shared" si="178"/>
        <v>1.2195121951219513E-2</v>
      </c>
      <c r="O1111" s="8">
        <f t="shared" si="179"/>
        <v>0.51626016260162599</v>
      </c>
      <c r="P1111" s="41">
        <f t="shared" si="180"/>
        <v>0.38617886178861788</v>
      </c>
      <c r="Q1111" s="29">
        <v>166</v>
      </c>
      <c r="R1111" s="30">
        <v>1E-4</v>
      </c>
      <c r="S1111" s="31">
        <f t="shared" si="181"/>
        <v>337.39837398373982</v>
      </c>
      <c r="T1111" s="3" t="s">
        <v>2217</v>
      </c>
      <c r="V1111" s="47"/>
    </row>
    <row r="1112" spans="1:22" x14ac:dyDescent="0.25">
      <c r="A1112" t="str">
        <f t="shared" si="173"/>
        <v>T</v>
      </c>
      <c r="B1112" t="s">
        <v>1109</v>
      </c>
      <c r="C1112" s="18">
        <v>0.06</v>
      </c>
      <c r="D1112" s="19">
        <v>0.26</v>
      </c>
      <c r="E1112" s="19">
        <v>9.2999999999999999E-2</v>
      </c>
      <c r="F1112" s="19">
        <v>8.9999999999999993E-3</v>
      </c>
      <c r="G1112" s="19">
        <v>0.45500000000000002</v>
      </c>
      <c r="H1112" s="19">
        <v>0.123</v>
      </c>
      <c r="I1112" s="20">
        <f t="shared" si="182"/>
        <v>1</v>
      </c>
      <c r="J1112" s="21">
        <f t="shared" si="174"/>
        <v>0.36199999999999999</v>
      </c>
      <c r="K1112" s="12">
        <f t="shared" si="175"/>
        <v>0.11009174311926606</v>
      </c>
      <c r="L1112" s="8">
        <f t="shared" si="176"/>
        <v>0.47706422018348632</v>
      </c>
      <c r="M1112" s="8">
        <f t="shared" si="177"/>
        <v>0.17064220183486239</v>
      </c>
      <c r="N1112" s="8">
        <f t="shared" si="178"/>
        <v>1.6513761467889909E-2</v>
      </c>
      <c r="O1112" s="8">
        <f t="shared" si="179"/>
        <v>0.22568807339449543</v>
      </c>
      <c r="P1112" s="41">
        <f t="shared" si="180"/>
        <v>0.66422018348623857</v>
      </c>
      <c r="Q1112" s="29">
        <v>301</v>
      </c>
      <c r="R1112" s="30">
        <v>2.0000000000000001E-4</v>
      </c>
      <c r="S1112" s="31">
        <f t="shared" si="181"/>
        <v>552.29357798165142</v>
      </c>
      <c r="T1112" s="3" t="s">
        <v>1196</v>
      </c>
      <c r="V1112" s="47"/>
    </row>
    <row r="1113" spans="1:22" x14ac:dyDescent="0.25">
      <c r="A1113" t="str">
        <f t="shared" si="173"/>
        <v>T</v>
      </c>
      <c r="B1113" t="s">
        <v>1110</v>
      </c>
      <c r="C1113" s="18">
        <v>8.0000000000000002E-3</v>
      </c>
      <c r="D1113" s="19">
        <v>2.41E-2</v>
      </c>
      <c r="E1113" s="19">
        <v>6.4999999999999997E-3</v>
      </c>
      <c r="F1113" s="19">
        <v>1.5E-3</v>
      </c>
      <c r="G1113" s="19">
        <v>0.50819999999999999</v>
      </c>
      <c r="H1113" s="19">
        <v>0.45169999999999999</v>
      </c>
      <c r="I1113" s="20">
        <f t="shared" si="182"/>
        <v>1</v>
      </c>
      <c r="J1113" s="21">
        <f t="shared" si="174"/>
        <v>3.2099999999999997E-2</v>
      </c>
      <c r="K1113" s="12">
        <f t="shared" si="175"/>
        <v>1.6266775111834077E-2</v>
      </c>
      <c r="L1113" s="8">
        <f t="shared" si="176"/>
        <v>4.900366002440016E-2</v>
      </c>
      <c r="M1113" s="8">
        <f t="shared" si="177"/>
        <v>1.3216754778365187E-2</v>
      </c>
      <c r="N1113" s="8">
        <f t="shared" si="178"/>
        <v>3.0500203334688897E-3</v>
      </c>
      <c r="O1113" s="8">
        <f t="shared" si="179"/>
        <v>0.91846278975193163</v>
      </c>
      <c r="P1113" s="41">
        <f t="shared" si="180"/>
        <v>6.5270435136234234E-2</v>
      </c>
      <c r="Q1113" s="29">
        <v>28</v>
      </c>
      <c r="R1113" s="30">
        <v>0</v>
      </c>
      <c r="S1113" s="31">
        <f t="shared" si="181"/>
        <v>56.933712891419276</v>
      </c>
      <c r="T1113" s="3" t="s">
        <v>2218</v>
      </c>
      <c r="V1113" s="47"/>
    </row>
    <row r="1114" spans="1:22" x14ac:dyDescent="0.25">
      <c r="A1114" t="str">
        <f t="shared" si="173"/>
        <v>T</v>
      </c>
      <c r="B1114" t="s">
        <v>1111</v>
      </c>
      <c r="C1114" s="18">
        <v>7.8E-2</v>
      </c>
      <c r="D1114" s="19">
        <v>0.214</v>
      </c>
      <c r="E1114" s="19">
        <v>0.05</v>
      </c>
      <c r="F1114" s="19">
        <v>5.1999999999999998E-2</v>
      </c>
      <c r="G1114" s="19">
        <v>0.47699999999999998</v>
      </c>
      <c r="H1114" s="19">
        <v>0.129</v>
      </c>
      <c r="I1114" s="20">
        <f t="shared" si="182"/>
        <v>1</v>
      </c>
      <c r="J1114" s="21">
        <f t="shared" si="174"/>
        <v>0.316</v>
      </c>
      <c r="K1114" s="12">
        <f t="shared" si="175"/>
        <v>0.14913957934990441</v>
      </c>
      <c r="L1114" s="8">
        <f t="shared" si="176"/>
        <v>0.4091778202676864</v>
      </c>
      <c r="M1114" s="8">
        <f t="shared" si="177"/>
        <v>9.5602294455066919E-2</v>
      </c>
      <c r="N1114" s="8">
        <f t="shared" si="178"/>
        <v>9.942638623326959E-2</v>
      </c>
      <c r="O1114" s="8">
        <f t="shared" si="179"/>
        <v>0.24665391969407266</v>
      </c>
      <c r="P1114" s="41">
        <f t="shared" si="180"/>
        <v>0.60420650095602291</v>
      </c>
      <c r="Q1114" s="29">
        <v>229</v>
      </c>
      <c r="R1114" s="30">
        <v>2.0000000000000001E-4</v>
      </c>
      <c r="S1114" s="31">
        <f t="shared" si="181"/>
        <v>437.85850860420646</v>
      </c>
      <c r="T1114" s="3" t="s">
        <v>2219</v>
      </c>
      <c r="V1114" s="47"/>
    </row>
    <row r="1115" spans="1:22" x14ac:dyDescent="0.25">
      <c r="A1115" t="str">
        <f t="shared" si="173"/>
        <v>T</v>
      </c>
      <c r="B1115" t="s">
        <v>1112</v>
      </c>
      <c r="C1115" s="18"/>
      <c r="D1115" s="19"/>
      <c r="E1115" s="19"/>
      <c r="F1115" s="19"/>
      <c r="G1115" s="19"/>
      <c r="H1115" s="19"/>
      <c r="I1115" s="20">
        <f t="shared" si="182"/>
        <v>0</v>
      </c>
      <c r="J1115" s="21">
        <f t="shared" si="174"/>
        <v>0</v>
      </c>
      <c r="K1115" s="12">
        <f t="shared" si="175"/>
        <v>0</v>
      </c>
      <c r="L1115" s="8">
        <f t="shared" si="176"/>
        <v>0</v>
      </c>
      <c r="M1115" s="8">
        <f t="shared" si="177"/>
        <v>0</v>
      </c>
      <c r="N1115" s="8">
        <f t="shared" si="178"/>
        <v>0</v>
      </c>
      <c r="O1115" s="8">
        <f t="shared" si="179"/>
        <v>0</v>
      </c>
      <c r="P1115" s="41">
        <f t="shared" si="180"/>
        <v>0</v>
      </c>
      <c r="Q1115" s="29"/>
      <c r="R1115" s="30"/>
      <c r="S1115" s="31">
        <f t="shared" si="181"/>
        <v>0</v>
      </c>
      <c r="T1115" s="3" t="s">
        <v>2220</v>
      </c>
      <c r="U1115" t="s">
        <v>1227</v>
      </c>
      <c r="V1115" s="47"/>
    </row>
    <row r="1116" spans="1:22" x14ac:dyDescent="0.25">
      <c r="A1116" t="str">
        <f t="shared" si="173"/>
        <v>T</v>
      </c>
      <c r="B1116" t="s">
        <v>1113</v>
      </c>
      <c r="C1116" s="18">
        <v>9.4E-2</v>
      </c>
      <c r="D1116" s="19">
        <v>0.32300000000000001</v>
      </c>
      <c r="E1116" s="19">
        <v>3.4000000000000002E-2</v>
      </c>
      <c r="F1116" s="19">
        <v>6.0000000000000001E-3</v>
      </c>
      <c r="G1116" s="19">
        <v>0.52900000000000003</v>
      </c>
      <c r="H1116" s="19">
        <v>1.4E-2</v>
      </c>
      <c r="I1116" s="20">
        <f t="shared" si="182"/>
        <v>1</v>
      </c>
      <c r="J1116" s="21">
        <f t="shared" si="174"/>
        <v>0.36299999999999999</v>
      </c>
      <c r="K1116" s="12">
        <f t="shared" si="175"/>
        <v>0.19957537154989385</v>
      </c>
      <c r="L1116" s="8">
        <f t="shared" si="176"/>
        <v>0.68577494692144381</v>
      </c>
      <c r="M1116" s="8">
        <f t="shared" si="177"/>
        <v>7.2186836518046721E-2</v>
      </c>
      <c r="N1116" s="8">
        <f t="shared" si="178"/>
        <v>1.2738853503184714E-2</v>
      </c>
      <c r="O1116" s="8">
        <f t="shared" si="179"/>
        <v>2.9723991507431002E-2</v>
      </c>
      <c r="P1116" s="41">
        <f t="shared" si="180"/>
        <v>0.77070063694267521</v>
      </c>
      <c r="Q1116" s="29">
        <v>349</v>
      </c>
      <c r="R1116" s="30">
        <v>2.9999999999999997E-4</v>
      </c>
      <c r="S1116" s="31">
        <f t="shared" si="181"/>
        <v>740.97664543524422</v>
      </c>
      <c r="T1116" s="3" t="s">
        <v>2221</v>
      </c>
      <c r="V1116" s="47"/>
    </row>
    <row r="1117" spans="1:22" x14ac:dyDescent="0.25">
      <c r="A1117" t="str">
        <f t="shared" si="173"/>
        <v>Ü</v>
      </c>
      <c r="B1117" t="s">
        <v>1114</v>
      </c>
      <c r="C1117" s="18">
        <v>7.6999999999999999E-2</v>
      </c>
      <c r="D1117" s="19">
        <v>0.36699999999999999</v>
      </c>
      <c r="E1117" s="19">
        <v>8.5999999999999993E-2</v>
      </c>
      <c r="F1117" s="19">
        <v>1.4E-2</v>
      </c>
      <c r="G1117" s="19">
        <v>0.45300000000000001</v>
      </c>
      <c r="H1117" s="19">
        <v>3.0000000000000001E-3</v>
      </c>
      <c r="I1117" s="20">
        <f t="shared" si="182"/>
        <v>1</v>
      </c>
      <c r="J1117" s="21">
        <f t="shared" si="174"/>
        <v>0.46699999999999997</v>
      </c>
      <c r="K1117" s="12">
        <f t="shared" si="175"/>
        <v>0.14076782449725778</v>
      </c>
      <c r="L1117" s="8">
        <f t="shared" si="176"/>
        <v>0.67093235831809883</v>
      </c>
      <c r="M1117" s="8">
        <f t="shared" si="177"/>
        <v>0.15722120658135283</v>
      </c>
      <c r="N1117" s="8">
        <f t="shared" si="178"/>
        <v>2.5594149908592326E-2</v>
      </c>
      <c r="O1117" s="8">
        <f t="shared" si="179"/>
        <v>5.4844606946983553E-3</v>
      </c>
      <c r="P1117" s="41">
        <f t="shared" si="180"/>
        <v>0.8537477148080439</v>
      </c>
      <c r="Q1117" s="29">
        <v>415</v>
      </c>
      <c r="R1117" s="30">
        <v>2.0000000000000001E-4</v>
      </c>
      <c r="S1117" s="31">
        <f t="shared" si="181"/>
        <v>758.68372943327245</v>
      </c>
      <c r="T1117" s="3" t="s">
        <v>2222</v>
      </c>
      <c r="V1117" s="47"/>
    </row>
    <row r="1118" spans="1:22" x14ac:dyDescent="0.25">
      <c r="A1118" t="str">
        <f t="shared" si="173"/>
        <v>Ü</v>
      </c>
      <c r="B1118" t="s">
        <v>1115</v>
      </c>
      <c r="C1118" s="18">
        <v>8.7999999999999995E-2</v>
      </c>
      <c r="D1118" s="19">
        <v>0.26700000000000002</v>
      </c>
      <c r="E1118" s="19">
        <v>9.9000000000000005E-2</v>
      </c>
      <c r="F1118" s="19">
        <v>1.6E-2</v>
      </c>
      <c r="G1118" s="19">
        <v>0.51800000000000002</v>
      </c>
      <c r="H1118" s="19">
        <v>1.2E-2</v>
      </c>
      <c r="I1118" s="20">
        <f t="shared" si="182"/>
        <v>1</v>
      </c>
      <c r="J1118" s="21">
        <f t="shared" si="174"/>
        <v>0.38200000000000001</v>
      </c>
      <c r="K1118" s="12">
        <f t="shared" si="175"/>
        <v>0.18257261410788381</v>
      </c>
      <c r="L1118" s="8">
        <f t="shared" si="176"/>
        <v>0.55394190871369298</v>
      </c>
      <c r="M1118" s="8">
        <f t="shared" si="177"/>
        <v>0.20539419087136931</v>
      </c>
      <c r="N1118" s="8">
        <f t="shared" si="178"/>
        <v>3.3195020746887967E-2</v>
      </c>
      <c r="O1118" s="8">
        <f t="shared" si="179"/>
        <v>2.4896265560165977E-2</v>
      </c>
      <c r="P1118" s="41">
        <f t="shared" si="180"/>
        <v>0.79253112033195028</v>
      </c>
      <c r="Q1118" s="29">
        <v>312</v>
      </c>
      <c r="R1118" s="30">
        <v>2.0000000000000001E-4</v>
      </c>
      <c r="S1118" s="31">
        <f t="shared" si="181"/>
        <v>647.30290456431533</v>
      </c>
      <c r="T1118" s="3" t="s">
        <v>2223</v>
      </c>
      <c r="V1118" s="47"/>
    </row>
    <row r="1119" spans="1:22" x14ac:dyDescent="0.25">
      <c r="A1119" t="str">
        <f t="shared" si="173"/>
        <v>Ü</v>
      </c>
      <c r="B1119" t="s">
        <v>1116</v>
      </c>
      <c r="C1119" s="18"/>
      <c r="D1119" s="19"/>
      <c r="E1119" s="19"/>
      <c r="F1119" s="19"/>
      <c r="G1119" s="19"/>
      <c r="H1119" s="19"/>
      <c r="I1119" s="20">
        <f t="shared" si="182"/>
        <v>0</v>
      </c>
      <c r="J1119" s="21">
        <f t="shared" si="174"/>
        <v>0</v>
      </c>
      <c r="K1119" s="12">
        <f t="shared" si="175"/>
        <v>0</v>
      </c>
      <c r="L1119" s="8">
        <f t="shared" si="176"/>
        <v>0</v>
      </c>
      <c r="M1119" s="8">
        <f t="shared" si="177"/>
        <v>0</v>
      </c>
      <c r="N1119" s="8">
        <f t="shared" si="178"/>
        <v>0</v>
      </c>
      <c r="O1119" s="8">
        <f t="shared" si="179"/>
        <v>0</v>
      </c>
      <c r="P1119" s="41">
        <f t="shared" si="180"/>
        <v>0</v>
      </c>
      <c r="Q1119" s="29"/>
      <c r="R1119" s="30"/>
      <c r="S1119" s="31">
        <f t="shared" si="181"/>
        <v>0</v>
      </c>
      <c r="T1119" s="38" t="s">
        <v>2358</v>
      </c>
      <c r="U1119" t="s">
        <v>1227</v>
      </c>
      <c r="V1119" s="47"/>
    </row>
    <row r="1120" spans="1:22" x14ac:dyDescent="0.25">
      <c r="A1120" t="str">
        <f t="shared" si="173"/>
        <v>Ü</v>
      </c>
      <c r="B1120" t="s">
        <v>1117</v>
      </c>
      <c r="C1120" s="18">
        <v>0.05</v>
      </c>
      <c r="D1120" s="19">
        <v>0.06</v>
      </c>
      <c r="E1120" s="19">
        <v>0.02</v>
      </c>
      <c r="F1120" s="19">
        <v>0</v>
      </c>
      <c r="G1120" s="19">
        <v>0.53</v>
      </c>
      <c r="H1120" s="19">
        <v>0.35</v>
      </c>
      <c r="I1120" s="20">
        <f t="shared" si="182"/>
        <v>1.01</v>
      </c>
      <c r="J1120" s="21">
        <f t="shared" si="174"/>
        <v>0.08</v>
      </c>
      <c r="K1120" s="12">
        <f t="shared" si="175"/>
        <v>0.10638297872340427</v>
      </c>
      <c r="L1120" s="8">
        <f t="shared" si="176"/>
        <v>0.1276595744680851</v>
      </c>
      <c r="M1120" s="8">
        <f t="shared" si="177"/>
        <v>4.2553191489361708E-2</v>
      </c>
      <c r="N1120" s="8">
        <f t="shared" si="178"/>
        <v>0</v>
      </c>
      <c r="O1120" s="8">
        <f t="shared" si="179"/>
        <v>0.74468085106382975</v>
      </c>
      <c r="P1120" s="41">
        <f t="shared" si="180"/>
        <v>0.17021276595744683</v>
      </c>
      <c r="Q1120" s="29">
        <v>63</v>
      </c>
      <c r="R1120" s="30">
        <v>1E-4</v>
      </c>
      <c r="S1120" s="31">
        <f t="shared" si="181"/>
        <v>134.04255319148936</v>
      </c>
      <c r="T1120" s="3" t="s">
        <v>2224</v>
      </c>
      <c r="V1120" s="47"/>
    </row>
    <row r="1121" spans="1:22" x14ac:dyDescent="0.25">
      <c r="A1121" t="str">
        <f t="shared" si="173"/>
        <v>Ü</v>
      </c>
      <c r="B1121" t="s">
        <v>1118</v>
      </c>
      <c r="C1121" s="18">
        <v>7.0000000000000007E-2</v>
      </c>
      <c r="D1121" s="19">
        <v>0.3</v>
      </c>
      <c r="E1121" s="19">
        <v>7.0000000000000007E-2</v>
      </c>
      <c r="F1121" s="19">
        <v>0.01</v>
      </c>
      <c r="G1121" s="19">
        <v>0.53</v>
      </c>
      <c r="H1121" s="19">
        <v>0.02</v>
      </c>
      <c r="I1121" s="20">
        <f t="shared" si="182"/>
        <v>1</v>
      </c>
      <c r="J1121" s="21">
        <f t="shared" si="174"/>
        <v>0.38</v>
      </c>
      <c r="K1121" s="12">
        <f t="shared" si="175"/>
        <v>0.14893617021276598</v>
      </c>
      <c r="L1121" s="8">
        <f t="shared" si="176"/>
        <v>0.63829787234042556</v>
      </c>
      <c r="M1121" s="8">
        <f t="shared" si="177"/>
        <v>0.14893617021276598</v>
      </c>
      <c r="N1121" s="8">
        <f t="shared" si="178"/>
        <v>2.1276595744680854E-2</v>
      </c>
      <c r="O1121" s="8">
        <f t="shared" si="179"/>
        <v>4.2553191489361708E-2</v>
      </c>
      <c r="P1121" s="41">
        <f t="shared" si="180"/>
        <v>0.8085106382978724</v>
      </c>
      <c r="Q1121" s="29">
        <v>326</v>
      </c>
      <c r="R1121" s="30">
        <v>2.0000000000000001E-4</v>
      </c>
      <c r="S1121" s="31">
        <f t="shared" si="181"/>
        <v>693.61702127659578</v>
      </c>
      <c r="T1121" s="3" t="s">
        <v>2225</v>
      </c>
      <c r="V1121" s="47"/>
    </row>
    <row r="1122" spans="1:22" x14ac:dyDescent="0.25">
      <c r="A1122" t="str">
        <f t="shared" si="173"/>
        <v>Ü</v>
      </c>
      <c r="B1122" t="s">
        <v>1119</v>
      </c>
      <c r="C1122" s="18">
        <v>8.4000000000000005E-2</v>
      </c>
      <c r="D1122" s="19">
        <v>0.249</v>
      </c>
      <c r="E1122" s="19">
        <v>9.7000000000000003E-2</v>
      </c>
      <c r="F1122" s="19">
        <v>1.4999999999999999E-2</v>
      </c>
      <c r="G1122" s="19">
        <v>0.52900000000000003</v>
      </c>
      <c r="H1122" s="19">
        <v>2.5999999999999999E-2</v>
      </c>
      <c r="I1122" s="20">
        <f t="shared" si="182"/>
        <v>1</v>
      </c>
      <c r="J1122" s="21">
        <f t="shared" si="174"/>
        <v>0.36099999999999999</v>
      </c>
      <c r="K1122" s="12">
        <f t="shared" si="175"/>
        <v>0.178343949044586</v>
      </c>
      <c r="L1122" s="8">
        <f t="shared" si="176"/>
        <v>0.5286624203821656</v>
      </c>
      <c r="M1122" s="8">
        <f t="shared" si="177"/>
        <v>0.20594479830148621</v>
      </c>
      <c r="N1122" s="8">
        <f t="shared" si="178"/>
        <v>3.1847133757961783E-2</v>
      </c>
      <c r="O1122" s="8">
        <f t="shared" si="179"/>
        <v>5.5201698513800426E-2</v>
      </c>
      <c r="P1122" s="41">
        <f t="shared" si="180"/>
        <v>0.76645435244161364</v>
      </c>
      <c r="Q1122" s="29">
        <v>296</v>
      </c>
      <c r="R1122" s="30">
        <v>2.0000000000000001E-4</v>
      </c>
      <c r="S1122" s="31">
        <f t="shared" si="181"/>
        <v>628.4501061571126</v>
      </c>
      <c r="T1122" s="3" t="s">
        <v>2226</v>
      </c>
      <c r="V1122" s="47"/>
    </row>
    <row r="1123" spans="1:22" x14ac:dyDescent="0.25">
      <c r="A1123" t="str">
        <f t="shared" si="173"/>
        <v>U</v>
      </c>
      <c r="B1123" t="s">
        <v>1120</v>
      </c>
      <c r="C1123" s="18"/>
      <c r="D1123" s="19"/>
      <c r="E1123" s="19"/>
      <c r="F1123" s="19"/>
      <c r="G1123" s="19"/>
      <c r="H1123" s="19"/>
      <c r="I1123" s="20">
        <f t="shared" si="182"/>
        <v>0</v>
      </c>
      <c r="J1123" s="21">
        <f t="shared" si="174"/>
        <v>0</v>
      </c>
      <c r="K1123" s="12">
        <f t="shared" si="175"/>
        <v>0</v>
      </c>
      <c r="L1123" s="8">
        <f t="shared" si="176"/>
        <v>0</v>
      </c>
      <c r="M1123" s="8">
        <f t="shared" si="177"/>
        <v>0</v>
      </c>
      <c r="N1123" s="8">
        <f t="shared" si="178"/>
        <v>0</v>
      </c>
      <c r="O1123" s="8">
        <f t="shared" si="179"/>
        <v>0</v>
      </c>
      <c r="P1123" s="41">
        <f t="shared" si="180"/>
        <v>0</v>
      </c>
      <c r="Q1123" s="29"/>
      <c r="R1123" s="30"/>
      <c r="S1123" s="31">
        <f t="shared" si="181"/>
        <v>0</v>
      </c>
      <c r="T1123" s="3" t="s">
        <v>2227</v>
      </c>
      <c r="U1123" t="s">
        <v>1238</v>
      </c>
      <c r="V1123" s="47"/>
    </row>
    <row r="1124" spans="1:22" x14ac:dyDescent="0.25">
      <c r="A1124" t="str">
        <f t="shared" si="173"/>
        <v>U</v>
      </c>
      <c r="B1124" t="s">
        <v>1121</v>
      </c>
      <c r="C1124" s="18">
        <v>3.5000000000000003E-2</v>
      </c>
      <c r="D1124" s="19">
        <v>0.154</v>
      </c>
      <c r="E1124" s="19">
        <v>2.8000000000000001E-2</v>
      </c>
      <c r="F1124" s="19">
        <v>4.0000000000000001E-3</v>
      </c>
      <c r="G1124" s="19">
        <v>0.52900000000000003</v>
      </c>
      <c r="H1124" s="19">
        <v>0.248</v>
      </c>
      <c r="I1124" s="20">
        <f t="shared" si="182"/>
        <v>0.998</v>
      </c>
      <c r="J1124" s="21">
        <f t="shared" si="174"/>
        <v>0.186</v>
      </c>
      <c r="K1124" s="12">
        <f t="shared" si="175"/>
        <v>7.4309978768577506E-2</v>
      </c>
      <c r="L1124" s="8">
        <f t="shared" si="176"/>
        <v>0.32696390658174102</v>
      </c>
      <c r="M1124" s="8">
        <f t="shared" si="177"/>
        <v>5.9447983014862003E-2</v>
      </c>
      <c r="N1124" s="8">
        <f t="shared" si="178"/>
        <v>8.4925690021231421E-3</v>
      </c>
      <c r="O1124" s="8">
        <f t="shared" si="179"/>
        <v>0.52653927813163481</v>
      </c>
      <c r="P1124" s="41">
        <f t="shared" si="180"/>
        <v>0.39490445859872614</v>
      </c>
      <c r="Q1124" s="29">
        <v>171</v>
      </c>
      <c r="R1124" s="30">
        <v>1E-4</v>
      </c>
      <c r="S1124" s="31">
        <f t="shared" si="181"/>
        <v>363.05732484076435</v>
      </c>
      <c r="T1124" s="3" t="s">
        <v>2228</v>
      </c>
      <c r="V1124" s="47"/>
    </row>
    <row r="1125" spans="1:22" x14ac:dyDescent="0.25">
      <c r="A1125" t="str">
        <f t="shared" si="173"/>
        <v>Ü</v>
      </c>
      <c r="B1125" t="s">
        <v>1122</v>
      </c>
      <c r="C1125" s="18"/>
      <c r="D1125" s="19"/>
      <c r="E1125" s="19"/>
      <c r="F1125" s="19"/>
      <c r="G1125" s="19"/>
      <c r="H1125" s="19"/>
      <c r="I1125" s="20">
        <f t="shared" si="182"/>
        <v>0</v>
      </c>
      <c r="J1125" s="21">
        <f t="shared" si="174"/>
        <v>0</v>
      </c>
      <c r="K1125" s="12">
        <f t="shared" si="175"/>
        <v>0</v>
      </c>
      <c r="L1125" s="8">
        <f t="shared" si="176"/>
        <v>0</v>
      </c>
      <c r="M1125" s="8">
        <f t="shared" si="177"/>
        <v>0</v>
      </c>
      <c r="N1125" s="8">
        <f t="shared" si="178"/>
        <v>0</v>
      </c>
      <c r="O1125" s="8">
        <f t="shared" si="179"/>
        <v>0</v>
      </c>
      <c r="P1125" s="41">
        <f t="shared" si="180"/>
        <v>0</v>
      </c>
      <c r="Q1125" s="29"/>
      <c r="R1125" s="30"/>
      <c r="S1125" s="31">
        <f t="shared" si="181"/>
        <v>0</v>
      </c>
      <c r="T1125" s="3" t="s">
        <v>2229</v>
      </c>
      <c r="U1125" t="s">
        <v>1227</v>
      </c>
      <c r="V1125" s="47"/>
    </row>
    <row r="1126" spans="1:22" x14ac:dyDescent="0.25">
      <c r="A1126" t="str">
        <f t="shared" si="173"/>
        <v>V</v>
      </c>
      <c r="B1126" t="s">
        <v>1123</v>
      </c>
      <c r="C1126" s="18">
        <v>6.0000000000000001E-3</v>
      </c>
      <c r="D1126" s="19">
        <v>0.192</v>
      </c>
      <c r="E1126" s="19">
        <v>0.193</v>
      </c>
      <c r="F1126" s="19">
        <v>1.4E-2</v>
      </c>
      <c r="G1126" s="19">
        <v>0.52900000000000003</v>
      </c>
      <c r="H1126" s="19">
        <v>6.6000000000000003E-2</v>
      </c>
      <c r="I1126" s="20">
        <f t="shared" si="182"/>
        <v>1</v>
      </c>
      <c r="J1126" s="21">
        <f t="shared" si="174"/>
        <v>0.39900000000000002</v>
      </c>
      <c r="K1126" s="12">
        <f t="shared" si="175"/>
        <v>1.2738853503184714E-2</v>
      </c>
      <c r="L1126" s="8">
        <f t="shared" si="176"/>
        <v>0.40764331210191085</v>
      </c>
      <c r="M1126" s="8">
        <f t="shared" si="177"/>
        <v>0.40976645435244163</v>
      </c>
      <c r="N1126" s="8">
        <f t="shared" si="178"/>
        <v>2.9723991507431002E-2</v>
      </c>
      <c r="O1126" s="8">
        <f t="shared" si="179"/>
        <v>0.14012738853503187</v>
      </c>
      <c r="P1126" s="41">
        <f t="shared" si="180"/>
        <v>0.84713375796178358</v>
      </c>
      <c r="Q1126" s="29">
        <v>279.2</v>
      </c>
      <c r="R1126" s="30">
        <v>0</v>
      </c>
      <c r="S1126" s="31">
        <f t="shared" si="181"/>
        <v>592.78131634819533</v>
      </c>
      <c r="T1126" s="3" t="s">
        <v>1195</v>
      </c>
      <c r="V1126" s="47"/>
    </row>
    <row r="1127" spans="1:22" x14ac:dyDescent="0.25">
      <c r="A1127" t="str">
        <f t="shared" si="173"/>
        <v>V</v>
      </c>
      <c r="B1127" t="s">
        <v>1124</v>
      </c>
      <c r="C1127" s="18">
        <v>6.6000000000000003E-2</v>
      </c>
      <c r="D1127" s="19">
        <v>0.317</v>
      </c>
      <c r="E1127" s="19">
        <v>7.3999999999999996E-2</v>
      </c>
      <c r="F1127" s="19">
        <v>1.2E-2</v>
      </c>
      <c r="G1127" s="19">
        <v>0.52900000000000003</v>
      </c>
      <c r="H1127" s="19">
        <v>1E-3</v>
      </c>
      <c r="I1127" s="20">
        <f t="shared" si="182"/>
        <v>0.999</v>
      </c>
      <c r="J1127" s="21">
        <f t="shared" si="174"/>
        <v>0.40300000000000002</v>
      </c>
      <c r="K1127" s="12">
        <f t="shared" si="175"/>
        <v>0.14012738853503187</v>
      </c>
      <c r="L1127" s="8">
        <f t="shared" si="176"/>
        <v>0.6730360934182591</v>
      </c>
      <c r="M1127" s="8">
        <f t="shared" si="177"/>
        <v>0.15711252653927812</v>
      </c>
      <c r="N1127" s="8">
        <f t="shared" si="178"/>
        <v>2.5477707006369428E-2</v>
      </c>
      <c r="O1127" s="8">
        <f t="shared" si="179"/>
        <v>2.1231422505307855E-3</v>
      </c>
      <c r="P1127" s="41">
        <f t="shared" si="180"/>
        <v>0.85562632696390672</v>
      </c>
      <c r="Q1127" s="29">
        <v>358</v>
      </c>
      <c r="R1127" s="30">
        <v>2.0000000000000001E-4</v>
      </c>
      <c r="S1127" s="31">
        <f t="shared" si="181"/>
        <v>760.08492569002124</v>
      </c>
      <c r="T1127" s="3" t="s">
        <v>2230</v>
      </c>
      <c r="V1127" s="47"/>
    </row>
    <row r="1128" spans="1:22" x14ac:dyDescent="0.25">
      <c r="A1128" t="str">
        <f t="shared" si="173"/>
        <v>V</v>
      </c>
      <c r="B1128" t="s">
        <v>1125</v>
      </c>
      <c r="C1128" s="18">
        <v>4.7E-2</v>
      </c>
      <c r="D1128" s="19">
        <v>0.156</v>
      </c>
      <c r="E1128" s="19">
        <v>0.26100000000000001</v>
      </c>
      <c r="F1128" s="19">
        <v>6.0000000000000001E-3</v>
      </c>
      <c r="G1128" s="19">
        <v>0.52900000000000003</v>
      </c>
      <c r="H1128" s="19">
        <v>1E-3</v>
      </c>
      <c r="I1128" s="20">
        <f t="shared" si="182"/>
        <v>1</v>
      </c>
      <c r="J1128" s="21">
        <f t="shared" si="174"/>
        <v>0.42300000000000004</v>
      </c>
      <c r="K1128" s="12">
        <f t="shared" si="175"/>
        <v>9.9787685774946927E-2</v>
      </c>
      <c r="L1128" s="8">
        <f t="shared" si="176"/>
        <v>0.33121019108280259</v>
      </c>
      <c r="M1128" s="8">
        <f t="shared" si="177"/>
        <v>0.55414012738853513</v>
      </c>
      <c r="N1128" s="8">
        <f t="shared" si="178"/>
        <v>1.2738853503184714E-2</v>
      </c>
      <c r="O1128" s="8">
        <f t="shared" si="179"/>
        <v>2.1231422505307855E-3</v>
      </c>
      <c r="P1128" s="41">
        <f t="shared" si="180"/>
        <v>0.89808917197452243</v>
      </c>
      <c r="Q1128" s="29">
        <v>289</v>
      </c>
      <c r="R1128" s="30">
        <v>1E-4</v>
      </c>
      <c r="S1128" s="31">
        <f t="shared" si="181"/>
        <v>613.58811040339708</v>
      </c>
      <c r="T1128" s="3" t="s">
        <v>1478</v>
      </c>
      <c r="V1128" s="47"/>
    </row>
    <row r="1129" spans="1:22" x14ac:dyDescent="0.25">
      <c r="A1129" t="str">
        <f t="shared" si="173"/>
        <v>V</v>
      </c>
      <c r="B1129" t="s">
        <v>1126</v>
      </c>
      <c r="C1129" s="18"/>
      <c r="D1129" s="19"/>
      <c r="E1129" s="19"/>
      <c r="F1129" s="19"/>
      <c r="G1129" s="19"/>
      <c r="H1129" s="19"/>
      <c r="I1129" s="20">
        <f t="shared" si="182"/>
        <v>0</v>
      </c>
      <c r="J1129" s="21">
        <f t="shared" si="174"/>
        <v>0</v>
      </c>
      <c r="K1129" s="12">
        <f t="shared" si="175"/>
        <v>0</v>
      </c>
      <c r="L1129" s="8">
        <f t="shared" si="176"/>
        <v>0</v>
      </c>
      <c r="M1129" s="8">
        <f t="shared" si="177"/>
        <v>0</v>
      </c>
      <c r="N1129" s="8">
        <f t="shared" si="178"/>
        <v>0</v>
      </c>
      <c r="O1129" s="8">
        <f t="shared" si="179"/>
        <v>0</v>
      </c>
      <c r="P1129" s="41">
        <f t="shared" si="180"/>
        <v>0</v>
      </c>
      <c r="Q1129" s="29"/>
      <c r="R1129" s="30"/>
      <c r="S1129" s="31">
        <f t="shared" si="181"/>
        <v>0</v>
      </c>
      <c r="T1129" s="3" t="s">
        <v>2231</v>
      </c>
      <c r="U1129" t="s">
        <v>1227</v>
      </c>
      <c r="V1129" s="47"/>
    </row>
    <row r="1130" spans="1:22" x14ac:dyDescent="0.25">
      <c r="A1130" t="str">
        <f t="shared" si="173"/>
        <v>V</v>
      </c>
      <c r="B1130" t="s">
        <v>1127</v>
      </c>
      <c r="C1130" s="18"/>
      <c r="D1130" s="19"/>
      <c r="E1130" s="19"/>
      <c r="F1130" s="19"/>
      <c r="G1130" s="19"/>
      <c r="H1130" s="19"/>
      <c r="I1130" s="20">
        <f t="shared" si="182"/>
        <v>0</v>
      </c>
      <c r="J1130" s="21">
        <f t="shared" si="174"/>
        <v>0</v>
      </c>
      <c r="K1130" s="12">
        <f t="shared" si="175"/>
        <v>0</v>
      </c>
      <c r="L1130" s="8">
        <f t="shared" si="176"/>
        <v>0</v>
      </c>
      <c r="M1130" s="8">
        <f t="shared" si="177"/>
        <v>0</v>
      </c>
      <c r="N1130" s="8">
        <f t="shared" si="178"/>
        <v>0</v>
      </c>
      <c r="O1130" s="8">
        <f t="shared" si="179"/>
        <v>0</v>
      </c>
      <c r="P1130" s="41">
        <f t="shared" si="180"/>
        <v>0</v>
      </c>
      <c r="Q1130" s="29"/>
      <c r="R1130" s="30"/>
      <c r="S1130" s="31">
        <f t="shared" si="181"/>
        <v>0</v>
      </c>
      <c r="T1130" s="3" t="s">
        <v>2232</v>
      </c>
      <c r="U1130" t="s">
        <v>1227</v>
      </c>
      <c r="V1130" s="47"/>
    </row>
    <row r="1131" spans="1:22" x14ac:dyDescent="0.25">
      <c r="A1131" t="str">
        <f t="shared" si="173"/>
        <v>V</v>
      </c>
      <c r="B1131" t="s">
        <v>1128</v>
      </c>
      <c r="C1131" s="18">
        <v>8.5999999999999993E-2</v>
      </c>
      <c r="D1131" s="19">
        <v>0.28699999999999998</v>
      </c>
      <c r="E1131" s="19">
        <v>8.5000000000000006E-2</v>
      </c>
      <c r="F1131" s="19">
        <v>1.2999999999999999E-2</v>
      </c>
      <c r="G1131" s="19">
        <v>0.52900000000000003</v>
      </c>
      <c r="H1131" s="19">
        <v>0</v>
      </c>
      <c r="I1131" s="20">
        <f t="shared" si="182"/>
        <v>1</v>
      </c>
      <c r="J1131" s="21">
        <f t="shared" si="174"/>
        <v>0.38500000000000001</v>
      </c>
      <c r="K1131" s="12">
        <f t="shared" si="175"/>
        <v>0.18259023354564755</v>
      </c>
      <c r="L1131" s="8">
        <f t="shared" si="176"/>
        <v>0.60934182590233543</v>
      </c>
      <c r="M1131" s="8">
        <f t="shared" si="177"/>
        <v>0.18046709129511679</v>
      </c>
      <c r="N1131" s="8">
        <f t="shared" si="178"/>
        <v>2.7600849256900213E-2</v>
      </c>
      <c r="O1131" s="8">
        <f t="shared" si="179"/>
        <v>0</v>
      </c>
      <c r="P1131" s="41">
        <f t="shared" si="180"/>
        <v>0.81740976645435248</v>
      </c>
      <c r="Q1131" s="29">
        <v>324</v>
      </c>
      <c r="R1131" s="30">
        <v>2.0000000000000001E-4</v>
      </c>
      <c r="S1131" s="31">
        <f t="shared" si="181"/>
        <v>687.89808917197456</v>
      </c>
      <c r="T1131" s="3" t="s">
        <v>2233</v>
      </c>
      <c r="V1131" s="47"/>
    </row>
    <row r="1132" spans="1:22" x14ac:dyDescent="0.25">
      <c r="A1132" t="str">
        <f t="shared" si="173"/>
        <v>V</v>
      </c>
      <c r="B1132" t="s">
        <v>1129</v>
      </c>
      <c r="C1132" s="18"/>
      <c r="D1132" s="19"/>
      <c r="E1132" s="19"/>
      <c r="F1132" s="19"/>
      <c r="G1132" s="19"/>
      <c r="H1132" s="19"/>
      <c r="I1132" s="20">
        <f t="shared" si="182"/>
        <v>0</v>
      </c>
      <c r="J1132" s="21">
        <f t="shared" si="174"/>
        <v>0</v>
      </c>
      <c r="K1132" s="12">
        <f t="shared" si="175"/>
        <v>0</v>
      </c>
      <c r="L1132" s="8">
        <f t="shared" si="176"/>
        <v>0</v>
      </c>
      <c r="M1132" s="8">
        <f t="shared" si="177"/>
        <v>0</v>
      </c>
      <c r="N1132" s="8">
        <f t="shared" si="178"/>
        <v>0</v>
      </c>
      <c r="O1132" s="8">
        <f t="shared" si="179"/>
        <v>0</v>
      </c>
      <c r="P1132" s="41">
        <f t="shared" si="180"/>
        <v>0</v>
      </c>
      <c r="Q1132" s="29"/>
      <c r="R1132" s="30"/>
      <c r="S1132" s="31">
        <f t="shared" si="181"/>
        <v>0</v>
      </c>
      <c r="T1132" s="3" t="s">
        <v>2234</v>
      </c>
      <c r="U1132" t="s">
        <v>1227</v>
      </c>
      <c r="V1132" s="47"/>
    </row>
    <row r="1133" spans="1:22" x14ac:dyDescent="0.25">
      <c r="A1133" t="str">
        <f t="shared" si="173"/>
        <v>V</v>
      </c>
      <c r="B1133" t="s">
        <v>1130</v>
      </c>
      <c r="C1133" s="18">
        <v>8.2000000000000003E-2</v>
      </c>
      <c r="D1133" s="19">
        <v>0.27100000000000002</v>
      </c>
      <c r="E1133" s="19">
        <v>0.105</v>
      </c>
      <c r="F1133" s="19">
        <v>1.2E-2</v>
      </c>
      <c r="G1133" s="19">
        <v>0.52900000000000003</v>
      </c>
      <c r="H1133" s="19">
        <v>1E-3</v>
      </c>
      <c r="I1133" s="20">
        <f t="shared" si="182"/>
        <v>1</v>
      </c>
      <c r="J1133" s="21">
        <f t="shared" si="174"/>
        <v>0.38800000000000001</v>
      </c>
      <c r="K1133" s="12">
        <f t="shared" si="175"/>
        <v>0.17409766454352443</v>
      </c>
      <c r="L1133" s="8">
        <f t="shared" si="176"/>
        <v>0.57537154989384298</v>
      </c>
      <c r="M1133" s="8">
        <f t="shared" si="177"/>
        <v>0.22292993630573249</v>
      </c>
      <c r="N1133" s="8">
        <f t="shared" si="178"/>
        <v>2.5477707006369428E-2</v>
      </c>
      <c r="O1133" s="8">
        <f t="shared" si="179"/>
        <v>2.1231422505307855E-3</v>
      </c>
      <c r="P1133" s="41">
        <f t="shared" si="180"/>
        <v>0.82377919320594484</v>
      </c>
      <c r="Q1133" s="29">
        <v>311</v>
      </c>
      <c r="R1133" s="30">
        <v>2.0000000000000001E-4</v>
      </c>
      <c r="S1133" s="31">
        <f t="shared" si="181"/>
        <v>660.29723991507433</v>
      </c>
      <c r="T1133" s="3" t="s">
        <v>2235</v>
      </c>
      <c r="V1133" s="47"/>
    </row>
    <row r="1134" spans="1:22" x14ac:dyDescent="0.25">
      <c r="A1134" t="str">
        <f t="shared" si="173"/>
        <v>V</v>
      </c>
      <c r="B1134" t="s">
        <v>1131</v>
      </c>
      <c r="C1134" s="18">
        <v>0</v>
      </c>
      <c r="D1134" s="19">
        <v>0</v>
      </c>
      <c r="E1134" s="19">
        <v>0</v>
      </c>
      <c r="F1134" s="19">
        <v>0</v>
      </c>
      <c r="G1134" s="19">
        <v>0.52900000000000003</v>
      </c>
      <c r="H1134" s="19">
        <v>0.47099999999999997</v>
      </c>
      <c r="I1134" s="20">
        <f t="shared" si="182"/>
        <v>1</v>
      </c>
      <c r="J1134" s="21">
        <f t="shared" si="174"/>
        <v>0</v>
      </c>
      <c r="K1134" s="12">
        <f t="shared" si="175"/>
        <v>0</v>
      </c>
      <c r="L1134" s="8">
        <f t="shared" si="176"/>
        <v>0</v>
      </c>
      <c r="M1134" s="8">
        <f t="shared" si="177"/>
        <v>0</v>
      </c>
      <c r="N1134" s="8">
        <f t="shared" si="178"/>
        <v>0</v>
      </c>
      <c r="O1134" s="8">
        <f t="shared" si="179"/>
        <v>1</v>
      </c>
      <c r="P1134" s="41">
        <f t="shared" si="180"/>
        <v>0</v>
      </c>
      <c r="Q1134" s="29">
        <v>0</v>
      </c>
      <c r="R1134" s="30">
        <v>0</v>
      </c>
      <c r="S1134" s="31">
        <f t="shared" si="181"/>
        <v>0</v>
      </c>
      <c r="T1134" s="3" t="s">
        <v>2236</v>
      </c>
      <c r="V1134" s="47"/>
    </row>
    <row r="1135" spans="1:22" x14ac:dyDescent="0.25">
      <c r="A1135" t="str">
        <f t="shared" si="173"/>
        <v>V</v>
      </c>
      <c r="B1135" t="s">
        <v>1132</v>
      </c>
      <c r="C1135" s="18">
        <v>6.4299999999999996E-2</v>
      </c>
      <c r="D1135" s="19">
        <v>0.25940000000000002</v>
      </c>
      <c r="E1135" s="19">
        <v>5.1900000000000002E-2</v>
      </c>
      <c r="F1135" s="19">
        <v>6.4999999999999997E-3</v>
      </c>
      <c r="G1135" s="19">
        <v>0.53900000000000003</v>
      </c>
      <c r="H1135" s="19">
        <v>7.9000000000000001E-2</v>
      </c>
      <c r="I1135" s="20">
        <f t="shared" si="182"/>
        <v>1.0001</v>
      </c>
      <c r="J1135" s="21">
        <f t="shared" si="174"/>
        <v>0.31780000000000003</v>
      </c>
      <c r="K1135" s="12">
        <f t="shared" si="175"/>
        <v>0.13947939262472886</v>
      </c>
      <c r="L1135" s="8">
        <f t="shared" si="176"/>
        <v>0.5626898047722344</v>
      </c>
      <c r="M1135" s="8">
        <f t="shared" si="177"/>
        <v>0.11258134490238612</v>
      </c>
      <c r="N1135" s="8">
        <f t="shared" si="178"/>
        <v>1.4099783080260305E-2</v>
      </c>
      <c r="O1135" s="8">
        <f t="shared" si="179"/>
        <v>0.17136659436008678</v>
      </c>
      <c r="P1135" s="41">
        <f t="shared" si="180"/>
        <v>0.68937093275488082</v>
      </c>
      <c r="Q1135" s="29">
        <v>283</v>
      </c>
      <c r="R1135" s="30">
        <v>4.0000000000000002E-4</v>
      </c>
      <c r="S1135" s="31">
        <f t="shared" si="181"/>
        <v>613.88286334056409</v>
      </c>
      <c r="T1135" s="3" t="s">
        <v>2237</v>
      </c>
      <c r="V1135" s="47"/>
    </row>
    <row r="1136" spans="1:22" x14ac:dyDescent="0.25">
      <c r="A1136" t="str">
        <f t="shared" si="173"/>
        <v>V</v>
      </c>
      <c r="B1136" t="s">
        <v>1133</v>
      </c>
      <c r="C1136" s="18">
        <v>7.9000000000000001E-2</v>
      </c>
      <c r="D1136" s="19">
        <v>0.24199999999999999</v>
      </c>
      <c r="E1136" s="19">
        <v>9.0999999999999998E-2</v>
      </c>
      <c r="F1136" s="19">
        <v>1.4999999999999999E-2</v>
      </c>
      <c r="G1136" s="19">
        <v>0.51900000000000002</v>
      </c>
      <c r="H1136" s="19">
        <v>5.3999999999999999E-2</v>
      </c>
      <c r="I1136" s="20">
        <f t="shared" si="182"/>
        <v>1</v>
      </c>
      <c r="J1136" s="21">
        <f t="shared" si="174"/>
        <v>0.34799999999999998</v>
      </c>
      <c r="K1136" s="12">
        <f t="shared" si="175"/>
        <v>0.16424116424116425</v>
      </c>
      <c r="L1136" s="8">
        <f t="shared" si="176"/>
        <v>0.50311850311850315</v>
      </c>
      <c r="M1136" s="8">
        <f t="shared" si="177"/>
        <v>0.1891891891891892</v>
      </c>
      <c r="N1136" s="8">
        <f t="shared" si="178"/>
        <v>3.1185031185031183E-2</v>
      </c>
      <c r="O1136" s="8">
        <f t="shared" si="179"/>
        <v>0.11226611226611227</v>
      </c>
      <c r="P1136" s="41">
        <f t="shared" si="180"/>
        <v>0.72349272349272342</v>
      </c>
      <c r="Q1136" s="29">
        <v>284</v>
      </c>
      <c r="R1136" s="30">
        <v>2.0000000000000001E-4</v>
      </c>
      <c r="S1136" s="31">
        <f t="shared" si="181"/>
        <v>590.43659043659045</v>
      </c>
      <c r="T1136" s="3" t="s">
        <v>2238</v>
      </c>
      <c r="V1136" s="47"/>
    </row>
    <row r="1137" spans="1:22" x14ac:dyDescent="0.25">
      <c r="A1137" t="str">
        <f t="shared" si="173"/>
        <v>V</v>
      </c>
      <c r="B1137" t="s">
        <v>1134</v>
      </c>
      <c r="C1137" s="18">
        <v>0.06</v>
      </c>
      <c r="D1137" s="19">
        <v>7.3999999999999996E-2</v>
      </c>
      <c r="E1137" s="19">
        <v>1.9E-2</v>
      </c>
      <c r="F1137" s="19">
        <v>3.0000000000000001E-3</v>
      </c>
      <c r="G1137" s="19">
        <v>0.52900000000000003</v>
      </c>
      <c r="H1137" s="19">
        <v>0.314</v>
      </c>
      <c r="I1137" s="20">
        <f t="shared" si="182"/>
        <v>0.99900000000000011</v>
      </c>
      <c r="J1137" s="21">
        <f t="shared" si="174"/>
        <v>9.6000000000000002E-2</v>
      </c>
      <c r="K1137" s="12">
        <f t="shared" si="175"/>
        <v>0.12738853503184713</v>
      </c>
      <c r="L1137" s="8">
        <f t="shared" si="176"/>
        <v>0.15711252653927812</v>
      </c>
      <c r="M1137" s="8">
        <f t="shared" si="177"/>
        <v>4.0339702760084924E-2</v>
      </c>
      <c r="N1137" s="8">
        <f t="shared" si="178"/>
        <v>6.369426751592357E-3</v>
      </c>
      <c r="O1137" s="8">
        <f t="shared" si="179"/>
        <v>0.66666666666666674</v>
      </c>
      <c r="P1137" s="41">
        <f t="shared" si="180"/>
        <v>0.20382165605095542</v>
      </c>
      <c r="Q1137" s="29">
        <v>81</v>
      </c>
      <c r="R1137" s="30">
        <v>2.0000000000000001E-4</v>
      </c>
      <c r="S1137" s="31">
        <f t="shared" si="181"/>
        <v>171.97452229299364</v>
      </c>
      <c r="T1137" s="3" t="s">
        <v>2239</v>
      </c>
      <c r="V1137" s="47"/>
    </row>
    <row r="1138" spans="1:22" x14ac:dyDescent="0.25">
      <c r="A1138" t="str">
        <f t="shared" ref="A1138:A1173" si="183">UPPER(LEFT(B1138,1))</f>
        <v>V</v>
      </c>
      <c r="B1138" t="s">
        <v>1135</v>
      </c>
      <c r="C1138" s="18"/>
      <c r="D1138" s="19"/>
      <c r="E1138" s="19"/>
      <c r="F1138" s="19"/>
      <c r="G1138" s="19"/>
      <c r="H1138" s="19"/>
      <c r="I1138" s="20">
        <f t="shared" si="182"/>
        <v>0</v>
      </c>
      <c r="J1138" s="21">
        <f t="shared" si="174"/>
        <v>0</v>
      </c>
      <c r="K1138" s="12">
        <f t="shared" si="175"/>
        <v>0</v>
      </c>
      <c r="L1138" s="8">
        <f t="shared" si="176"/>
        <v>0</v>
      </c>
      <c r="M1138" s="8">
        <f t="shared" si="177"/>
        <v>0</v>
      </c>
      <c r="N1138" s="8">
        <f t="shared" si="178"/>
        <v>0</v>
      </c>
      <c r="O1138" s="8">
        <f t="shared" si="179"/>
        <v>0</v>
      </c>
      <c r="P1138" s="41">
        <f t="shared" si="180"/>
        <v>0</v>
      </c>
      <c r="Q1138" s="29"/>
      <c r="R1138" s="30"/>
      <c r="S1138" s="31">
        <f t="shared" si="181"/>
        <v>0</v>
      </c>
      <c r="T1138" s="3" t="s">
        <v>2240</v>
      </c>
      <c r="U1138" t="s">
        <v>1227</v>
      </c>
      <c r="V1138" s="47"/>
    </row>
    <row r="1139" spans="1:22" x14ac:dyDescent="0.25">
      <c r="A1139" t="str">
        <f t="shared" si="183"/>
        <v>V</v>
      </c>
      <c r="B1139" t="s">
        <v>1136</v>
      </c>
      <c r="C1139" s="18">
        <v>8.3000000000000004E-2</v>
      </c>
      <c r="D1139" s="19">
        <v>0.25330000000000003</v>
      </c>
      <c r="E1139" s="19">
        <v>9.2600000000000002E-2</v>
      </c>
      <c r="F1139" s="19">
        <v>1.2500000000000001E-2</v>
      </c>
      <c r="G1139" s="19">
        <v>0.52610000000000001</v>
      </c>
      <c r="H1139" s="19">
        <v>3.2500000000000001E-2</v>
      </c>
      <c r="I1139" s="20">
        <f t="shared" si="182"/>
        <v>1</v>
      </c>
      <c r="J1139" s="21">
        <f t="shared" si="174"/>
        <v>0.35840000000000005</v>
      </c>
      <c r="K1139" s="12">
        <f t="shared" si="175"/>
        <v>0.17514243511289304</v>
      </c>
      <c r="L1139" s="8">
        <f t="shared" si="176"/>
        <v>0.53450094956741934</v>
      </c>
      <c r="M1139" s="8">
        <f t="shared" si="177"/>
        <v>0.19539987339101078</v>
      </c>
      <c r="N1139" s="8">
        <f t="shared" si="178"/>
        <v>2.6376872757965818E-2</v>
      </c>
      <c r="O1139" s="8">
        <f t="shared" si="179"/>
        <v>6.8579869170711127E-2</v>
      </c>
      <c r="P1139" s="41">
        <f t="shared" si="180"/>
        <v>0.75627769571639603</v>
      </c>
      <c r="Q1139" s="29">
        <v>300</v>
      </c>
      <c r="R1139" s="30">
        <v>2.0000000000000001E-4</v>
      </c>
      <c r="S1139" s="31">
        <f t="shared" si="181"/>
        <v>633.04494619117963</v>
      </c>
      <c r="T1139" s="3" t="s">
        <v>2241</v>
      </c>
      <c r="V1139" s="47"/>
    </row>
    <row r="1140" spans="1:22" x14ac:dyDescent="0.25">
      <c r="A1140" t="str">
        <f t="shared" si="183"/>
        <v>V</v>
      </c>
      <c r="B1140" t="s">
        <v>1137</v>
      </c>
      <c r="C1140" s="18">
        <v>3.5999999999999997E-2</v>
      </c>
      <c r="D1140" s="19">
        <v>0.111</v>
      </c>
      <c r="E1140" s="19">
        <v>3.5000000000000003E-2</v>
      </c>
      <c r="F1140" s="19">
        <v>6.0000000000000001E-3</v>
      </c>
      <c r="G1140" s="19">
        <v>0.51</v>
      </c>
      <c r="H1140" s="19">
        <v>0.30199999999999999</v>
      </c>
      <c r="I1140" s="20">
        <f t="shared" si="182"/>
        <v>1</v>
      </c>
      <c r="J1140" s="21">
        <f t="shared" si="174"/>
        <v>0.15200000000000002</v>
      </c>
      <c r="K1140" s="12">
        <f t="shared" si="175"/>
        <v>7.3469387755102034E-2</v>
      </c>
      <c r="L1140" s="8">
        <f t="shared" si="176"/>
        <v>0.22653061224489796</v>
      </c>
      <c r="M1140" s="8">
        <f t="shared" si="177"/>
        <v>7.1428571428571438E-2</v>
      </c>
      <c r="N1140" s="8">
        <f t="shared" si="178"/>
        <v>1.2244897959183675E-2</v>
      </c>
      <c r="O1140" s="8">
        <f t="shared" si="179"/>
        <v>0.61632653061224485</v>
      </c>
      <c r="P1140" s="41">
        <f t="shared" si="180"/>
        <v>0.31020408163265312</v>
      </c>
      <c r="Q1140" s="29">
        <v>129</v>
      </c>
      <c r="R1140" s="30">
        <v>1E-4</v>
      </c>
      <c r="S1140" s="31">
        <f t="shared" si="181"/>
        <v>263.26530612244898</v>
      </c>
      <c r="T1140" s="3" t="s">
        <v>2242</v>
      </c>
      <c r="V1140" s="47"/>
    </row>
    <row r="1141" spans="1:22" x14ac:dyDescent="0.25">
      <c r="A1141" t="str">
        <f t="shared" si="183"/>
        <v>V</v>
      </c>
      <c r="B1141" t="s">
        <v>1138</v>
      </c>
      <c r="C1141" s="18">
        <v>7.1999999999999995E-2</v>
      </c>
      <c r="D1141" s="19">
        <v>0.22800000000000001</v>
      </c>
      <c r="E1141" s="19">
        <v>0.06</v>
      </c>
      <c r="F1141" s="19">
        <v>8.9999999999999993E-3</v>
      </c>
      <c r="G1141" s="19">
        <v>0.52900000000000003</v>
      </c>
      <c r="H1141" s="19">
        <v>0.10199999999999999</v>
      </c>
      <c r="I1141" s="20">
        <f t="shared" si="182"/>
        <v>1</v>
      </c>
      <c r="J1141" s="21">
        <f t="shared" si="174"/>
        <v>0.29700000000000004</v>
      </c>
      <c r="K1141" s="12">
        <f t="shared" si="175"/>
        <v>0.15286624203821655</v>
      </c>
      <c r="L1141" s="8">
        <f t="shared" si="176"/>
        <v>0.48407643312101917</v>
      </c>
      <c r="M1141" s="8">
        <f t="shared" si="177"/>
        <v>0.12738853503184713</v>
      </c>
      <c r="N1141" s="8">
        <f t="shared" si="178"/>
        <v>1.9108280254777069E-2</v>
      </c>
      <c r="O1141" s="8">
        <f t="shared" si="179"/>
        <v>0.21656050955414013</v>
      </c>
      <c r="P1141" s="41">
        <f t="shared" si="180"/>
        <v>0.63057324840764339</v>
      </c>
      <c r="Q1141" s="29">
        <v>257</v>
      </c>
      <c r="R1141" s="30">
        <v>2.0000000000000001E-4</v>
      </c>
      <c r="S1141" s="31">
        <f t="shared" si="181"/>
        <v>545.6475583864119</v>
      </c>
      <c r="T1141" s="3" t="s">
        <v>2243</v>
      </c>
      <c r="V1141" s="47"/>
    </row>
    <row r="1142" spans="1:22" x14ac:dyDescent="0.25">
      <c r="A1142" t="str">
        <f t="shared" si="183"/>
        <v>V</v>
      </c>
      <c r="B1142" t="s">
        <v>1139</v>
      </c>
      <c r="C1142" s="18">
        <v>7.8E-2</v>
      </c>
      <c r="D1142" s="19">
        <v>0.216</v>
      </c>
      <c r="E1142" s="19">
        <v>0.109</v>
      </c>
      <c r="F1142" s="19">
        <v>1.2999999999999999E-2</v>
      </c>
      <c r="G1142" s="19">
        <v>0.52900000000000003</v>
      </c>
      <c r="H1142" s="19">
        <v>5.5E-2</v>
      </c>
      <c r="I1142" s="20">
        <f t="shared" si="182"/>
        <v>1</v>
      </c>
      <c r="J1142" s="21">
        <f t="shared" si="174"/>
        <v>0.33800000000000002</v>
      </c>
      <c r="K1142" s="12">
        <f t="shared" si="175"/>
        <v>0.16560509554140129</v>
      </c>
      <c r="L1142" s="8">
        <f t="shared" si="176"/>
        <v>0.45859872611464969</v>
      </c>
      <c r="M1142" s="8">
        <f t="shared" si="177"/>
        <v>0.23142250530785563</v>
      </c>
      <c r="N1142" s="8">
        <f t="shared" si="178"/>
        <v>2.7600849256900213E-2</v>
      </c>
      <c r="O1142" s="8">
        <f t="shared" si="179"/>
        <v>0.11677282377919321</v>
      </c>
      <c r="P1142" s="41">
        <f t="shared" si="180"/>
        <v>0.71762208067940558</v>
      </c>
      <c r="Q1142" s="29">
        <v>260</v>
      </c>
      <c r="R1142" s="30">
        <v>2.0000000000000001E-4</v>
      </c>
      <c r="S1142" s="31">
        <f t="shared" si="181"/>
        <v>552.01698513800432</v>
      </c>
      <c r="T1142" s="3" t="s">
        <v>2244</v>
      </c>
      <c r="V1142" s="47"/>
    </row>
    <row r="1143" spans="1:22" x14ac:dyDescent="0.25">
      <c r="A1143" t="str">
        <f t="shared" si="183"/>
        <v>V</v>
      </c>
      <c r="B1143" t="s">
        <v>1140</v>
      </c>
      <c r="C1143" s="18">
        <v>0.121</v>
      </c>
      <c r="D1143" s="19">
        <v>0.28399999999999997</v>
      </c>
      <c r="E1143" s="19">
        <v>5.6000000000000001E-2</v>
      </c>
      <c r="F1143" s="19">
        <v>8.9999999999999993E-3</v>
      </c>
      <c r="G1143" s="19">
        <v>0.52900000000000003</v>
      </c>
      <c r="H1143" s="19">
        <v>1E-3</v>
      </c>
      <c r="I1143" s="20">
        <f t="shared" si="182"/>
        <v>1</v>
      </c>
      <c r="J1143" s="21">
        <f t="shared" si="174"/>
        <v>0.34899999999999998</v>
      </c>
      <c r="K1143" s="12">
        <f t="shared" si="175"/>
        <v>0.25690021231422505</v>
      </c>
      <c r="L1143" s="8">
        <f t="shared" si="176"/>
        <v>0.60297239915074308</v>
      </c>
      <c r="M1143" s="8">
        <f t="shared" si="177"/>
        <v>0.11889596602972401</v>
      </c>
      <c r="N1143" s="8">
        <f t="shared" si="178"/>
        <v>1.9108280254777069E-2</v>
      </c>
      <c r="O1143" s="8">
        <f t="shared" si="179"/>
        <v>2.1231422505307855E-3</v>
      </c>
      <c r="P1143" s="41">
        <f t="shared" si="180"/>
        <v>0.74097664543524411</v>
      </c>
      <c r="Q1143" s="29">
        <v>306</v>
      </c>
      <c r="R1143" s="30">
        <v>2.9999999999999997E-4</v>
      </c>
      <c r="S1143" s="31">
        <f t="shared" si="181"/>
        <v>649.68152866242042</v>
      </c>
      <c r="T1143" s="3" t="s">
        <v>2245</v>
      </c>
      <c r="V1143" s="47"/>
    </row>
    <row r="1144" spans="1:22" x14ac:dyDescent="0.25">
      <c r="A1144" t="str">
        <f t="shared" si="183"/>
        <v>V</v>
      </c>
      <c r="B1144" t="s">
        <v>1141</v>
      </c>
      <c r="C1144" s="18">
        <v>2.5999999999999999E-2</v>
      </c>
      <c r="D1144" s="19">
        <v>5.0999999999999997E-2</v>
      </c>
      <c r="E1144" s="19">
        <v>1.0999999999999999E-2</v>
      </c>
      <c r="F1144" s="19">
        <v>2E-3</v>
      </c>
      <c r="G1144" s="19">
        <v>0.52900000000000003</v>
      </c>
      <c r="H1144" s="19">
        <v>0.38200000000000001</v>
      </c>
      <c r="I1144" s="20">
        <f t="shared" si="182"/>
        <v>1.0009999999999999</v>
      </c>
      <c r="J1144" s="21">
        <f t="shared" si="174"/>
        <v>6.4000000000000001E-2</v>
      </c>
      <c r="K1144" s="12">
        <f t="shared" si="175"/>
        <v>5.5201698513800426E-2</v>
      </c>
      <c r="L1144" s="8">
        <f t="shared" si="176"/>
        <v>0.10828025477707007</v>
      </c>
      <c r="M1144" s="8">
        <f t="shared" si="177"/>
        <v>2.3354564755838639E-2</v>
      </c>
      <c r="N1144" s="8">
        <f t="shared" si="178"/>
        <v>4.246284501061571E-3</v>
      </c>
      <c r="O1144" s="8">
        <f t="shared" si="179"/>
        <v>0.81104033970276013</v>
      </c>
      <c r="P1144" s="41">
        <f t="shared" si="180"/>
        <v>0.13588110403397027</v>
      </c>
      <c r="Q1144" s="29">
        <v>55</v>
      </c>
      <c r="R1144" s="30">
        <v>1E-4</v>
      </c>
      <c r="S1144" s="31">
        <f t="shared" si="181"/>
        <v>116.77282377919322</v>
      </c>
      <c r="T1144" s="3" t="s">
        <v>2246</v>
      </c>
      <c r="V1144" s="47"/>
    </row>
    <row r="1145" spans="1:22" x14ac:dyDescent="0.25">
      <c r="A1145" t="str">
        <f t="shared" si="183"/>
        <v>V</v>
      </c>
      <c r="B1145" t="s">
        <v>1142</v>
      </c>
      <c r="C1145" s="18"/>
      <c r="D1145" s="19"/>
      <c r="E1145" s="19"/>
      <c r="F1145" s="19"/>
      <c r="G1145" s="19"/>
      <c r="H1145" s="19"/>
      <c r="I1145" s="20">
        <f t="shared" si="182"/>
        <v>0</v>
      </c>
      <c r="J1145" s="21">
        <f t="shared" si="174"/>
        <v>0</v>
      </c>
      <c r="K1145" s="12">
        <f t="shared" si="175"/>
        <v>0</v>
      </c>
      <c r="L1145" s="8">
        <f t="shared" si="176"/>
        <v>0</v>
      </c>
      <c r="M1145" s="8">
        <f t="shared" si="177"/>
        <v>0</v>
      </c>
      <c r="N1145" s="8">
        <f t="shared" si="178"/>
        <v>0</v>
      </c>
      <c r="O1145" s="8">
        <f t="shared" si="179"/>
        <v>0</v>
      </c>
      <c r="P1145" s="41">
        <f t="shared" si="180"/>
        <v>0</v>
      </c>
      <c r="Q1145" s="29"/>
      <c r="R1145" s="30"/>
      <c r="S1145" s="31">
        <f t="shared" si="181"/>
        <v>0</v>
      </c>
      <c r="T1145" s="3" t="s">
        <v>2247</v>
      </c>
      <c r="U1145" t="s">
        <v>1227</v>
      </c>
      <c r="V1145" s="47"/>
    </row>
    <row r="1146" spans="1:22" x14ac:dyDescent="0.25">
      <c r="A1146" t="str">
        <f t="shared" si="183"/>
        <v>V</v>
      </c>
      <c r="B1146" t="s">
        <v>1143</v>
      </c>
      <c r="C1146" s="18">
        <v>8.6999999999999994E-2</v>
      </c>
      <c r="D1146" s="19">
        <v>0.26600000000000001</v>
      </c>
      <c r="E1146" s="19">
        <v>0.1</v>
      </c>
      <c r="F1146" s="19">
        <v>1.6E-2</v>
      </c>
      <c r="G1146" s="19">
        <v>0.52900000000000003</v>
      </c>
      <c r="H1146" s="19">
        <v>2E-3</v>
      </c>
      <c r="I1146" s="20">
        <f t="shared" si="182"/>
        <v>1</v>
      </c>
      <c r="J1146" s="21">
        <f t="shared" si="174"/>
        <v>0.38200000000000001</v>
      </c>
      <c r="K1146" s="12">
        <f t="shared" si="175"/>
        <v>0.18471337579617833</v>
      </c>
      <c r="L1146" s="8">
        <f t="shared" si="176"/>
        <v>0.56475583864118906</v>
      </c>
      <c r="M1146" s="8">
        <f t="shared" si="177"/>
        <v>0.21231422505307859</v>
      </c>
      <c r="N1146" s="8">
        <f t="shared" si="178"/>
        <v>3.3970276008492568E-2</v>
      </c>
      <c r="O1146" s="8">
        <f t="shared" si="179"/>
        <v>4.246284501061571E-3</v>
      </c>
      <c r="P1146" s="41">
        <f t="shared" si="180"/>
        <v>0.81104033970276013</v>
      </c>
      <c r="Q1146" s="29">
        <v>312</v>
      </c>
      <c r="R1146" s="30">
        <v>2.0000000000000001E-4</v>
      </c>
      <c r="S1146" s="31">
        <f t="shared" si="181"/>
        <v>662.42038216560513</v>
      </c>
      <c r="T1146" s="3" t="s">
        <v>2248</v>
      </c>
      <c r="V1146" s="47"/>
    </row>
    <row r="1147" spans="1:22" x14ac:dyDescent="0.25">
      <c r="A1147" t="str">
        <f t="shared" si="183"/>
        <v>V</v>
      </c>
      <c r="B1147" t="s">
        <v>1144</v>
      </c>
      <c r="C1147" s="18">
        <v>7.3999999999999996E-2</v>
      </c>
      <c r="D1147" s="19">
        <v>0.24</v>
      </c>
      <c r="E1147" s="19">
        <v>8.5000000000000006E-2</v>
      </c>
      <c r="F1147" s="19">
        <v>3.4000000000000002E-2</v>
      </c>
      <c r="G1147" s="19">
        <v>0.20200000000000001</v>
      </c>
      <c r="H1147" s="19">
        <v>0.36499999999999999</v>
      </c>
      <c r="I1147" s="20">
        <f t="shared" si="182"/>
        <v>1</v>
      </c>
      <c r="J1147" s="21">
        <f t="shared" si="174"/>
        <v>0.35899999999999999</v>
      </c>
      <c r="K1147" s="12">
        <f t="shared" si="175"/>
        <v>9.2731829573934832E-2</v>
      </c>
      <c r="L1147" s="8">
        <f t="shared" si="176"/>
        <v>0.3007518796992481</v>
      </c>
      <c r="M1147" s="8">
        <f t="shared" si="177"/>
        <v>0.10651629072681705</v>
      </c>
      <c r="N1147" s="8">
        <f t="shared" si="178"/>
        <v>4.2606516290726815E-2</v>
      </c>
      <c r="O1147" s="8">
        <f t="shared" si="179"/>
        <v>0.45739348370927313</v>
      </c>
      <c r="P1147" s="41">
        <f t="shared" si="180"/>
        <v>0.44987468671679193</v>
      </c>
      <c r="Q1147" s="29">
        <v>331</v>
      </c>
      <c r="R1147" s="30">
        <v>2.9999999999999997E-4</v>
      </c>
      <c r="S1147" s="31">
        <f t="shared" si="181"/>
        <v>414.78696741854634</v>
      </c>
      <c r="T1147" s="3" t="s">
        <v>2249</v>
      </c>
      <c r="V1147" s="47"/>
    </row>
    <row r="1148" spans="1:22" x14ac:dyDescent="0.25">
      <c r="A1148" t="str">
        <f t="shared" si="183"/>
        <v>V</v>
      </c>
      <c r="B1148" t="s">
        <v>1145</v>
      </c>
      <c r="C1148" s="18">
        <v>0</v>
      </c>
      <c r="D1148" s="19">
        <v>0.03</v>
      </c>
      <c r="E1148" s="19">
        <v>0.09</v>
      </c>
      <c r="F1148" s="19">
        <v>0</v>
      </c>
      <c r="G1148" s="19">
        <v>0.49</v>
      </c>
      <c r="H1148" s="19">
        <v>0.39</v>
      </c>
      <c r="I1148" s="20">
        <f t="shared" si="182"/>
        <v>1</v>
      </c>
      <c r="J1148" s="21">
        <f t="shared" si="174"/>
        <v>0.12</v>
      </c>
      <c r="K1148" s="12">
        <f t="shared" si="175"/>
        <v>0</v>
      </c>
      <c r="L1148" s="8">
        <f t="shared" si="176"/>
        <v>5.8823529411764705E-2</v>
      </c>
      <c r="M1148" s="8">
        <f t="shared" si="177"/>
        <v>0.1764705882352941</v>
      </c>
      <c r="N1148" s="8">
        <f t="shared" si="178"/>
        <v>0</v>
      </c>
      <c r="O1148" s="8">
        <f t="shared" si="179"/>
        <v>0.76470588235294124</v>
      </c>
      <c r="P1148" s="41">
        <f t="shared" si="180"/>
        <v>0.23529411764705882</v>
      </c>
      <c r="Q1148" s="29">
        <v>60</v>
      </c>
      <c r="R1148" s="30">
        <v>0</v>
      </c>
      <c r="S1148" s="31">
        <f t="shared" si="181"/>
        <v>117.64705882352941</v>
      </c>
      <c r="T1148" s="3" t="s">
        <v>2250</v>
      </c>
      <c r="V1148" s="47"/>
    </row>
    <row r="1149" spans="1:22" x14ac:dyDescent="0.25">
      <c r="A1149" t="str">
        <f t="shared" si="183"/>
        <v>V</v>
      </c>
      <c r="B1149" t="s">
        <v>1146</v>
      </c>
      <c r="C1149" s="18">
        <v>5.7000000000000002E-2</v>
      </c>
      <c r="D1149" s="19">
        <v>0.19800000000000001</v>
      </c>
      <c r="E1149" s="19">
        <v>0.191</v>
      </c>
      <c r="F1149" s="19">
        <v>4.0000000000000001E-3</v>
      </c>
      <c r="G1149" s="19">
        <v>0.52600000000000002</v>
      </c>
      <c r="H1149" s="19">
        <v>2.5000000000000001E-2</v>
      </c>
      <c r="I1149" s="20">
        <f t="shared" si="182"/>
        <v>1.0009999999999999</v>
      </c>
      <c r="J1149" s="21">
        <f t="shared" si="174"/>
        <v>0.39300000000000002</v>
      </c>
      <c r="K1149" s="12">
        <f t="shared" si="175"/>
        <v>0.12025316455696204</v>
      </c>
      <c r="L1149" s="8">
        <f t="shared" si="176"/>
        <v>0.41772151898734183</v>
      </c>
      <c r="M1149" s="8">
        <f t="shared" si="177"/>
        <v>0.40295358649789031</v>
      </c>
      <c r="N1149" s="8">
        <f t="shared" si="178"/>
        <v>8.4388185654008449E-3</v>
      </c>
      <c r="O1149" s="8">
        <f t="shared" si="179"/>
        <v>5.2742616033755282E-2</v>
      </c>
      <c r="P1149" s="41">
        <f t="shared" si="180"/>
        <v>0.829113924050633</v>
      </c>
      <c r="Q1149" s="29">
        <v>256</v>
      </c>
      <c r="R1149" s="30">
        <v>2.0000000000000001E-4</v>
      </c>
      <c r="S1149" s="31">
        <f t="shared" si="181"/>
        <v>540.08438818565401</v>
      </c>
      <c r="T1149" s="3" t="s">
        <v>2251</v>
      </c>
      <c r="V1149" s="47"/>
    </row>
    <row r="1150" spans="1:22" x14ac:dyDescent="0.25">
      <c r="A1150" t="str">
        <f t="shared" si="183"/>
        <v>W</v>
      </c>
      <c r="B1150" t="s">
        <v>1147</v>
      </c>
      <c r="C1150" s="18">
        <v>0.107</v>
      </c>
      <c r="D1150" s="19">
        <v>0.311</v>
      </c>
      <c r="E1150" s="19">
        <v>4.2999999999999997E-2</v>
      </c>
      <c r="F1150" s="19">
        <v>6.0000000000000001E-3</v>
      </c>
      <c r="G1150" s="19">
        <v>0.52900000000000003</v>
      </c>
      <c r="H1150" s="19">
        <v>4.0000000000000001E-3</v>
      </c>
      <c r="I1150" s="20">
        <f t="shared" si="182"/>
        <v>1</v>
      </c>
      <c r="J1150" s="21">
        <f t="shared" si="174"/>
        <v>0.36</v>
      </c>
      <c r="K1150" s="12">
        <f t="shared" si="175"/>
        <v>0.22717622080679406</v>
      </c>
      <c r="L1150" s="8">
        <f t="shared" si="176"/>
        <v>0.66029723991507439</v>
      </c>
      <c r="M1150" s="8">
        <f t="shared" si="177"/>
        <v>9.1295116772823773E-2</v>
      </c>
      <c r="N1150" s="8">
        <f t="shared" si="178"/>
        <v>1.2738853503184714E-2</v>
      </c>
      <c r="O1150" s="8">
        <f t="shared" si="179"/>
        <v>8.4925690021231421E-3</v>
      </c>
      <c r="P1150" s="41">
        <f t="shared" si="180"/>
        <v>0.76433121019108285</v>
      </c>
      <c r="Q1150" s="29">
        <v>329</v>
      </c>
      <c r="R1150" s="30">
        <v>2.9999999999999997E-4</v>
      </c>
      <c r="S1150" s="31">
        <f t="shared" si="181"/>
        <v>698.51380042462847</v>
      </c>
      <c r="T1150" s="3" t="s">
        <v>2252</v>
      </c>
      <c r="V1150" s="47"/>
    </row>
    <row r="1151" spans="1:22" x14ac:dyDescent="0.25">
      <c r="A1151" t="str">
        <f t="shared" si="183"/>
        <v>W</v>
      </c>
      <c r="B1151" t="s">
        <v>1148</v>
      </c>
      <c r="C1151" s="18"/>
      <c r="D1151" s="19"/>
      <c r="E1151" s="19"/>
      <c r="F1151" s="19"/>
      <c r="G1151" s="19"/>
      <c r="H1151" s="19"/>
      <c r="I1151" s="20">
        <f t="shared" si="182"/>
        <v>0</v>
      </c>
      <c r="J1151" s="21">
        <f t="shared" si="174"/>
        <v>0</v>
      </c>
      <c r="K1151" s="12">
        <f t="shared" si="175"/>
        <v>0</v>
      </c>
      <c r="L1151" s="8">
        <f t="shared" si="176"/>
        <v>0</v>
      </c>
      <c r="M1151" s="8">
        <f t="shared" si="177"/>
        <v>0</v>
      </c>
      <c r="N1151" s="8">
        <f t="shared" si="178"/>
        <v>0</v>
      </c>
      <c r="O1151" s="8">
        <f t="shared" si="179"/>
        <v>0</v>
      </c>
      <c r="P1151" s="41">
        <f t="shared" si="180"/>
        <v>0</v>
      </c>
      <c r="Q1151" s="29"/>
      <c r="R1151" s="30"/>
      <c r="S1151" s="31">
        <f t="shared" si="181"/>
        <v>0</v>
      </c>
      <c r="T1151" s="3" t="s">
        <v>2253</v>
      </c>
      <c r="U1151" t="s">
        <v>1227</v>
      </c>
      <c r="V1151" s="47"/>
    </row>
    <row r="1152" spans="1:22" x14ac:dyDescent="0.25">
      <c r="A1152" t="str">
        <f t="shared" si="183"/>
        <v>W</v>
      </c>
      <c r="B1152" t="s">
        <v>1149</v>
      </c>
      <c r="C1152" s="18"/>
      <c r="D1152" s="19"/>
      <c r="E1152" s="19"/>
      <c r="F1152" s="19"/>
      <c r="G1152" s="19"/>
      <c r="H1152" s="19"/>
      <c r="I1152" s="20">
        <f t="shared" si="182"/>
        <v>0</v>
      </c>
      <c r="J1152" s="21">
        <f t="shared" si="174"/>
        <v>0</v>
      </c>
      <c r="K1152" s="12">
        <f t="shared" si="175"/>
        <v>0</v>
      </c>
      <c r="L1152" s="8">
        <f t="shared" si="176"/>
        <v>0</v>
      </c>
      <c r="M1152" s="8">
        <f t="shared" si="177"/>
        <v>0</v>
      </c>
      <c r="N1152" s="8">
        <f t="shared" si="178"/>
        <v>0</v>
      </c>
      <c r="O1152" s="8">
        <f t="shared" si="179"/>
        <v>0</v>
      </c>
      <c r="P1152" s="41">
        <f t="shared" si="180"/>
        <v>0</v>
      </c>
      <c r="Q1152" s="29"/>
      <c r="R1152" s="30"/>
      <c r="S1152" s="31">
        <f t="shared" si="181"/>
        <v>0</v>
      </c>
      <c r="T1152" s="3" t="s">
        <v>2254</v>
      </c>
      <c r="U1152" t="s">
        <v>1227</v>
      </c>
      <c r="V1152" s="47"/>
    </row>
    <row r="1153" spans="1:22" x14ac:dyDescent="0.25">
      <c r="A1153" t="str">
        <f t="shared" si="183"/>
        <v>W</v>
      </c>
      <c r="B1153" t="s">
        <v>1150</v>
      </c>
      <c r="C1153" s="18">
        <v>7.4999999999999997E-2</v>
      </c>
      <c r="D1153" s="19">
        <v>0.34300000000000003</v>
      </c>
      <c r="E1153" s="19">
        <v>6.0999999999999999E-2</v>
      </c>
      <c r="F1153" s="19">
        <v>8.0000000000000002E-3</v>
      </c>
      <c r="G1153" s="19">
        <v>0.503</v>
      </c>
      <c r="H1153" s="19">
        <v>0.01</v>
      </c>
      <c r="I1153" s="20">
        <f t="shared" si="182"/>
        <v>1</v>
      </c>
      <c r="J1153" s="21">
        <f t="shared" si="174"/>
        <v>0.41200000000000003</v>
      </c>
      <c r="K1153" s="12">
        <f t="shared" si="175"/>
        <v>0.15090543259557343</v>
      </c>
      <c r="L1153" s="8">
        <f t="shared" si="176"/>
        <v>0.69014084507042261</v>
      </c>
      <c r="M1153" s="8">
        <f t="shared" si="177"/>
        <v>0.1227364185110664</v>
      </c>
      <c r="N1153" s="8">
        <f t="shared" si="178"/>
        <v>1.6096579476861168E-2</v>
      </c>
      <c r="O1153" s="8">
        <f t="shared" si="179"/>
        <v>2.0120724346076459E-2</v>
      </c>
      <c r="P1153" s="41">
        <f t="shared" si="180"/>
        <v>0.8289738430583502</v>
      </c>
      <c r="Q1153" s="29">
        <v>373</v>
      </c>
      <c r="R1153" s="30">
        <v>2.0000000000000001E-4</v>
      </c>
      <c r="S1153" s="31">
        <f t="shared" si="181"/>
        <v>750.50301810865187</v>
      </c>
      <c r="T1153" s="3" t="s">
        <v>2255</v>
      </c>
      <c r="V1153" s="47"/>
    </row>
    <row r="1154" spans="1:22" x14ac:dyDescent="0.25">
      <c r="A1154" t="str">
        <f t="shared" si="183"/>
        <v>W</v>
      </c>
      <c r="B1154" t="s">
        <v>1151</v>
      </c>
      <c r="C1154" s="18">
        <v>3.7100000000000001E-2</v>
      </c>
      <c r="D1154" s="19">
        <v>0.11310000000000001</v>
      </c>
      <c r="E1154" s="19">
        <v>5.0299999999999997E-2</v>
      </c>
      <c r="F1154" s="19">
        <v>6.3E-3</v>
      </c>
      <c r="G1154" s="19">
        <v>0.52649999999999997</v>
      </c>
      <c r="H1154" s="19">
        <v>0.26600000000000001</v>
      </c>
      <c r="I1154" s="20">
        <f t="shared" si="182"/>
        <v>0.99929999999999997</v>
      </c>
      <c r="J1154" s="21">
        <f t="shared" si="174"/>
        <v>0.16969999999999999</v>
      </c>
      <c r="K1154" s="12">
        <f t="shared" si="175"/>
        <v>7.8352692713833161E-2</v>
      </c>
      <c r="L1154" s="8">
        <f t="shared" si="176"/>
        <v>0.23885955649419219</v>
      </c>
      <c r="M1154" s="8">
        <f t="shared" si="177"/>
        <v>0.10623020063357971</v>
      </c>
      <c r="N1154" s="8">
        <f t="shared" si="178"/>
        <v>1.3305174234424498E-2</v>
      </c>
      <c r="O1154" s="8">
        <f t="shared" si="179"/>
        <v>0.56177402323125658</v>
      </c>
      <c r="P1154" s="41">
        <f t="shared" si="180"/>
        <v>0.35839493136219636</v>
      </c>
      <c r="Q1154" s="29">
        <v>307</v>
      </c>
      <c r="R1154" s="30">
        <v>2.0000000000000001E-4</v>
      </c>
      <c r="S1154" s="31">
        <f t="shared" si="181"/>
        <v>648.36325237592393</v>
      </c>
      <c r="T1154" s="3" t="s">
        <v>2256</v>
      </c>
      <c r="V1154" s="47"/>
    </row>
    <row r="1155" spans="1:22" x14ac:dyDescent="0.25">
      <c r="A1155" t="str">
        <f t="shared" si="183"/>
        <v>W</v>
      </c>
      <c r="B1155" t="s">
        <v>1152</v>
      </c>
      <c r="C1155" s="18">
        <v>6.6000000000000003E-2</v>
      </c>
      <c r="D1155" s="19">
        <v>0.30599999999999999</v>
      </c>
      <c r="E1155" s="19">
        <v>6.4000000000000001E-2</v>
      </c>
      <c r="F1155" s="19">
        <v>8.0000000000000002E-3</v>
      </c>
      <c r="G1155" s="19">
        <v>0.52900000000000003</v>
      </c>
      <c r="H1155" s="19">
        <v>2.7E-2</v>
      </c>
      <c r="I1155" s="20">
        <f t="shared" si="182"/>
        <v>1</v>
      </c>
      <c r="J1155" s="21">
        <f t="shared" ref="J1155:J1173" si="184">D1155+E1155+F1155</f>
        <v>0.378</v>
      </c>
      <c r="K1155" s="12">
        <f t="shared" ref="K1155:K1173" si="185">C1155/(1-$G1155)</f>
        <v>0.14012738853503187</v>
      </c>
      <c r="L1155" s="8">
        <f t="shared" ref="L1155:L1173" si="186">D1155/(1-$G1155)</f>
        <v>0.64968152866242046</v>
      </c>
      <c r="M1155" s="8">
        <f t="shared" ref="M1155:M1173" si="187">E1155/(1-$G1155)</f>
        <v>0.13588110403397027</v>
      </c>
      <c r="N1155" s="8">
        <f t="shared" ref="N1155:N1173" si="188">F1155/(1-$G1155)</f>
        <v>1.6985138004246284E-2</v>
      </c>
      <c r="O1155" s="8">
        <f t="shared" ref="O1155:O1173" si="189">H1155/(1-$G1155)</f>
        <v>5.7324840764331211E-2</v>
      </c>
      <c r="P1155" s="41">
        <f t="shared" ref="P1155:P1173" si="190">J1155/(1-$G1155)</f>
        <v>0.80254777070063699</v>
      </c>
      <c r="Q1155" s="29">
        <v>330</v>
      </c>
      <c r="R1155" s="30">
        <v>1.8000000000000001E-4</v>
      </c>
      <c r="S1155" s="31">
        <f t="shared" ref="S1155:S1173" si="191">Q1155/(1-$G1155)</f>
        <v>700.63694267515928</v>
      </c>
      <c r="T1155" s="3" t="s">
        <v>2257</v>
      </c>
      <c r="V1155" s="47"/>
    </row>
    <row r="1156" spans="1:22" x14ac:dyDescent="0.25">
      <c r="A1156" t="str">
        <f t="shared" si="183"/>
        <v>W</v>
      </c>
      <c r="B1156" t="s">
        <v>1153</v>
      </c>
      <c r="C1156" s="18">
        <v>8.3000000000000004E-2</v>
      </c>
      <c r="D1156" s="19">
        <v>0.255</v>
      </c>
      <c r="E1156" s="19">
        <v>0.11600000000000001</v>
      </c>
      <c r="F1156" s="19">
        <v>1.4999999999999999E-2</v>
      </c>
      <c r="G1156" s="19">
        <v>0.52900000000000003</v>
      </c>
      <c r="H1156" s="19">
        <v>2E-3</v>
      </c>
      <c r="I1156" s="20">
        <f t="shared" si="182"/>
        <v>1</v>
      </c>
      <c r="J1156" s="21">
        <f t="shared" si="184"/>
        <v>0.38600000000000001</v>
      </c>
      <c r="K1156" s="12">
        <f t="shared" si="185"/>
        <v>0.17622080679405522</v>
      </c>
      <c r="L1156" s="8">
        <f t="shared" si="186"/>
        <v>0.54140127388535031</v>
      </c>
      <c r="M1156" s="8">
        <f t="shared" si="187"/>
        <v>0.24628450106157115</v>
      </c>
      <c r="N1156" s="8">
        <f t="shared" si="188"/>
        <v>3.1847133757961783E-2</v>
      </c>
      <c r="O1156" s="8">
        <f t="shared" si="189"/>
        <v>4.246284501061571E-3</v>
      </c>
      <c r="P1156" s="41">
        <f t="shared" si="190"/>
        <v>0.81953290870488327</v>
      </c>
      <c r="Q1156" s="29">
        <v>302</v>
      </c>
      <c r="R1156" s="30">
        <v>2.0000000000000001E-4</v>
      </c>
      <c r="S1156" s="31">
        <f t="shared" si="191"/>
        <v>641.18895966029731</v>
      </c>
      <c r="T1156" s="3" t="s">
        <v>2258</v>
      </c>
      <c r="V1156" s="47"/>
    </row>
    <row r="1157" spans="1:22" x14ac:dyDescent="0.25">
      <c r="A1157" t="str">
        <f t="shared" si="183"/>
        <v>W</v>
      </c>
      <c r="B1157" t="s">
        <v>1154</v>
      </c>
      <c r="C1157" s="18">
        <v>0.18099999999999999</v>
      </c>
      <c r="D1157" s="19">
        <v>0.222</v>
      </c>
      <c r="E1157" s="19">
        <v>5.7000000000000002E-2</v>
      </c>
      <c r="F1157" s="19">
        <v>8.9999999999999993E-3</v>
      </c>
      <c r="G1157" s="19">
        <v>0.52900000000000003</v>
      </c>
      <c r="H1157" s="19">
        <v>2E-3</v>
      </c>
      <c r="I1157" s="20">
        <f t="shared" si="182"/>
        <v>1</v>
      </c>
      <c r="J1157" s="21">
        <f t="shared" si="184"/>
        <v>0.28800000000000003</v>
      </c>
      <c r="K1157" s="12">
        <f t="shared" si="185"/>
        <v>0.38428874734607221</v>
      </c>
      <c r="L1157" s="8">
        <f t="shared" si="186"/>
        <v>0.4713375796178344</v>
      </c>
      <c r="M1157" s="8">
        <f t="shared" si="187"/>
        <v>0.12101910828025479</v>
      </c>
      <c r="N1157" s="8">
        <f t="shared" si="188"/>
        <v>1.9108280254777069E-2</v>
      </c>
      <c r="O1157" s="8">
        <f t="shared" si="189"/>
        <v>4.246284501061571E-3</v>
      </c>
      <c r="P1157" s="41">
        <f t="shared" si="190"/>
        <v>0.61146496815286633</v>
      </c>
      <c r="Q1157" s="29">
        <v>243</v>
      </c>
      <c r="R1157" s="30">
        <v>5.0000000000000001E-4</v>
      </c>
      <c r="S1157" s="31">
        <f t="shared" si="191"/>
        <v>515.92356687898086</v>
      </c>
      <c r="T1157" s="3" t="s">
        <v>2259</v>
      </c>
      <c r="V1157" s="47"/>
    </row>
    <row r="1158" spans="1:22" x14ac:dyDescent="0.25">
      <c r="A1158" t="str">
        <f t="shared" si="183"/>
        <v>W</v>
      </c>
      <c r="B1158" t="s">
        <v>1155</v>
      </c>
      <c r="C1158" s="18">
        <v>0.16</v>
      </c>
      <c r="D1158" s="19">
        <v>0.193</v>
      </c>
      <c r="E1158" s="19">
        <v>4.9000000000000002E-2</v>
      </c>
      <c r="F1158" s="19">
        <v>8.0000000000000002E-3</v>
      </c>
      <c r="G1158" s="19">
        <v>0.52900000000000003</v>
      </c>
      <c r="H1158" s="19">
        <v>6.3E-2</v>
      </c>
      <c r="I1158" s="20">
        <f t="shared" si="182"/>
        <v>1.002</v>
      </c>
      <c r="J1158" s="21">
        <f t="shared" si="184"/>
        <v>0.25</v>
      </c>
      <c r="K1158" s="12">
        <f t="shared" si="185"/>
        <v>0.33970276008492573</v>
      </c>
      <c r="L1158" s="8">
        <f t="shared" si="186"/>
        <v>0.40976645435244163</v>
      </c>
      <c r="M1158" s="8">
        <f t="shared" si="187"/>
        <v>0.1040339702760085</v>
      </c>
      <c r="N1158" s="8">
        <f t="shared" si="188"/>
        <v>1.6985138004246284E-2</v>
      </c>
      <c r="O1158" s="8">
        <f t="shared" si="189"/>
        <v>0.13375796178343949</v>
      </c>
      <c r="P1158" s="41">
        <f t="shared" si="190"/>
        <v>0.53078556263269638</v>
      </c>
      <c r="Q1158" s="29">
        <v>211</v>
      </c>
      <c r="R1158" s="30">
        <v>4.0000000000000003E-5</v>
      </c>
      <c r="S1158" s="31">
        <f t="shared" si="191"/>
        <v>447.9830148619958</v>
      </c>
      <c r="T1158" s="3" t="s">
        <v>1896</v>
      </c>
      <c r="V1158" s="47"/>
    </row>
    <row r="1159" spans="1:22" x14ac:dyDescent="0.25">
      <c r="A1159" t="str">
        <f t="shared" si="183"/>
        <v>W</v>
      </c>
      <c r="B1159" t="s">
        <v>1156</v>
      </c>
      <c r="C1159" s="18">
        <v>7.0999999999999994E-2</v>
      </c>
      <c r="D1159" s="19">
        <v>0.3</v>
      </c>
      <c r="E1159" s="19">
        <v>3.2000000000000001E-2</v>
      </c>
      <c r="F1159" s="19">
        <v>4.0000000000000001E-3</v>
      </c>
      <c r="G1159" s="19">
        <v>0.52800000000000002</v>
      </c>
      <c r="H1159" s="19">
        <v>6.5000000000000002E-2</v>
      </c>
      <c r="I1159" s="20">
        <f t="shared" si="182"/>
        <v>1</v>
      </c>
      <c r="J1159" s="21">
        <f t="shared" si="184"/>
        <v>0.33599999999999997</v>
      </c>
      <c r="K1159" s="12">
        <f t="shared" si="185"/>
        <v>0.15042372881355931</v>
      </c>
      <c r="L1159" s="8">
        <f t="shared" si="186"/>
        <v>0.63559322033898302</v>
      </c>
      <c r="M1159" s="8">
        <f t="shared" si="187"/>
        <v>6.7796610169491525E-2</v>
      </c>
      <c r="N1159" s="8">
        <f t="shared" si="188"/>
        <v>8.4745762711864406E-3</v>
      </c>
      <c r="O1159" s="8">
        <f t="shared" si="189"/>
        <v>0.13771186440677968</v>
      </c>
      <c r="P1159" s="41">
        <f t="shared" si="190"/>
        <v>0.71186440677966101</v>
      </c>
      <c r="Q1159" s="29">
        <v>319</v>
      </c>
      <c r="R1159" s="30">
        <v>2.0000000000000001E-4</v>
      </c>
      <c r="S1159" s="31">
        <f t="shared" si="191"/>
        <v>675.84745762711873</v>
      </c>
      <c r="T1159" s="3" t="s">
        <v>1459</v>
      </c>
      <c r="V1159" s="47"/>
    </row>
    <row r="1160" spans="1:22" x14ac:dyDescent="0.25">
      <c r="A1160" t="str">
        <f t="shared" si="183"/>
        <v>W</v>
      </c>
      <c r="B1160" t="s">
        <v>1157</v>
      </c>
      <c r="C1160" s="18"/>
      <c r="D1160" s="19"/>
      <c r="E1160" s="19"/>
      <c r="F1160" s="19"/>
      <c r="G1160" s="19"/>
      <c r="H1160" s="19"/>
      <c r="I1160" s="20">
        <f t="shared" si="182"/>
        <v>0</v>
      </c>
      <c r="J1160" s="21">
        <f t="shared" si="184"/>
        <v>0</v>
      </c>
      <c r="K1160" s="12">
        <f t="shared" si="185"/>
        <v>0</v>
      </c>
      <c r="L1160" s="8">
        <f t="shared" si="186"/>
        <v>0</v>
      </c>
      <c r="M1160" s="8">
        <f t="shared" si="187"/>
        <v>0</v>
      </c>
      <c r="N1160" s="8">
        <f t="shared" si="188"/>
        <v>0</v>
      </c>
      <c r="O1160" s="8">
        <f t="shared" si="189"/>
        <v>0</v>
      </c>
      <c r="P1160" s="41">
        <f t="shared" si="190"/>
        <v>0</v>
      </c>
      <c r="Q1160" s="29"/>
      <c r="R1160" s="30"/>
      <c r="S1160" s="31">
        <f t="shared" si="191"/>
        <v>0</v>
      </c>
      <c r="T1160" s="3" t="s">
        <v>2260</v>
      </c>
      <c r="U1160" t="s">
        <v>1227</v>
      </c>
      <c r="V1160" s="47"/>
    </row>
    <row r="1161" spans="1:22" x14ac:dyDescent="0.25">
      <c r="A1161" t="str">
        <f t="shared" si="183"/>
        <v>W</v>
      </c>
      <c r="B1161" t="s">
        <v>1158</v>
      </c>
      <c r="C1161" s="18"/>
      <c r="D1161" s="19"/>
      <c r="E1161" s="19"/>
      <c r="F1161" s="19"/>
      <c r="G1161" s="19"/>
      <c r="H1161" s="19"/>
      <c r="I1161" s="20">
        <f t="shared" si="182"/>
        <v>0</v>
      </c>
      <c r="J1161" s="21">
        <f t="shared" si="184"/>
        <v>0</v>
      </c>
      <c r="K1161" s="12">
        <f t="shared" si="185"/>
        <v>0</v>
      </c>
      <c r="L1161" s="8">
        <f t="shared" si="186"/>
        <v>0</v>
      </c>
      <c r="M1161" s="8">
        <f t="shared" si="187"/>
        <v>0</v>
      </c>
      <c r="N1161" s="8">
        <f t="shared" si="188"/>
        <v>0</v>
      </c>
      <c r="O1161" s="8">
        <f t="shared" si="189"/>
        <v>0</v>
      </c>
      <c r="P1161" s="41">
        <f t="shared" si="190"/>
        <v>0</v>
      </c>
      <c r="Q1161" s="29"/>
      <c r="R1161" s="30"/>
      <c r="S1161" s="31">
        <f t="shared" si="191"/>
        <v>0</v>
      </c>
      <c r="T1161" s="3" t="s">
        <v>2261</v>
      </c>
      <c r="U1161" t="s">
        <v>1227</v>
      </c>
      <c r="V1161" s="47"/>
    </row>
    <row r="1162" spans="1:22" x14ac:dyDescent="0.25">
      <c r="A1162" t="str">
        <f t="shared" si="183"/>
        <v>W</v>
      </c>
      <c r="B1162" t="s">
        <v>1159</v>
      </c>
      <c r="C1162" s="18">
        <v>1.9E-2</v>
      </c>
      <c r="D1162" s="19">
        <v>6.6000000000000003E-2</v>
      </c>
      <c r="E1162" s="19">
        <v>2.5000000000000001E-2</v>
      </c>
      <c r="F1162" s="19">
        <v>3.0000000000000001E-3</v>
      </c>
      <c r="G1162" s="19">
        <v>0.47599999999999998</v>
      </c>
      <c r="H1162" s="19">
        <v>0.41099999999999998</v>
      </c>
      <c r="I1162" s="20">
        <f t="shared" si="182"/>
        <v>1</v>
      </c>
      <c r="J1162" s="21">
        <f t="shared" si="184"/>
        <v>9.4E-2</v>
      </c>
      <c r="K1162" s="12">
        <f t="shared" si="185"/>
        <v>3.6259541984732822E-2</v>
      </c>
      <c r="L1162" s="8">
        <f t="shared" si="186"/>
        <v>0.12595419847328243</v>
      </c>
      <c r="M1162" s="8">
        <f t="shared" si="187"/>
        <v>4.7709923664122141E-2</v>
      </c>
      <c r="N1162" s="8">
        <f t="shared" si="188"/>
        <v>5.7251908396946565E-3</v>
      </c>
      <c r="O1162" s="8">
        <f t="shared" si="189"/>
        <v>0.78435114503816783</v>
      </c>
      <c r="P1162" s="41">
        <f t="shared" si="190"/>
        <v>0.17938931297709923</v>
      </c>
      <c r="Q1162" s="29">
        <v>77</v>
      </c>
      <c r="R1162" s="30">
        <v>1E-4</v>
      </c>
      <c r="S1162" s="31">
        <f t="shared" si="191"/>
        <v>146.94656488549617</v>
      </c>
      <c r="T1162" s="3" t="s">
        <v>2262</v>
      </c>
      <c r="V1162" s="47"/>
    </row>
    <row r="1163" spans="1:22" x14ac:dyDescent="0.25">
      <c r="A1163" t="str">
        <f t="shared" si="183"/>
        <v>W</v>
      </c>
      <c r="B1163" t="s">
        <v>1160</v>
      </c>
      <c r="C1163" s="18"/>
      <c r="D1163" s="19"/>
      <c r="E1163" s="19"/>
      <c r="F1163" s="19"/>
      <c r="G1163" s="19"/>
      <c r="H1163" s="19"/>
      <c r="I1163" s="20">
        <f t="shared" si="182"/>
        <v>0</v>
      </c>
      <c r="J1163" s="21">
        <f t="shared" si="184"/>
        <v>0</v>
      </c>
      <c r="K1163" s="12">
        <f t="shared" si="185"/>
        <v>0</v>
      </c>
      <c r="L1163" s="8">
        <f t="shared" si="186"/>
        <v>0</v>
      </c>
      <c r="M1163" s="8">
        <f t="shared" si="187"/>
        <v>0</v>
      </c>
      <c r="N1163" s="8">
        <f t="shared" si="188"/>
        <v>0</v>
      </c>
      <c r="O1163" s="8">
        <f t="shared" si="189"/>
        <v>0</v>
      </c>
      <c r="P1163" s="41">
        <f t="shared" si="190"/>
        <v>0</v>
      </c>
      <c r="Q1163" s="29"/>
      <c r="R1163" s="30"/>
      <c r="S1163" s="31">
        <f t="shared" si="191"/>
        <v>0</v>
      </c>
      <c r="T1163" s="3" t="s">
        <v>2263</v>
      </c>
      <c r="U1163" t="s">
        <v>1227</v>
      </c>
      <c r="V1163" s="47"/>
    </row>
    <row r="1164" spans="1:22" x14ac:dyDescent="0.25">
      <c r="A1164" t="str">
        <f t="shared" si="183"/>
        <v>W</v>
      </c>
      <c r="B1164" t="s">
        <v>1161</v>
      </c>
      <c r="C1164" s="18"/>
      <c r="D1164" s="19"/>
      <c r="E1164" s="19"/>
      <c r="F1164" s="19"/>
      <c r="G1164" s="19"/>
      <c r="H1164" s="19"/>
      <c r="I1164" s="20">
        <f t="shared" si="182"/>
        <v>0</v>
      </c>
      <c r="J1164" s="21">
        <f t="shared" si="184"/>
        <v>0</v>
      </c>
      <c r="K1164" s="12">
        <f t="shared" si="185"/>
        <v>0</v>
      </c>
      <c r="L1164" s="8">
        <f t="shared" si="186"/>
        <v>0</v>
      </c>
      <c r="M1164" s="8">
        <f t="shared" si="187"/>
        <v>0</v>
      </c>
      <c r="N1164" s="8">
        <f t="shared" si="188"/>
        <v>0</v>
      </c>
      <c r="O1164" s="8">
        <f t="shared" si="189"/>
        <v>0</v>
      </c>
      <c r="P1164" s="41">
        <f t="shared" si="190"/>
        <v>0</v>
      </c>
      <c r="Q1164" s="29"/>
      <c r="R1164" s="30"/>
      <c r="S1164" s="31">
        <f t="shared" si="191"/>
        <v>0</v>
      </c>
      <c r="T1164" s="3" t="s">
        <v>2264</v>
      </c>
      <c r="U1164" t="s">
        <v>2281</v>
      </c>
      <c r="V1164" s="47"/>
    </row>
    <row r="1165" spans="1:22" x14ac:dyDescent="0.25">
      <c r="A1165" t="str">
        <f t="shared" si="183"/>
        <v>W</v>
      </c>
      <c r="B1165" t="s">
        <v>1162</v>
      </c>
      <c r="C1165" s="18"/>
      <c r="D1165" s="19"/>
      <c r="E1165" s="19"/>
      <c r="F1165" s="19"/>
      <c r="G1165" s="19"/>
      <c r="H1165" s="19"/>
      <c r="I1165" s="20">
        <f t="shared" si="182"/>
        <v>0</v>
      </c>
      <c r="J1165" s="21">
        <f t="shared" si="184"/>
        <v>0</v>
      </c>
      <c r="K1165" s="12">
        <f t="shared" si="185"/>
        <v>0</v>
      </c>
      <c r="L1165" s="8">
        <f t="shared" si="186"/>
        <v>0</v>
      </c>
      <c r="M1165" s="8">
        <f t="shared" si="187"/>
        <v>0</v>
      </c>
      <c r="N1165" s="8">
        <f t="shared" si="188"/>
        <v>0</v>
      </c>
      <c r="O1165" s="8">
        <f t="shared" si="189"/>
        <v>0</v>
      </c>
      <c r="P1165" s="41">
        <f t="shared" si="190"/>
        <v>0</v>
      </c>
      <c r="Q1165" s="29"/>
      <c r="R1165" s="30"/>
      <c r="S1165" s="31">
        <f t="shared" si="191"/>
        <v>0</v>
      </c>
      <c r="T1165" s="3" t="s">
        <v>2265</v>
      </c>
      <c r="U1165" t="s">
        <v>1227</v>
      </c>
      <c r="V1165" s="47"/>
    </row>
    <row r="1166" spans="1:22" x14ac:dyDescent="0.25">
      <c r="A1166" t="str">
        <f t="shared" si="183"/>
        <v>W</v>
      </c>
      <c r="B1166" t="s">
        <v>1163</v>
      </c>
      <c r="C1166" s="18">
        <v>5.0999999999999997E-2</v>
      </c>
      <c r="D1166" s="19">
        <v>0.313</v>
      </c>
      <c r="E1166" s="19">
        <v>5.7000000000000002E-2</v>
      </c>
      <c r="F1166" s="19">
        <v>8.9999999999999993E-3</v>
      </c>
      <c r="G1166" s="19">
        <v>0.52900000000000003</v>
      </c>
      <c r="H1166" s="19">
        <v>4.1000000000000002E-2</v>
      </c>
      <c r="I1166" s="20">
        <f t="shared" si="182"/>
        <v>1</v>
      </c>
      <c r="J1166" s="21">
        <f t="shared" si="184"/>
        <v>0.379</v>
      </c>
      <c r="K1166" s="12">
        <f t="shared" si="185"/>
        <v>0.10828025477707007</v>
      </c>
      <c r="L1166" s="8">
        <f t="shared" si="186"/>
        <v>0.66454352441613596</v>
      </c>
      <c r="M1166" s="8">
        <f t="shared" si="187"/>
        <v>0.12101910828025479</v>
      </c>
      <c r="N1166" s="8">
        <f t="shared" si="188"/>
        <v>1.9108280254777069E-2</v>
      </c>
      <c r="O1166" s="8">
        <f t="shared" si="189"/>
        <v>8.7048832271762216E-2</v>
      </c>
      <c r="P1166" s="41">
        <f t="shared" si="190"/>
        <v>0.80467091295116777</v>
      </c>
      <c r="Q1166" s="29">
        <v>348</v>
      </c>
      <c r="R1166" s="30">
        <v>1E-4</v>
      </c>
      <c r="S1166" s="31">
        <f t="shared" si="191"/>
        <v>738.85350318471342</v>
      </c>
      <c r="T1166" s="3" t="s">
        <v>2266</v>
      </c>
      <c r="V1166" s="47"/>
    </row>
    <row r="1167" spans="1:22" x14ac:dyDescent="0.25">
      <c r="A1167" t="str">
        <f t="shared" si="183"/>
        <v>W</v>
      </c>
      <c r="B1167" t="s">
        <v>1164</v>
      </c>
      <c r="C1167" s="18"/>
      <c r="D1167" s="19"/>
      <c r="E1167" s="19"/>
      <c r="F1167" s="19"/>
      <c r="G1167" s="19"/>
      <c r="H1167" s="19"/>
      <c r="I1167" s="20">
        <f t="shared" si="182"/>
        <v>0</v>
      </c>
      <c r="J1167" s="21">
        <f t="shared" si="184"/>
        <v>0</v>
      </c>
      <c r="K1167" s="12">
        <f t="shared" si="185"/>
        <v>0</v>
      </c>
      <c r="L1167" s="8">
        <f t="shared" si="186"/>
        <v>0</v>
      </c>
      <c r="M1167" s="8">
        <f t="shared" si="187"/>
        <v>0</v>
      </c>
      <c r="N1167" s="8">
        <f t="shared" si="188"/>
        <v>0</v>
      </c>
      <c r="O1167" s="8">
        <f t="shared" si="189"/>
        <v>0</v>
      </c>
      <c r="P1167" s="41">
        <f t="shared" si="190"/>
        <v>0</v>
      </c>
      <c r="Q1167" s="29"/>
      <c r="R1167" s="30"/>
      <c r="S1167" s="31">
        <f t="shared" si="191"/>
        <v>0</v>
      </c>
      <c r="T1167" s="3" t="s">
        <v>2267</v>
      </c>
      <c r="U1167" t="s">
        <v>1227</v>
      </c>
      <c r="V1167" s="47"/>
    </row>
    <row r="1168" spans="1:22" x14ac:dyDescent="0.25">
      <c r="A1168" t="str">
        <f t="shared" si="183"/>
        <v>W</v>
      </c>
      <c r="B1168" t="s">
        <v>1165</v>
      </c>
      <c r="C1168" s="18"/>
      <c r="D1168" s="19"/>
      <c r="E1168" s="19"/>
      <c r="F1168" s="19"/>
      <c r="G1168" s="19"/>
      <c r="H1168" s="19"/>
      <c r="I1168" s="20">
        <f t="shared" ref="I1168:I1173" si="192">SUM(C1168,D1168,E1168,F1168,G1168,H1168)</f>
        <v>0</v>
      </c>
      <c r="J1168" s="21">
        <f t="shared" si="184"/>
        <v>0</v>
      </c>
      <c r="K1168" s="12">
        <f t="shared" si="185"/>
        <v>0</v>
      </c>
      <c r="L1168" s="8">
        <f t="shared" si="186"/>
        <v>0</v>
      </c>
      <c r="M1168" s="8">
        <f t="shared" si="187"/>
        <v>0</v>
      </c>
      <c r="N1168" s="8">
        <f t="shared" si="188"/>
        <v>0</v>
      </c>
      <c r="O1168" s="8">
        <f t="shared" si="189"/>
        <v>0</v>
      </c>
      <c r="P1168" s="41">
        <f t="shared" si="190"/>
        <v>0</v>
      </c>
      <c r="Q1168" s="29"/>
      <c r="R1168" s="30"/>
      <c r="S1168" s="31">
        <f t="shared" si="191"/>
        <v>0</v>
      </c>
      <c r="T1168" s="3" t="s">
        <v>2268</v>
      </c>
      <c r="U1168" t="s">
        <v>1227</v>
      </c>
      <c r="V1168" s="47"/>
    </row>
    <row r="1169" spans="1:22" x14ac:dyDescent="0.25">
      <c r="A1169" t="str">
        <f t="shared" si="183"/>
        <v>W</v>
      </c>
      <c r="B1169" t="s">
        <v>1166</v>
      </c>
      <c r="C1169" s="18">
        <v>4.2999999999999997E-2</v>
      </c>
      <c r="D1169" s="19">
        <v>0.315</v>
      </c>
      <c r="E1169" s="19">
        <v>4.3999999999999997E-2</v>
      </c>
      <c r="F1169" s="19">
        <v>1.4E-2</v>
      </c>
      <c r="G1169" s="19">
        <v>0.52900000000000003</v>
      </c>
      <c r="H1169" s="19">
        <v>5.5E-2</v>
      </c>
      <c r="I1169" s="20">
        <f t="shared" si="192"/>
        <v>1</v>
      </c>
      <c r="J1169" s="21">
        <f t="shared" si="184"/>
        <v>0.373</v>
      </c>
      <c r="K1169" s="12">
        <f t="shared" si="185"/>
        <v>9.1295116772823773E-2</v>
      </c>
      <c r="L1169" s="8">
        <f t="shared" si="186"/>
        <v>0.66878980891719753</v>
      </c>
      <c r="M1169" s="8">
        <f t="shared" si="187"/>
        <v>9.3418259023354558E-2</v>
      </c>
      <c r="N1169" s="8">
        <f t="shared" si="188"/>
        <v>2.9723991507431002E-2</v>
      </c>
      <c r="O1169" s="8">
        <f t="shared" si="189"/>
        <v>0.11677282377919321</v>
      </c>
      <c r="P1169" s="41">
        <f t="shared" si="190"/>
        <v>0.79193205944798306</v>
      </c>
      <c r="Q1169" s="29">
        <v>261</v>
      </c>
      <c r="R1169" s="30">
        <v>1E-4</v>
      </c>
      <c r="S1169" s="31">
        <f t="shared" si="191"/>
        <v>554.14012738853501</v>
      </c>
      <c r="T1169" s="3" t="s">
        <v>2269</v>
      </c>
      <c r="V1169" s="47"/>
    </row>
    <row r="1170" spans="1:22" x14ac:dyDescent="0.25">
      <c r="A1170" t="str">
        <f t="shared" si="183"/>
        <v>W</v>
      </c>
      <c r="B1170" t="s">
        <v>1167</v>
      </c>
      <c r="C1170" s="18"/>
      <c r="D1170" s="19"/>
      <c r="E1170" s="19"/>
      <c r="F1170" s="19"/>
      <c r="G1170" s="19"/>
      <c r="H1170" s="19"/>
      <c r="I1170" s="20">
        <f t="shared" si="192"/>
        <v>0</v>
      </c>
      <c r="J1170" s="21">
        <f t="shared" si="184"/>
        <v>0</v>
      </c>
      <c r="K1170" s="12">
        <f t="shared" si="185"/>
        <v>0</v>
      </c>
      <c r="L1170" s="8">
        <f t="shared" si="186"/>
        <v>0</v>
      </c>
      <c r="M1170" s="8">
        <f t="shared" si="187"/>
        <v>0</v>
      </c>
      <c r="N1170" s="8">
        <f t="shared" si="188"/>
        <v>0</v>
      </c>
      <c r="O1170" s="8">
        <f t="shared" si="189"/>
        <v>0</v>
      </c>
      <c r="P1170" s="41">
        <f t="shared" si="190"/>
        <v>0</v>
      </c>
      <c r="Q1170" s="29"/>
      <c r="R1170" s="30"/>
      <c r="S1170" s="31">
        <f t="shared" si="191"/>
        <v>0</v>
      </c>
      <c r="T1170" s="38" t="s">
        <v>2270</v>
      </c>
      <c r="U1170" t="s">
        <v>2271</v>
      </c>
      <c r="V1170" s="47"/>
    </row>
    <row r="1171" spans="1:22" x14ac:dyDescent="0.25">
      <c r="A1171" t="str">
        <f t="shared" si="183"/>
        <v>Y</v>
      </c>
      <c r="B1171" t="s">
        <v>1168</v>
      </c>
      <c r="C1171" s="18">
        <v>0.14799999999999999</v>
      </c>
      <c r="D1171" s="19">
        <v>0.17899999999999999</v>
      </c>
      <c r="E1171" s="19">
        <v>2.1000000000000001E-2</v>
      </c>
      <c r="F1171" s="19">
        <v>1.6E-2</v>
      </c>
      <c r="G1171" s="19">
        <v>0.52900000000000003</v>
      </c>
      <c r="H1171" s="19">
        <v>0.107</v>
      </c>
      <c r="I1171" s="20">
        <f t="shared" si="192"/>
        <v>1</v>
      </c>
      <c r="J1171" s="21">
        <f t="shared" si="184"/>
        <v>0.21599999999999997</v>
      </c>
      <c r="K1171" s="12">
        <f t="shared" si="185"/>
        <v>0.31422505307855625</v>
      </c>
      <c r="L1171" s="8">
        <f t="shared" si="186"/>
        <v>0.38004246284501064</v>
      </c>
      <c r="M1171" s="8">
        <f t="shared" si="187"/>
        <v>4.4585987261146501E-2</v>
      </c>
      <c r="N1171" s="8">
        <f t="shared" si="188"/>
        <v>3.3970276008492568E-2</v>
      </c>
      <c r="O1171" s="8">
        <f t="shared" si="189"/>
        <v>0.22717622080679406</v>
      </c>
      <c r="P1171" s="41">
        <f t="shared" si="190"/>
        <v>0.45859872611464964</v>
      </c>
      <c r="Q1171" s="29">
        <v>173</v>
      </c>
      <c r="R1171" s="30">
        <v>4.0000000000000002E-4</v>
      </c>
      <c r="S1171" s="31">
        <f t="shared" si="191"/>
        <v>367.3036093418259</v>
      </c>
      <c r="T1171" s="3" t="s">
        <v>2272</v>
      </c>
      <c r="V1171" s="47"/>
    </row>
    <row r="1172" spans="1:22" x14ac:dyDescent="0.25">
      <c r="A1172" t="str">
        <f t="shared" si="183"/>
        <v>Z</v>
      </c>
      <c r="B1172" t="s">
        <v>1169</v>
      </c>
      <c r="C1172" s="18">
        <v>0.17699999999999999</v>
      </c>
      <c r="D1172" s="19">
        <v>0.216</v>
      </c>
      <c r="E1172" s="19">
        <v>2.5999999999999999E-2</v>
      </c>
      <c r="F1172" s="19">
        <v>0.02</v>
      </c>
      <c r="G1172" s="19">
        <v>0.52300000000000002</v>
      </c>
      <c r="H1172" s="19">
        <v>3.7999999999999999E-2</v>
      </c>
      <c r="I1172" s="20">
        <f t="shared" si="192"/>
        <v>1</v>
      </c>
      <c r="J1172" s="21">
        <f t="shared" si="184"/>
        <v>0.26200000000000001</v>
      </c>
      <c r="K1172" s="12">
        <f t="shared" si="185"/>
        <v>0.37106918238993708</v>
      </c>
      <c r="L1172" s="8">
        <f t="shared" si="186"/>
        <v>0.45283018867924529</v>
      </c>
      <c r="M1172" s="8">
        <f t="shared" si="187"/>
        <v>5.450733752620545E-2</v>
      </c>
      <c r="N1172" s="8">
        <f t="shared" si="188"/>
        <v>4.1928721174004195E-2</v>
      </c>
      <c r="O1172" s="8">
        <f t="shared" si="189"/>
        <v>7.9664570230607967E-2</v>
      </c>
      <c r="P1172" s="41">
        <f t="shared" si="190"/>
        <v>0.54926624737945495</v>
      </c>
      <c r="Q1172" s="29">
        <v>210</v>
      </c>
      <c r="R1172" s="30">
        <v>5.0000000000000001E-4</v>
      </c>
      <c r="S1172" s="31">
        <f t="shared" si="191"/>
        <v>440.25157232704402</v>
      </c>
      <c r="T1172" s="3" t="s">
        <v>2273</v>
      </c>
      <c r="V1172" s="47"/>
    </row>
    <row r="1173" spans="1:22" x14ac:dyDescent="0.25">
      <c r="A1173" t="str">
        <f t="shared" si="183"/>
        <v>Z</v>
      </c>
      <c r="B1173" t="s">
        <v>1170</v>
      </c>
      <c r="C1173" s="22">
        <v>9.7000000000000003E-2</v>
      </c>
      <c r="D1173" s="23">
        <v>0.314</v>
      </c>
      <c r="E1173" s="23">
        <v>7.2999999999999995E-2</v>
      </c>
      <c r="F1173" s="23">
        <v>8.9999999999999993E-3</v>
      </c>
      <c r="G1173" s="23">
        <v>0.501</v>
      </c>
      <c r="H1173" s="23">
        <v>6.0000000000000001E-3</v>
      </c>
      <c r="I1173" s="24">
        <f t="shared" si="192"/>
        <v>1</v>
      </c>
      <c r="J1173" s="25">
        <f t="shared" si="184"/>
        <v>0.39600000000000002</v>
      </c>
      <c r="K1173" s="13">
        <f t="shared" si="185"/>
        <v>0.19438877755511022</v>
      </c>
      <c r="L1173" s="8">
        <f t="shared" si="186"/>
        <v>0.6292585170340681</v>
      </c>
      <c r="M1173" s="8">
        <f t="shared" si="187"/>
        <v>0.14629258517034066</v>
      </c>
      <c r="N1173" s="8">
        <f t="shared" si="188"/>
        <v>1.8036072144288574E-2</v>
      </c>
      <c r="O1173" s="7">
        <f t="shared" si="189"/>
        <v>1.2024048096192385E-2</v>
      </c>
      <c r="P1173" s="42">
        <f t="shared" si="190"/>
        <v>0.79358717434869741</v>
      </c>
      <c r="Q1173" s="32">
        <v>353</v>
      </c>
      <c r="R1173" s="33">
        <v>2.9999999999999997E-4</v>
      </c>
      <c r="S1173" s="34">
        <f t="shared" si="191"/>
        <v>707.41482965931868</v>
      </c>
      <c r="T1173" s="3" t="s">
        <v>2274</v>
      </c>
      <c r="V1173" s="47"/>
    </row>
    <row r="1175" spans="1:22" x14ac:dyDescent="0.25">
      <c r="B1175" t="s">
        <v>2359</v>
      </c>
      <c r="C1175">
        <f>COUNT(C3:C1173)</f>
        <v>871</v>
      </c>
      <c r="D1175">
        <f t="shared" ref="D1175:S1175" si="193">COUNT(D3:D1173)</f>
        <v>870</v>
      </c>
      <c r="E1175">
        <f t="shared" si="193"/>
        <v>870</v>
      </c>
      <c r="F1175">
        <f t="shared" si="193"/>
        <v>871</v>
      </c>
      <c r="G1175">
        <f t="shared" si="193"/>
        <v>871</v>
      </c>
      <c r="H1175">
        <f t="shared" si="193"/>
        <v>871</v>
      </c>
      <c r="I1175">
        <f t="shared" si="193"/>
        <v>1171</v>
      </c>
      <c r="J1175">
        <f t="shared" si="193"/>
        <v>1171</v>
      </c>
      <c r="K1175">
        <f t="shared" si="193"/>
        <v>1171</v>
      </c>
      <c r="L1175">
        <f t="shared" si="193"/>
        <v>1171</v>
      </c>
      <c r="M1175">
        <f t="shared" si="193"/>
        <v>1171</v>
      </c>
      <c r="N1175">
        <f t="shared" si="193"/>
        <v>1171</v>
      </c>
      <c r="O1175">
        <f t="shared" si="193"/>
        <v>1171</v>
      </c>
      <c r="P1175">
        <f t="shared" si="193"/>
        <v>1171</v>
      </c>
      <c r="Q1175">
        <f t="shared" si="193"/>
        <v>867</v>
      </c>
      <c r="R1175">
        <f t="shared" si="193"/>
        <v>867</v>
      </c>
      <c r="S1175">
        <f t="shared" si="193"/>
        <v>1171</v>
      </c>
      <c r="T1175">
        <f>COUNTA(T3:T1173)</f>
        <v>1171</v>
      </c>
      <c r="U1175">
        <f>COUNTA(U3:U1173)</f>
        <v>349</v>
      </c>
    </row>
    <row r="1176" spans="1:22" x14ac:dyDescent="0.25">
      <c r="T1176" s="52" t="s">
        <v>2360</v>
      </c>
      <c r="U1176" s="53">
        <f>SUM(P1175-U1175)</f>
        <v>822</v>
      </c>
    </row>
  </sheetData>
  <autoFilter ref="U1:U1175" xr:uid="{045C3C13-77B8-427E-AF9C-E9A762684927}"/>
  <sortState xmlns:xlrd2="http://schemas.microsoft.com/office/spreadsheetml/2017/richdata2" ref="A3:U1173">
    <sortCondition ref="B2"/>
  </sortState>
  <mergeCells count="2">
    <mergeCell ref="C1:J1"/>
    <mergeCell ref="K1:P1"/>
  </mergeCells>
  <conditionalFormatting sqref="I3:I1073 I1075:I1173">
    <cfRule type="cellIs" dxfId="5" priority="4" operator="between">
      <formula>1.0000001</formula>
      <formula>1.01</formula>
    </cfRule>
    <cfRule type="cellIs" dxfId="4" priority="5" operator="between">
      <formula>0.99</formula>
      <formula>0.999999</formula>
    </cfRule>
    <cfRule type="cellIs" dxfId="3" priority="6" operator="notEqual">
      <formula>1</formula>
    </cfRule>
  </conditionalFormatting>
  <conditionalFormatting sqref="I1074">
    <cfRule type="cellIs" dxfId="2" priority="1" operator="between">
      <formula>1.0000001</formula>
      <formula>1.01</formula>
    </cfRule>
    <cfRule type="cellIs" dxfId="1" priority="2" operator="between">
      <formula>0.99</formula>
      <formula>0.999999</formula>
    </cfRule>
    <cfRule type="cellIs" dxfId="0" priority="3" operator="notEqual">
      <formula>1</formula>
    </cfRule>
  </conditionalFormatting>
  <hyperlinks>
    <hyperlink ref="T75" r:id="rId1" xr:uid="{3E618871-E997-4590-80A2-0022178B8B0D}"/>
    <hyperlink ref="T74" r:id="rId2" xr:uid="{364052B3-7DE8-4934-B96B-C47924E3A02B}"/>
    <hyperlink ref="T214" r:id="rId3" xr:uid="{3B3842C2-00F8-45EF-AEF0-9FC371F6E798}"/>
    <hyperlink ref="T233" r:id="rId4" xr:uid="{4DD96421-76DF-4ABB-AEF1-5BCB241B9C7C}"/>
    <hyperlink ref="T218" r:id="rId5" xr:uid="{48D5E210-E5EC-4A78-B749-1F4D1E28AFF1}"/>
    <hyperlink ref="T200" r:id="rId6" xr:uid="{6EBE45E0-6A32-4825-B434-9A2497C4C67B}"/>
    <hyperlink ref="T170" r:id="rId7" xr:uid="{3BB1EB3B-D192-4E91-9436-D7B91BA3F0E6}"/>
    <hyperlink ref="T88" r:id="rId8" xr:uid="{DB1B4FBD-19EE-490F-8AB0-974F62B9095B}"/>
    <hyperlink ref="T222" r:id="rId9" xr:uid="{AA1BBCB7-1840-454F-8061-81ED6854A805}"/>
    <hyperlink ref="T209" r:id="rId10" xr:uid="{B98D3352-3668-4BF1-99DB-FEC0F3FDBE3F}"/>
    <hyperlink ref="T78" r:id="rId11" xr:uid="{2C246647-4829-4C01-A93A-507D4E50CC7D}"/>
    <hyperlink ref="T76" r:id="rId12" xr:uid="{C247943F-21D7-4F7E-A87A-544F2FD8174A}"/>
    <hyperlink ref="T184" r:id="rId13" xr:uid="{69D98567-9AB4-4E36-8EBB-B8CD93FD0999}"/>
    <hyperlink ref="T181" r:id="rId14" xr:uid="{89DE555C-F269-4230-8FAA-F351CC1173AE}"/>
    <hyperlink ref="T180" r:id="rId15" xr:uid="{BF23FB7D-4F46-4933-AADD-E0CAAD50DFC7}"/>
    <hyperlink ref="T174" r:id="rId16" xr:uid="{1345176A-F985-4006-BF47-128EA0CD5AED}"/>
    <hyperlink ref="T167" r:id="rId17" xr:uid="{1757F2A0-8278-4DE8-A9A4-FF336A0CEE89}"/>
    <hyperlink ref="T152" r:id="rId18" xr:uid="{81FA6578-7733-466E-9C28-D47A5F6E8001}"/>
    <hyperlink ref="T141" r:id="rId19" xr:uid="{B160B172-E7CD-495A-B9C5-62E489DF2A2D}"/>
    <hyperlink ref="T136" r:id="rId20" xr:uid="{FE9A8B49-7473-4F4D-B8E7-AA089948160F}"/>
    <hyperlink ref="T114" r:id="rId21" xr:uid="{6385DE47-F8DD-49B8-A0FF-7ACCDF414328}"/>
    <hyperlink ref="T107" r:id="rId22" xr:uid="{C01CBB11-6B70-4F96-8329-6BE3388F8081}"/>
    <hyperlink ref="T68" r:id="rId23" xr:uid="{AB0CA391-5FCB-49FB-BC88-EBCC77BB8DC6}"/>
    <hyperlink ref="T67" r:id="rId24" xr:uid="{3607587F-4693-42EE-A5FE-988356F9E23D}"/>
    <hyperlink ref="T66" r:id="rId25" xr:uid="{F4740C2E-E62A-4640-A29D-FD389BC5BDB7}"/>
    <hyperlink ref="T65" r:id="rId26" xr:uid="{41C8B24F-02F5-43D7-B36F-7ADF934D4D62}"/>
    <hyperlink ref="T64" r:id="rId27" xr:uid="{84B6D4B3-E98B-49C2-8E85-8FAA0CF09D06}"/>
    <hyperlink ref="T63" r:id="rId28" xr:uid="{370C504D-81E9-411D-8B1C-9EA889BA8C6C}"/>
    <hyperlink ref="T61" r:id="rId29" xr:uid="{08C71042-4F2B-4C6D-9FED-5AE716052B99}"/>
    <hyperlink ref="T59" r:id="rId30" xr:uid="{FBCA2C03-9655-4528-BDEF-736077C77169}"/>
    <hyperlink ref="T56" r:id="rId31" xr:uid="{FDFEE88D-237E-4673-AA23-F33EC5933C4E}"/>
    <hyperlink ref="T55" r:id="rId32" xr:uid="{99924094-747E-4BBE-97F1-4E08261B527E}"/>
    <hyperlink ref="T53" r:id="rId33" xr:uid="{D65A0161-8D5F-4D6A-B964-03651AB6569C}"/>
    <hyperlink ref="T54" r:id="rId34" xr:uid="{8E0ABC69-6870-49B4-9FE4-F7FEE9D33C44}"/>
    <hyperlink ref="T51" r:id="rId35" xr:uid="{29F47DA1-5D98-4063-ABC8-26417A98E79F}"/>
    <hyperlink ref="T50" r:id="rId36" xr:uid="{6900FD4B-46E1-459C-9EF9-D38BA484956F}"/>
    <hyperlink ref="T49" r:id="rId37" xr:uid="{2F7A3AEF-945E-4190-BE3B-A674AB17A84A}"/>
    <hyperlink ref="T48" r:id="rId38" location="c2748" xr:uid="{A0A9CB04-E589-4BCF-A1BB-FBA32591D0A9}"/>
    <hyperlink ref="T47" r:id="rId39" xr:uid="{B3603486-292F-486D-8DEC-9997EF8575DA}"/>
    <hyperlink ref="T46" r:id="rId40" xr:uid="{DA6AC018-EAC5-4510-AD7F-298E4AA63F8C}"/>
    <hyperlink ref="T45" r:id="rId41" xr:uid="{1CD433E5-7D71-4178-A3DA-97D3C0A1CAC0}"/>
    <hyperlink ref="T43" r:id="rId42" xr:uid="{9B4F18C7-E1E3-42A9-97DD-58A1F17BEF54}"/>
    <hyperlink ref="T44" r:id="rId43" xr:uid="{EB2A2A25-D6E7-48D8-A1B1-7AD9EF22EFD6}"/>
    <hyperlink ref="T41" r:id="rId44" xr:uid="{6D80F693-B518-4C78-AB19-4BD2F6809692}"/>
    <hyperlink ref="T40" r:id="rId45" xr:uid="{FEDBEF86-3F14-46D1-AEB2-2A0A6343C113}"/>
    <hyperlink ref="T39" r:id="rId46" xr:uid="{EE83C739-FA1D-4DED-856B-C771BA125CA2}"/>
    <hyperlink ref="T38" r:id="rId47" xr:uid="{8C2448C6-6314-4EF1-BF24-0DB4CAE501CA}"/>
    <hyperlink ref="T37" r:id="rId48" xr:uid="{9A531163-0356-4459-8FB6-9D626D2E4819}"/>
    <hyperlink ref="T36" r:id="rId49" xr:uid="{59CEA758-1966-4804-A245-B2971B2DCAF9}"/>
    <hyperlink ref="T31" r:id="rId50" xr:uid="{45BC35C1-BD07-49BF-96D3-8C90F7870C32}"/>
    <hyperlink ref="T30" r:id="rId51" xr:uid="{754CC6E8-E74B-4F77-B50F-3B23A1A69F59}"/>
    <hyperlink ref="T29" r:id="rId52" xr:uid="{1B1B6509-1A0A-446D-9468-EBEA81309A8A}"/>
    <hyperlink ref="T28" r:id="rId53" xr:uid="{4B37573D-2819-4DFA-BFF7-9D1010BED621}"/>
    <hyperlink ref="T27" r:id="rId54" xr:uid="{DD6A7CB7-BC75-4422-B838-F5E3174E67D7}"/>
    <hyperlink ref="T26" r:id="rId55" xr:uid="{4CC46A0D-987F-42B1-9174-4C256C5D6243}"/>
    <hyperlink ref="T25" r:id="rId56" xr:uid="{402C9D75-8485-4761-AC15-CA53EE8C16CA}"/>
    <hyperlink ref="T24" r:id="rId57" xr:uid="{EB7F3E57-8D9E-4C80-8E33-422C28D3E8E4}"/>
    <hyperlink ref="T22" r:id="rId58" xr:uid="{F5334F0C-7065-41C9-A4A1-7C0849BCC51B}"/>
    <hyperlink ref="T19" r:id="rId59" xr:uid="{AA6E6BB4-EAD9-4959-B4B6-DE87729B6B5A}"/>
    <hyperlink ref="T20" r:id="rId60" xr:uid="{70B2C826-677F-43AE-A6C0-60DDE8F7E49A}"/>
    <hyperlink ref="T18" r:id="rId61" xr:uid="{97B94C18-FDC0-4B1A-B75F-000292830D02}"/>
    <hyperlink ref="T16" r:id="rId62" xr:uid="{67BC3B2D-F4B6-4A56-99D6-37ED87E49242}"/>
    <hyperlink ref="T15" r:id="rId63" xr:uid="{FA67788B-7FDC-497D-AEBE-B602E1E04302}"/>
    <hyperlink ref="T14" r:id="rId64" xr:uid="{82903BF7-3B66-4B0B-8403-447E997C8B51}"/>
    <hyperlink ref="T13" r:id="rId65" xr:uid="{3600225A-0E5B-42A4-BF47-8159FFD34FAF}"/>
    <hyperlink ref="T12" r:id="rId66" xr:uid="{D906B71E-7262-4CBC-97FF-C13A96D9B0C2}"/>
    <hyperlink ref="T11" r:id="rId67" xr:uid="{9F1FA83D-D775-494E-BBA5-C1E0FE995690}"/>
    <hyperlink ref="T10" r:id="rId68" xr:uid="{C27062B2-B20A-4289-9EC6-EE1C036DAE4E}"/>
    <hyperlink ref="T9" r:id="rId69" xr:uid="{41B46FFB-BA32-4C84-98F4-9CD0CB30B45F}"/>
    <hyperlink ref="T3" r:id="rId70" xr:uid="{CE98F39E-C393-4518-9FF7-BF2EFA4FB289}"/>
    <hyperlink ref="T6" r:id="rId71" xr:uid="{C33E0D8F-32A3-4909-91AB-4ABCA6534A82}"/>
    <hyperlink ref="T57" r:id="rId72" xr:uid="{E4ADC9C2-EDDA-476D-BE61-EF186FE41EB3}"/>
    <hyperlink ref="T58" r:id="rId73" xr:uid="{AF3EDFC5-F921-46FA-8B56-EDC1DDC66F0A}"/>
    <hyperlink ref="T70" r:id="rId74" xr:uid="{BDEEB360-ACC4-482C-9C02-9D01967C8B35}"/>
    <hyperlink ref="T71" r:id="rId75" xr:uid="{5016BAD7-8397-4FC8-884C-2E710248F84C}"/>
    <hyperlink ref="T72" r:id="rId76" xr:uid="{F2DC13E7-495B-4324-B786-05220B4B62E8}"/>
    <hyperlink ref="T73" r:id="rId77" xr:uid="{79D6D8D3-EC72-4C04-B11F-9A3FC3F616F4}"/>
    <hyperlink ref="T79" r:id="rId78" xr:uid="{48B422B9-9E53-4664-8FEC-B5503F060A22}"/>
    <hyperlink ref="T77" r:id="rId79" xr:uid="{60499C47-BE0B-4792-830D-33905BB89702}"/>
    <hyperlink ref="T80" r:id="rId80" xr:uid="{E56E5928-596D-4B51-AC39-D84A6C19C345}"/>
    <hyperlink ref="T81" r:id="rId81" xr:uid="{65A75596-8B65-4818-A2BA-24B94AFB18F5}"/>
    <hyperlink ref="T82" r:id="rId82" xr:uid="{F4BFD839-92EC-4A3E-9522-FB8FFB38E863}"/>
    <hyperlink ref="T83" r:id="rId83" xr:uid="{18D4D535-2541-42C2-ADB3-141FCCD69D59}"/>
    <hyperlink ref="T84" r:id="rId84" xr:uid="{95EB0D4A-DA9A-4C2E-A41C-EC06A713C5BE}"/>
    <hyperlink ref="T85" r:id="rId85" xr:uid="{E8E4935C-8597-43C8-B127-F48558D3D613}"/>
    <hyperlink ref="T86" r:id="rId86" xr:uid="{1A48AFB4-99DA-4488-B663-77C60D2F1E51}"/>
    <hyperlink ref="T87" r:id="rId87" xr:uid="{2AFBB37C-4461-4978-B02F-E31A8C3D87FD}"/>
    <hyperlink ref="T89" r:id="rId88" xr:uid="{0E56E433-23D8-44B8-92A4-D0492C197613}"/>
    <hyperlink ref="T91" r:id="rId89" xr:uid="{BFA45566-4849-474F-B457-5376AD66C25A}"/>
    <hyperlink ref="T92" r:id="rId90" xr:uid="{48BB5DF9-DF8E-4C14-B26A-867BCAA6995D}"/>
    <hyperlink ref="T97" r:id="rId91" xr:uid="{1422BEC3-0F81-46C1-B696-2EBE61490037}"/>
    <hyperlink ref="T98" r:id="rId92" xr:uid="{9E7CB510-0BFF-4295-9D74-DD3D3937A85F}"/>
    <hyperlink ref="T101" r:id="rId93" xr:uid="{CAC95D32-7C21-4004-BA9D-9DFB5ECB380F}"/>
    <hyperlink ref="T103" r:id="rId94" xr:uid="{8EAA06A0-AA94-4CEC-B793-3E288633B124}"/>
    <hyperlink ref="T104" r:id="rId95" xr:uid="{419D1801-F908-47FB-AC07-31F58F549ED2}"/>
    <hyperlink ref="T106" r:id="rId96" xr:uid="{E6234274-330D-4E09-9242-D126530D1CD4}"/>
    <hyperlink ref="T108" r:id="rId97" xr:uid="{505C8A24-E1A7-4DBB-B17E-3E81CCFA0F83}"/>
    <hyperlink ref="T109" r:id="rId98" xr:uid="{D22E0AEE-17CC-4779-AAF3-C6D2BCA9E695}"/>
    <hyperlink ref="T110" r:id="rId99" xr:uid="{F3A6D864-960A-408A-89E3-DEB2F31A2869}"/>
    <hyperlink ref="T112" r:id="rId100" xr:uid="{53CEED9A-4AC4-4BAA-91D4-8567E8545623}"/>
    <hyperlink ref="T111" r:id="rId101" xr:uid="{5B7E649C-6D00-4381-A5B6-35B5A0893F81}"/>
    <hyperlink ref="T115" r:id="rId102" xr:uid="{D8516E16-65DF-4E3F-9B8A-FC5EA1984718}"/>
    <hyperlink ref="T116" r:id="rId103" xr:uid="{657F58AB-C873-4E0F-931A-80BDB1D00FBA}"/>
    <hyperlink ref="T117" r:id="rId104" xr:uid="{CE9EF49D-9330-4A4F-8C97-3358F3F54A03}"/>
    <hyperlink ref="T119" r:id="rId105" xr:uid="{3A9EF3F3-428B-4281-83AA-F7B698AAC828}"/>
    <hyperlink ref="T120" r:id="rId106" xr:uid="{94A06CE2-C1E8-43BF-828F-23C7412722FC}"/>
    <hyperlink ref="T122" r:id="rId107" xr:uid="{5A20DA1F-A358-4476-AC84-4897FEEE5673}"/>
    <hyperlink ref="T123" r:id="rId108" xr:uid="{891ED98B-D85C-4743-BD97-CD12490FF9A6}"/>
    <hyperlink ref="T124" r:id="rId109" xr:uid="{C5FD10C5-D90C-4E55-942F-61612E7032DE}"/>
    <hyperlink ref="T128" r:id="rId110" xr:uid="{9AAB16F9-5589-4B6C-A9D9-C7442C52AA93}"/>
    <hyperlink ref="T130" r:id="rId111" xr:uid="{D7102A61-D9DB-45D8-BB35-9E4974316529}"/>
    <hyperlink ref="T132" r:id="rId112" xr:uid="{28AB3EB6-8ADB-4413-922F-474B94FE73D1}"/>
    <hyperlink ref="T133" r:id="rId113" xr:uid="{C8DA9599-0B91-48DC-AACB-83C3B30743BA}"/>
    <hyperlink ref="T134" r:id="rId114" xr:uid="{605FAB96-CD1A-4B5D-BCDF-F9F23FCAFFA7}"/>
    <hyperlink ref="T137" r:id="rId115" xr:uid="{7CE121A0-7B58-44A9-9900-CF212029F1F5}"/>
    <hyperlink ref="T138" r:id="rId116" xr:uid="{F8EB66C5-4641-4112-8AAA-7849FF5D1A01}"/>
    <hyperlink ref="T139" r:id="rId117" xr:uid="{DB420F55-968D-4971-B153-6EEADDBBC634}"/>
    <hyperlink ref="T140" r:id="rId118" xr:uid="{B22686B7-CAD9-48EE-8B2F-7A2F15F78A53}"/>
    <hyperlink ref="T143" r:id="rId119" xr:uid="{0C8C764E-9462-4ADE-9EC2-D8F36145CE09}"/>
    <hyperlink ref="T147" r:id="rId120" xr:uid="{88DDF32D-DF79-467E-8CC0-583EDD9D2775}"/>
    <hyperlink ref="T148" r:id="rId121" xr:uid="{EB104E65-8279-4992-A20F-1F12E87139C0}"/>
    <hyperlink ref="T149" r:id="rId122" xr:uid="{4293D972-993A-4921-961E-B40B76EB85BD}"/>
    <hyperlink ref="T151" r:id="rId123" xr:uid="{E88593B7-63B9-41D4-AE7F-213EC6F6022D}"/>
    <hyperlink ref="T150" r:id="rId124" xr:uid="{268F3338-8E0D-48C3-A385-9641AB34D9EC}"/>
    <hyperlink ref="T154" r:id="rId125" xr:uid="{5F72C439-2F82-41F1-B1CD-3526A4E7996F}"/>
    <hyperlink ref="T155" r:id="rId126" xr:uid="{86D23E7D-67F7-44B1-912A-36A2E9D2ABF8}"/>
    <hyperlink ref="T156" r:id="rId127" xr:uid="{5E12A9FD-0621-45EA-BE0C-A333A40A61C3}"/>
    <hyperlink ref="T158" r:id="rId128" xr:uid="{46F6DDBC-E2DD-46CA-AA1F-4D3F347C1802}"/>
    <hyperlink ref="T159" r:id="rId129" xr:uid="{B79A0021-5600-442E-BBE9-C80F525E2AC5}"/>
    <hyperlink ref="T160" r:id="rId130" xr:uid="{267F317F-69DA-4ADE-9331-8E3967B1EDA6}"/>
    <hyperlink ref="T161" r:id="rId131" xr:uid="{8A70E428-7AD6-4DAF-98EE-0A5B503B11A6}"/>
    <hyperlink ref="T162" r:id="rId132" xr:uid="{BDD89881-937D-428B-A457-834E0FF442C7}"/>
    <hyperlink ref="T163" r:id="rId133" xr:uid="{5345AC11-A881-44BC-A0AF-469BA0206627}"/>
    <hyperlink ref="T164" r:id="rId134" xr:uid="{E729C3FA-1312-45E1-9E7B-3D453147696A}"/>
    <hyperlink ref="T165" r:id="rId135" xr:uid="{D895B262-081B-4C4A-AF20-FCD804A43D36}"/>
    <hyperlink ref="T166" r:id="rId136" xr:uid="{FF913E75-770A-4D30-9123-33DD694D1CDD}"/>
    <hyperlink ref="T168" r:id="rId137" xr:uid="{8698B7FD-E95B-4472-AB35-EF632D55BC22}"/>
    <hyperlink ref="T169" r:id="rId138" xr:uid="{873A3A82-174E-48C2-B3BA-E7B144E1035F}"/>
    <hyperlink ref="T171" r:id="rId139" xr:uid="{41FDC345-0E6B-4860-953C-505D3E505794}"/>
    <hyperlink ref="T172" r:id="rId140" xr:uid="{59FE5ED1-B31C-4E7E-B5A8-B9A8E7029313}"/>
    <hyperlink ref="T173" r:id="rId141" xr:uid="{ED568FCA-FFCF-4391-A8C4-879A3EEB3086}"/>
    <hyperlink ref="T175" r:id="rId142" xr:uid="{37AD6D9D-8553-4654-A423-71CA49D671F2}"/>
    <hyperlink ref="T177" r:id="rId143" xr:uid="{49FF0A4D-E897-4DE6-BCBE-C6B7ADC29D8D}"/>
    <hyperlink ref="T176" r:id="rId144" xr:uid="{1F7E11EC-70D7-400D-AAD6-FD4F25657B96}"/>
    <hyperlink ref="T178" r:id="rId145" xr:uid="{59E2C642-7292-47D1-871D-88E7E70763FE}"/>
    <hyperlink ref="T179" r:id="rId146" xr:uid="{C3508CE1-8ACD-411E-A088-657436B404A3}"/>
    <hyperlink ref="T182" r:id="rId147" location="1470326428034-c7fd9122-c175" xr:uid="{41EAE3D2-63C9-459E-8F8E-E67111213BDA}"/>
    <hyperlink ref="T183" r:id="rId148" xr:uid="{4F753DBB-0052-4477-BD99-750C633E09B6}"/>
    <hyperlink ref="T185" r:id="rId149" xr:uid="{4C2F65D0-C3F7-4D3B-8CBA-AD70AE17E4CF}"/>
    <hyperlink ref="T186" r:id="rId150" xr:uid="{67D95ED3-C66C-4D6F-A3B7-4833F5409EBC}"/>
    <hyperlink ref="T187" r:id="rId151" xr:uid="{664400AC-0516-4CD1-8B06-6386B8EA2E75}"/>
    <hyperlink ref="T188" r:id="rId152" xr:uid="{9DA6EAB3-1235-4F8A-B1AE-4BB7FD970F05}"/>
    <hyperlink ref="T189" r:id="rId153" xr:uid="{42CAA821-F207-4111-8B53-90FF6EB3C176}"/>
    <hyperlink ref="T190" r:id="rId154" xr:uid="{CB4A7ECC-36EF-49A8-BE26-C73869E3B4E0}"/>
    <hyperlink ref="T191" r:id="rId155" xr:uid="{14DAF878-23D6-4AAE-9E57-6637AEA4EFC3}"/>
    <hyperlink ref="T192" r:id="rId156" xr:uid="{E7BCFB02-D0AF-48A2-AF88-135EB791AEF3}"/>
    <hyperlink ref="T193" r:id="rId157" xr:uid="{9BB4330E-78DB-41A4-B8E6-BB2E84722D94}"/>
    <hyperlink ref="T194" r:id="rId158" xr:uid="{83C24CCD-BE0A-4F60-96DE-9C667434C5AB}"/>
    <hyperlink ref="T195" r:id="rId159" xr:uid="{2021F338-F278-47D4-A68A-163027BB2C3F}"/>
    <hyperlink ref="T196" r:id="rId160" xr:uid="{D5D8E1AD-C686-4584-A902-673844F8B137}"/>
    <hyperlink ref="T197" r:id="rId161" xr:uid="{15A25C69-71F3-4D58-B9CD-23D7A6B1CD67}"/>
    <hyperlink ref="T199" r:id="rId162" xr:uid="{1BE9205F-DA6A-4868-9972-E2607D993D6D}"/>
    <hyperlink ref="T198" r:id="rId163" xr:uid="{1D531B3B-8D96-4FD3-AC56-395569D9B481}"/>
    <hyperlink ref="T201" r:id="rId164" xr:uid="{DFDAA6DE-82E8-4542-AA50-4D13994B568F}"/>
    <hyperlink ref="T202" r:id="rId165" xr:uid="{0CE5979C-4A9D-4B7A-A1CA-8A8F1A4308E0}"/>
    <hyperlink ref="T203" r:id="rId166" xr:uid="{C32660C2-3435-4E69-BD79-C3EDA80FE5A3}"/>
    <hyperlink ref="T204" r:id="rId167" xr:uid="{3B14A592-88C0-4551-A4EC-5817E0623FF8}"/>
    <hyperlink ref="T205" r:id="rId168" xr:uid="{6D89E7D3-D4C9-4D3D-BE45-963C112E2246}"/>
    <hyperlink ref="T206" r:id="rId169" xr:uid="{DB7AFC46-B7C8-48E5-A796-613AC186444A}"/>
    <hyperlink ref="T207" r:id="rId170" xr:uid="{0102D1D8-A947-457B-89E7-36943AF992F9}"/>
    <hyperlink ref="T210" r:id="rId171" xr:uid="{70FF4360-9CB5-4D62-9758-A7FC97BB40F1}"/>
    <hyperlink ref="T212" r:id="rId172" xr:uid="{0E5B469D-2816-4520-BDB4-2AFABF7067D7}"/>
    <hyperlink ref="T213" r:id="rId173" xr:uid="{726DACB0-D160-4DB5-989A-913AF5E95FFE}"/>
    <hyperlink ref="T215" r:id="rId174" xr:uid="{DE02365C-8AE7-4EC5-9842-6A23632ADA08}"/>
    <hyperlink ref="T216" r:id="rId175" xr:uid="{9011266F-EBED-4BE6-B0DD-CCCF98AC04B4}"/>
    <hyperlink ref="T217" r:id="rId176" xr:uid="{D5CA1E7F-82F8-4887-8244-01EF12C12D04}"/>
    <hyperlink ref="T221" r:id="rId177" xr:uid="{F1680101-FA6C-4F02-BE5D-7EB6751FB57A}"/>
    <hyperlink ref="T223" r:id="rId178" xr:uid="{E150A384-B6A1-4A76-9823-64311030E88B}"/>
    <hyperlink ref="T224" r:id="rId179" xr:uid="{D6D3F641-7560-4458-9F49-61F56CB27C73}"/>
    <hyperlink ref="T225" r:id="rId180" xr:uid="{B85B23A7-062A-4024-A0CB-212E45B9120D}"/>
    <hyperlink ref="T226" r:id="rId181" xr:uid="{21DCE48A-B541-4094-93DD-174537D50E97}"/>
    <hyperlink ref="T227" r:id="rId182" xr:uid="{01A0FB08-E733-4CCB-8B5A-E4DBA5DC4F7D}"/>
    <hyperlink ref="T228" r:id="rId183" xr:uid="{37050D95-FB51-4582-9F92-6590D657A7B0}"/>
    <hyperlink ref="T229" r:id="rId184" xr:uid="{51C799AE-8AE7-4466-995D-E08FD86C8253}"/>
    <hyperlink ref="T230" r:id="rId185" xr:uid="{00F894B8-41C8-432F-A3C3-923F320A5414}"/>
    <hyperlink ref="T231" r:id="rId186" xr:uid="{F83A1339-9867-4232-B650-165DE1AF5DF0}"/>
    <hyperlink ref="T232" r:id="rId187" xr:uid="{C6EE4125-6077-456F-8754-EE6226A3E910}"/>
    <hyperlink ref="T235" r:id="rId188" xr:uid="{A0D3F5D5-F77A-4154-A8CF-590E50139225}"/>
    <hyperlink ref="T236" r:id="rId189" xr:uid="{A76F3BBB-8FFB-4773-9D7D-7EBA1749972E}"/>
    <hyperlink ref="T238" r:id="rId190" xr:uid="{4F1A1D02-3046-4A6C-B39A-873928164BED}"/>
    <hyperlink ref="T240" r:id="rId191" xr:uid="{332A87C2-0555-4BD2-A5D8-3FFC669B8954}"/>
    <hyperlink ref="T494" r:id="rId192" xr:uid="{1065EC0D-A2E3-49A3-80DC-194CD0EE2820}"/>
    <hyperlink ref="T451" r:id="rId193" xr:uid="{B6E6E038-0E7C-4BF1-9588-8DC9D0CAAA81}"/>
    <hyperlink ref="T445" r:id="rId194" xr:uid="{14489BE1-1936-4610-9553-396542017F41}"/>
    <hyperlink ref="T336" r:id="rId195" xr:uid="{B935B684-45AD-424D-8783-90B5DD287CAE}"/>
    <hyperlink ref="T327" r:id="rId196" xr:uid="{E3496812-9208-483D-92A6-0F9DF51F7273}"/>
    <hyperlink ref="T267" r:id="rId197" xr:uid="{DC25D424-C3EB-49FB-87D4-89D9897A6416}"/>
    <hyperlink ref="T1038" r:id="rId198" xr:uid="{FCD55A16-F4E1-40C4-8CD5-8BB24CA8F7FE}"/>
    <hyperlink ref="T1126" r:id="rId199" xr:uid="{92117593-DB2D-464C-B6F5-F3F954FDFD04}"/>
    <hyperlink ref="T783" r:id="rId200" xr:uid="{EAEE8F95-7629-44B8-B334-632E7EFB25F2}"/>
    <hyperlink ref="T577" r:id="rId201" xr:uid="{728E5AC9-BBDC-49C8-A17A-C31146B05E34}"/>
    <hyperlink ref="T938" r:id="rId202" xr:uid="{2117E2AD-1BA2-4EFD-AB42-79821B88777C}"/>
    <hyperlink ref="T1004" r:id="rId203" location="1540288961590-b2db8623-81f0" xr:uid="{44DB13B1-D009-4F8D-B366-3BACCD492A1C}"/>
    <hyperlink ref="T1086" r:id="rId204" display="https://www.google.com/url?sa=t&amp;rct=j&amp;q=&amp;esrc=s&amp;source=web&amp;cd=1&amp;cad=rja&amp;uact=8&amp;ved=2ahUKEwjAzZe4k9nfAhUM_aQKHdB-DAkQFjAAegQICRAC&amp;url=https%3A%2F%2Fwww.swb.de%2F-%2Fmedia%2Ffiles%2Fstrom%2Fstromkennzeichnung-bhv.pdf&amp;usg=AOvVaw2pCK6u9tXSVpUz-eMfVlpX" xr:uid="{8D07BDF5-A612-457D-8EEA-ED056EE8B7AD}"/>
    <hyperlink ref="T242" r:id="rId205" xr:uid="{5265011D-D4FC-4863-AC59-2A052E9A75C1}"/>
    <hyperlink ref="T294" r:id="rId206" xr:uid="{CF8E754A-8E7B-4479-8641-80FDACA54AB8}"/>
    <hyperlink ref="T298" r:id="rId207" location="faq" xr:uid="{CE11B4F2-51AF-4E39-92DE-0F30159124E9}"/>
    <hyperlink ref="T5" r:id="rId208" xr:uid="{FC825917-60BB-4130-BC68-4F0C73A7C517}"/>
    <hyperlink ref="T113" r:id="rId209" xr:uid="{A6057EEB-7C1E-40F8-A9E4-833A2FE31E34}"/>
    <hyperlink ref="T157" r:id="rId210" xr:uid="{95CD540B-5F4D-41EA-908E-5E5AFE896A4F}"/>
    <hyperlink ref="T247" r:id="rId211" xr:uid="{FC8737AF-DCE4-472F-BB71-5640061028CD}"/>
    <hyperlink ref="T256" r:id="rId212" xr:uid="{773AA01B-F477-42AA-926B-603B95D8EF5D}"/>
    <hyperlink ref="T273" r:id="rId213" xr:uid="{2F459AD8-3E27-47AC-877A-6833CF91DB31}"/>
    <hyperlink ref="T280" r:id="rId214" xr:uid="{D9FA0467-F0DF-4CAC-8168-60ED7FE40DD8}"/>
    <hyperlink ref="T297" r:id="rId215" xr:uid="{BD7B9844-82FB-4BBC-A768-5804082CFC11}"/>
    <hyperlink ref="T299" r:id="rId216" xr:uid="{9B04BCAF-9B55-497C-BF40-62392599636D}"/>
    <hyperlink ref="T300" r:id="rId217" location="stromzusammensetzung" xr:uid="{BCEB819D-BDD0-4B20-891F-6FFF5329A00E}"/>
    <hyperlink ref="T301" r:id="rId218" xr:uid="{7BEF76C7-654C-4604-B992-9A35FE04A52E}"/>
    <hyperlink ref="T309" r:id="rId219" xr:uid="{6A6B21B1-B2FB-45E1-9603-971A7E7DE911}"/>
    <hyperlink ref="T312" r:id="rId220" xr:uid="{31A82509-24F7-424F-B449-92D3A8AADF89}"/>
    <hyperlink ref="T313" r:id="rId221" xr:uid="{46C8F98A-D9E1-4AFF-BD75-A0185D55ADEC}"/>
    <hyperlink ref="T315" r:id="rId222" xr:uid="{6E36DD57-2104-40DF-8EB0-72324738D167}"/>
    <hyperlink ref="T321" r:id="rId223" xr:uid="{F066283B-1A88-42CC-A7AD-79EFEBA76586}"/>
    <hyperlink ref="T322" r:id="rId224" xr:uid="{DBDDBDB3-034B-4942-A7E4-EA9E6944D9D8}"/>
    <hyperlink ref="T329" r:id="rId225" xr:uid="{DF782117-31A3-463D-BA9E-5A1CF4EF9B08}"/>
    <hyperlink ref="T333" r:id="rId226" xr:uid="{7BA6AA90-133B-41A9-B748-9F5D4FE695A9}"/>
    <hyperlink ref="T334" r:id="rId227" xr:uid="{9F17AC29-1685-4BAA-98C4-94232B99EB79}"/>
    <hyperlink ref="T337" r:id="rId228" xr:uid="{B60EE9F9-D74B-4547-8258-289E72DA2B50}"/>
    <hyperlink ref="T338" r:id="rId229" xr:uid="{EA24EAB9-1741-4008-9153-897C345B5B17}"/>
    <hyperlink ref="T341" r:id="rId230" display="https://www.gemeindewerke-krauchenwies.de/site/Krauchenwies-Gemeindewerke/search/14698674/Lde/index.html?viewSecurityToken=96fc24256e6282d5ea56d7e860b84da272753836&amp;page=1&amp;sort=mimetype&amp;order=desc&amp;query=stromkennzeichnung&amp;_sectionFilter=on&amp;exclusionWords=&amp;finishParam=%7B%27page%27%3A%271%27%7D" xr:uid="{39DAB92B-59A3-41CB-B4F4-48AE7B33950C}"/>
    <hyperlink ref="T342" r:id="rId231" xr:uid="{89C9FBE6-C474-4CB7-91E6-462E922A1E7E}"/>
    <hyperlink ref="T344" r:id="rId232" xr:uid="{4BC31177-FF05-4901-8C4F-E4ABF7C1D9D9}"/>
    <hyperlink ref="T345" r:id="rId233" xr:uid="{47F5B8AB-4E92-43DD-94E6-9369C8F59A64}"/>
    <hyperlink ref="T347" r:id="rId234" xr:uid="{F15D6E81-982F-47FC-857D-A8EBF02C13B0}"/>
    <hyperlink ref="T348" r:id="rId235" xr:uid="{85346896-8C3D-4187-BB91-DFCC169782EA}"/>
    <hyperlink ref="T349" r:id="rId236" xr:uid="{28F56771-F81D-4CBB-938C-28B014EE101D}"/>
    <hyperlink ref="T350" r:id="rId237" xr:uid="{2AEE34CF-19F1-45E8-BE80-A36388CE0A9E}"/>
    <hyperlink ref="T353" r:id="rId238" xr:uid="{13A2E446-8C56-417A-BBBD-DB56549D389E}"/>
    <hyperlink ref="T354" r:id="rId239" xr:uid="{095394AA-031D-499F-ACA5-2DCFD6788DF2}"/>
    <hyperlink ref="T355" r:id="rId240" xr:uid="{39C8FE19-296E-45D0-80A0-1F81AB88A160}"/>
    <hyperlink ref="T356" r:id="rId241" xr:uid="{3567F7CA-075D-4ADE-856C-7B71703FF4E2}"/>
    <hyperlink ref="T359" r:id="rId242" xr:uid="{C677C854-8293-469E-81AE-09361D772746}"/>
    <hyperlink ref="T364" r:id="rId243" xr:uid="{E5EBFD88-A849-4986-8756-84ED454DE301}"/>
    <hyperlink ref="T366" r:id="rId244" xr:uid="{3673BD03-2423-4439-8F61-C74BF8D1F50C}"/>
    <hyperlink ref="T367" r:id="rId245" xr:uid="{BF01758C-0778-4103-B5CF-06BEB92E7D23}"/>
    <hyperlink ref="T368" r:id="rId246" xr:uid="{B61B41D8-DAFD-4016-AF27-2ECC6960D466}"/>
    <hyperlink ref="T373" r:id="rId247" xr:uid="{F4B57DBD-B3A2-4EA9-B230-7F7A6915D565}"/>
    <hyperlink ref="T374" r:id="rId248" xr:uid="{851E4715-C403-4FAC-895D-80AFFFB80F43}"/>
    <hyperlink ref="T377" r:id="rId249" xr:uid="{DAF0AD19-02CC-45D7-9852-590DF2766DDA}"/>
    <hyperlink ref="T380" r:id="rId250" xr:uid="{3814CFAC-7000-438E-A52F-19D6AA45B2AA}"/>
    <hyperlink ref="T382" r:id="rId251" xr:uid="{D0145E09-B0DD-4498-8949-2DF045775473}"/>
    <hyperlink ref="T383" r:id="rId252" xr:uid="{CABC07DC-E202-4CAC-A221-A3E03C7410AC}"/>
    <hyperlink ref="T385" r:id="rId253" xr:uid="{A230A36F-64E8-4C9E-83FF-4E984044ED5C}"/>
    <hyperlink ref="T386" r:id="rId254" xr:uid="{56E1DBE0-E472-46FD-B56B-17A2EE9B38DB}"/>
    <hyperlink ref="T389" r:id="rId255" xr:uid="{5885DD90-B944-417E-9FFB-166DCF627BE4}"/>
    <hyperlink ref="T396" r:id="rId256" xr:uid="{E0CFED89-5C6D-47EC-BEF9-E771DC68D2BC}"/>
    <hyperlink ref="T397" r:id="rId257" xr:uid="{89039E7F-97E4-4881-A162-756BF891A0D9}"/>
    <hyperlink ref="T398" r:id="rId258" xr:uid="{A9F5CC39-C15E-46B5-83FC-7E2E483600A3}"/>
    <hyperlink ref="T399" r:id="rId259" xr:uid="{75ADC812-875C-4AD3-9A0E-A0ED07EE7B11}"/>
    <hyperlink ref="T400" r:id="rId260" xr:uid="{CEA5A710-E579-4CDE-AEFE-F12B6FD8773A}"/>
    <hyperlink ref="T404" r:id="rId261" xr:uid="{9A63A39B-02F4-40F6-9316-A90D4154A5F9}"/>
    <hyperlink ref="T405" r:id="rId262" xr:uid="{CFCFC65A-5EB8-4D6D-A2E8-C0C42A39C36A}"/>
    <hyperlink ref="T406" r:id="rId263" xr:uid="{C8B0838E-9A7C-4716-A18A-569E8ED7E33E}"/>
    <hyperlink ref="T407" r:id="rId264" location="c15512" xr:uid="{380CCAA0-2FD0-47AF-90D1-B740C61866B9}"/>
    <hyperlink ref="T409" r:id="rId265" xr:uid="{E3B56C37-9CCD-4A75-8FF7-DB8EB879649A}"/>
    <hyperlink ref="T417" r:id="rId266" xr:uid="{C5374BBE-07C3-4314-81CF-98C2E5A9A442}"/>
    <hyperlink ref="T419" r:id="rId267" location="c15514" xr:uid="{97FC2A9E-DB06-44B5-A15D-BE766005E834}"/>
    <hyperlink ref="T420" r:id="rId268" xr:uid="{388D6EF6-04DE-4954-8497-9EEBC8E0F374}"/>
    <hyperlink ref="T421" r:id="rId269" xr:uid="{F3700025-CC13-4BFC-9CB8-D95E447E8892}"/>
    <hyperlink ref="T424" r:id="rId270" xr:uid="{01935C77-F741-4851-A241-4CFDE581BCD5}"/>
    <hyperlink ref="T426" r:id="rId271" xr:uid="{B104740A-7D18-42F3-A469-447BCE8D0E1E}"/>
    <hyperlink ref="T427" r:id="rId272" xr:uid="{F9447E11-576C-44E5-985D-1202CE27BC41}"/>
    <hyperlink ref="T428" r:id="rId273" xr:uid="{CBBA72DC-9447-443A-A413-071E2F10F87D}"/>
    <hyperlink ref="T430" r:id="rId274" xr:uid="{B66344EB-3104-4A5D-A746-2F501C0E39B1}"/>
    <hyperlink ref="T432" r:id="rId275" xr:uid="{DEE74CBC-D72D-4699-BD5C-2A51F9C4DDF4}"/>
    <hyperlink ref="T434" r:id="rId276" xr:uid="{B6FB9976-6F3C-46B9-A4B8-85A5CA01406A}"/>
    <hyperlink ref="T443" r:id="rId277" xr:uid="{BF85B86A-C41E-4B56-838F-E419FC2CEE0E}"/>
    <hyperlink ref="T447" r:id="rId278" xr:uid="{DC768533-DEA0-48FF-AE70-21920D836382}"/>
    <hyperlink ref="T448" r:id="rId279" xr:uid="{D41CDD0D-4D3E-4950-8830-157337FAD70B}"/>
    <hyperlink ref="T449" r:id="rId280" xr:uid="{59CB368B-293E-4537-9228-8321F0C14C90}"/>
    <hyperlink ref="T455" r:id="rId281" xr:uid="{1ACA496D-C076-4794-AF4C-ECE94F1DC8AD}"/>
    <hyperlink ref="T459" r:id="rId282" xr:uid="{E91CF9BF-E890-445A-B506-6DF59A98ED71}"/>
    <hyperlink ref="T460" r:id="rId283" xr:uid="{A2267F7C-1AB3-48A3-882C-989873B1AA64}"/>
    <hyperlink ref="T461" r:id="rId284" xr:uid="{0CDE110C-E52C-4EAD-BD76-300FA4C77E6C}"/>
    <hyperlink ref="T466" r:id="rId285" xr:uid="{467FD503-60F6-4895-A94E-41374B891C86}"/>
    <hyperlink ref="T473" r:id="rId286" xr:uid="{DE312794-9E8E-457F-94DD-36BBA244A371}"/>
    <hyperlink ref="T475" r:id="rId287" xr:uid="{C4FD4FB7-9852-4249-BDB9-2F7363A26F4D}"/>
    <hyperlink ref="T477" r:id="rId288" xr:uid="{EAE4AF98-AA65-4A46-86E2-DBE35E540646}"/>
    <hyperlink ref="T478" r:id="rId289" xr:uid="{879EB400-2AD1-4B81-8D4C-215108E1E030}"/>
    <hyperlink ref="T486" r:id="rId290" xr:uid="{165BA51D-B7F0-4048-9BEC-BD28B7B4B142}"/>
    <hyperlink ref="T488" r:id="rId291" xr:uid="{71BFA8A9-0B3F-4213-A950-13AD941F2508}"/>
    <hyperlink ref="T490" r:id="rId292" xr:uid="{E7E93232-310A-4400-AC54-B7F23C879814}"/>
    <hyperlink ref="T492" r:id="rId293" xr:uid="{28B67955-95BB-4182-BF67-F28357524953}"/>
    <hyperlink ref="T499" r:id="rId294" location="c15530" xr:uid="{9ACE6D9C-8376-4089-B0E9-5B95F00CC586}"/>
    <hyperlink ref="T500" r:id="rId295" location="home" xr:uid="{D600FC7A-5FD3-4956-810F-BE575E5F10E6}"/>
    <hyperlink ref="T506" r:id="rId296" xr:uid="{EF745091-F570-401F-839D-59B77D7A84BB}"/>
    <hyperlink ref="T507" r:id="rId297" xr:uid="{48E65FC8-AD10-4867-A05A-2FE0B663C66F}"/>
    <hyperlink ref="T508" r:id="rId298" xr:uid="{182481F2-BB73-4F10-B645-BA2C5504792E}"/>
    <hyperlink ref="T509" r:id="rId299" xr:uid="{2DBAA229-2BED-4216-B41F-51486AE116A0}"/>
    <hyperlink ref="T511" r:id="rId300" xr:uid="{46005D53-391B-4FA0-99FB-24C9D3174743}"/>
    <hyperlink ref="T514" r:id="rId301" xr:uid="{28750EB1-6B8A-4411-9A8A-D5DD675540F7}"/>
    <hyperlink ref="T515" r:id="rId302" xr:uid="{4D0B7CEF-E414-4144-829F-9DB9A2649E51}"/>
    <hyperlink ref="T517" r:id="rId303" xr:uid="{FBBD107A-60E6-4850-B393-0E405F76E2F4}"/>
    <hyperlink ref="T518" r:id="rId304" location="Strommix%20Deutschland" xr:uid="{D6C34692-33BE-4E0E-80DB-04450BF18732}"/>
    <hyperlink ref="T524" r:id="rId305" xr:uid="{D66C48F9-FF46-4CAE-AD77-BAB3745FA605}"/>
    <hyperlink ref="T529" r:id="rId306" xr:uid="{0BF233BB-D817-4E8C-B4DD-7742A97C52FE}"/>
    <hyperlink ref="T530" r:id="rId307" xr:uid="{EA8B04AC-F18A-4284-8597-4244EC4BE349}"/>
    <hyperlink ref="T534" r:id="rId308" xr:uid="{7B1A302E-EC32-4807-B8D1-BD6837964208}"/>
    <hyperlink ref="T535" r:id="rId309" xr:uid="{6F25E6EF-A5C7-4D4D-B175-2B00F2EA4BDB}"/>
    <hyperlink ref="T539" r:id="rId310" xr:uid="{6FE6F37E-2EF8-4BAC-878F-4BFB20AD38BE}"/>
    <hyperlink ref="T543" r:id="rId311" xr:uid="{A64585CF-71EB-43DF-8DE0-3E7D4F9C86A4}"/>
    <hyperlink ref="T544" r:id="rId312" xr:uid="{191372F4-01B1-4A5C-A443-15190D0610E8}"/>
    <hyperlink ref="T548" r:id="rId313" xr:uid="{EB128664-9C5C-4AE2-A67C-083C0B8B3F85}"/>
    <hyperlink ref="T552" r:id="rId314" xr:uid="{CD7228D4-D2B2-4577-973C-6F4CAAAB433C}"/>
    <hyperlink ref="T553" r:id="rId315" xr:uid="{B57E6EF0-B830-457C-BA7D-9816CD113C3E}"/>
    <hyperlink ref="T555" r:id="rId316" xr:uid="{B423B46D-C3DE-4233-BCE6-DE9854A432EA}"/>
    <hyperlink ref="T557" r:id="rId317" xr:uid="{198118CB-6B1B-4098-B0DD-9699F0300B0F}"/>
    <hyperlink ref="T558" r:id="rId318" xr:uid="{A9C1E82D-C1B4-496B-8B58-A825BB07D5DF}"/>
    <hyperlink ref="T561" r:id="rId319" xr:uid="{1CE7F3F4-7227-4AB1-9327-98607B1CACF7}"/>
    <hyperlink ref="T565" r:id="rId320" xr:uid="{538863EF-A0B3-4486-9293-726DF767A2A7}"/>
    <hyperlink ref="T566" r:id="rId321" xr:uid="{133A6B57-0A99-49A7-BB0E-57CE97E720D0}"/>
    <hyperlink ref="T567" r:id="rId322" xr:uid="{46D51396-DF00-4203-96E8-41B791685964}"/>
    <hyperlink ref="T568" r:id="rId323" xr:uid="{5C9B851D-792B-420A-9788-C80D32743A42}"/>
    <hyperlink ref="T573" r:id="rId324" xr:uid="{AEC83536-7A12-47E9-91BA-2195A89E4F74}"/>
    <hyperlink ref="T575" r:id="rId325" xr:uid="{FD3DABBB-FDA7-43A1-9ECD-0CC9ACF9B634}"/>
    <hyperlink ref="T581" r:id="rId326" xr:uid="{99FA4863-B2B7-444B-9B0B-37EEAA231AF5}"/>
    <hyperlink ref="T582" r:id="rId327" xr:uid="{4B24C637-516F-415A-8E8C-F516BC72D62B}"/>
    <hyperlink ref="T585" r:id="rId328" display="http://www.stadtwerke-bad-brueckenau.de/badbrueckenauGips/Gips?Anwendung=CMSWebpage&amp;Methode=ShowHTMLAusgabe&amp;SessionMandant=BadBrueckenau&amp;RessourceID=&amp;Schluessel=Volltextsuche&amp;WebPublisher.NavId=629&amp;VolltextZielverzeichnisId=9f3f50c7ed5b1cf97ac5e7a299b571d806d1fc559e15add87df8ac9d1e283ece&amp;suche=Suche&amp;VolltextSuchbegriff=stromkennzeichnung" xr:uid="{CA4FBFE5-76C3-4ADD-A419-A87B1260FE33}"/>
    <hyperlink ref="T591" r:id="rId329" xr:uid="{C363C021-EE04-4CDA-A121-625AE3939150}"/>
    <hyperlink ref="T595" r:id="rId330" xr:uid="{331E73CD-FE6B-4D08-B354-A5885F8AC412}"/>
    <hyperlink ref="T596" r:id="rId331" xr:uid="{E5B3AE8B-5C4E-4D5C-A89D-8BA321040967}"/>
    <hyperlink ref="T606" r:id="rId332" xr:uid="{49FFBF68-31DC-49E4-B5DE-4D18494254F1}"/>
    <hyperlink ref="T613" r:id="rId333" xr:uid="{7D546C39-ED98-4059-92D0-87025FAEB879}"/>
    <hyperlink ref="T614" r:id="rId334" xr:uid="{0CEF0542-F401-463B-9938-A6E4CA3555FD}"/>
    <hyperlink ref="T616" r:id="rId335" xr:uid="{668ED2E8-20FB-4236-A1C2-1F79176A1642}"/>
    <hyperlink ref="T622" r:id="rId336" xr:uid="{109FC628-0EA1-462B-9573-C711A1FC9CBE}"/>
    <hyperlink ref="T617" r:id="rId337" xr:uid="{894AF4CE-59F8-451A-9D77-7E19AF642A87}"/>
    <hyperlink ref="T624" r:id="rId338" xr:uid="{4D14540C-35E2-4EDE-86F9-3BBB4F6447B7}"/>
    <hyperlink ref="T630" r:id="rId339" xr:uid="{11CE4696-DE42-42DB-AFEB-A862B3920634}"/>
    <hyperlink ref="T632" r:id="rId340" xr:uid="{92B485E6-C349-466B-BAF4-6C85ED262754}"/>
    <hyperlink ref="T634" r:id="rId341" xr:uid="{2DDDAFF5-A9D0-42FA-AF77-409C401FD890}"/>
    <hyperlink ref="T640" r:id="rId342" xr:uid="{55446EFB-9644-4CF6-8BFD-73C40AD5E01C}"/>
    <hyperlink ref="T641" r:id="rId343" xr:uid="{E5C69F58-419D-493D-9874-51B5CE8AEAFD}"/>
    <hyperlink ref="T642" r:id="rId344" xr:uid="{F8D5AE14-224F-46FF-8436-16E963D53ECD}"/>
    <hyperlink ref="T643" r:id="rId345" xr:uid="{82840EE7-6A93-48AE-AE27-6CA6C01A3076}"/>
    <hyperlink ref="T646" r:id="rId346" xr:uid="{6F45B4E0-D37B-47AC-963C-F6F8BB951B2E}"/>
    <hyperlink ref="T647" r:id="rId347" xr:uid="{DD8E3015-6109-464D-B1EE-2D01E668C416}"/>
    <hyperlink ref="T648" r:id="rId348" xr:uid="{FD5C169A-734D-45A0-B275-7343474E692D}"/>
    <hyperlink ref="T649" r:id="rId349" xr:uid="{D49A9A3C-613B-4C41-A6CB-D9F17019C54C}"/>
    <hyperlink ref="T650" r:id="rId350" xr:uid="{1EFB8207-EFA4-4AFA-AE05-7C3768654044}"/>
    <hyperlink ref="T1070" r:id="rId351" xr:uid="{B6A2B432-544D-4DD8-8293-F5807B3B4471}"/>
    <hyperlink ref="T845" r:id="rId352" xr:uid="{EE6CFFD8-6C4B-4EC3-9337-B9D92261B06A}"/>
    <hyperlink ref="T661" r:id="rId353" xr:uid="{0691DA57-014E-436C-BD02-A229BFA45A28}"/>
    <hyperlink ref="T662" r:id="rId354" location="pane-22" xr:uid="{B56C7160-9FA7-4C2C-A7CD-3BC52E3BDEC0}"/>
    <hyperlink ref="T663" r:id="rId355" xr:uid="{CC0E8F18-6DC2-44E2-B2BD-3BFB21E783C7}"/>
    <hyperlink ref="T669" r:id="rId356" xr:uid="{BBB55570-DB48-4683-966D-70A4057408AC}"/>
    <hyperlink ref="T671" r:id="rId357" xr:uid="{E5ECDBA2-D401-45B0-9C50-B8846E696874}"/>
    <hyperlink ref="T675" r:id="rId358" xr:uid="{604C5ABD-68E0-4A0D-8578-8915FB7B502B}"/>
    <hyperlink ref="T676" r:id="rId359" xr:uid="{43F6F810-A2EB-4A91-BF2C-DA09DED2C3CE}"/>
    <hyperlink ref="T678" r:id="rId360" xr:uid="{2FCE78DB-9769-4B84-B90E-FE804BAA1213}"/>
    <hyperlink ref="T680" r:id="rId361" xr:uid="{2657CE55-483C-4592-B0FD-A696042C133B}"/>
    <hyperlink ref="T682" r:id="rId362" xr:uid="{52F3272F-370F-45C0-BBA4-6F47B7F77241}"/>
    <hyperlink ref="T683" r:id="rId363" xr:uid="{91C9BA2C-ACA8-40B0-93BD-96F58B87DC40}"/>
    <hyperlink ref="T689" r:id="rId364" xr:uid="{B0451C6C-F706-4BC5-8AD9-E01770C180EE}"/>
    <hyperlink ref="T713" r:id="rId365" xr:uid="{1066E5D5-9717-4D93-8F09-A909D4DCA957}"/>
    <hyperlink ref="T718" r:id="rId366" xr:uid="{983EB160-9922-48FE-99B5-798311A878AF}"/>
    <hyperlink ref="T722" r:id="rId367" xr:uid="{B1BD0CFD-ECF5-416A-973F-ADBC61C0177E}"/>
    <hyperlink ref="T725" r:id="rId368" xr:uid="{0E7D3C0E-C6BD-4CC8-99C7-F72F42DB696B}"/>
    <hyperlink ref="T730" r:id="rId369" xr:uid="{1956298E-1B05-4783-B8CE-D1E5DA6B6077}"/>
    <hyperlink ref="T732" r:id="rId370" xr:uid="{5E04A356-F1D7-4EF3-B218-ADF83A57AE85}"/>
    <hyperlink ref="T733" r:id="rId371" xr:uid="{A92E82CD-AA60-49DA-8DED-5E1C1470918A}"/>
    <hyperlink ref="T735" r:id="rId372" xr:uid="{91EE119A-40B1-4B86-9269-C36B612E4F55}"/>
    <hyperlink ref="T749" r:id="rId373" xr:uid="{B40F7D4A-6A59-4105-B0EB-7F107CA0CCE2}"/>
    <hyperlink ref="T750" r:id="rId374" xr:uid="{423BA4F8-3B47-4EA2-B160-59C96045E8A6}"/>
    <hyperlink ref="T759" r:id="rId375" xr:uid="{F17B5E4C-4A74-441A-A5E2-DB91125B7462}"/>
    <hyperlink ref="T762" r:id="rId376" xr:uid="{C41CB263-5F8A-4DAC-9A1C-24708C780640}"/>
    <hyperlink ref="T763" r:id="rId377" xr:uid="{044075DC-7A5F-4528-949B-89289C920316}"/>
    <hyperlink ref="T766" r:id="rId378" xr:uid="{AFA50C6B-5CA8-4F9A-93A8-B68D3C07DBC2}"/>
    <hyperlink ref="T768" r:id="rId379" xr:uid="{2120AB56-2A36-4934-8B03-EB96450DD9C2}"/>
    <hyperlink ref="T774" r:id="rId380" xr:uid="{28431C05-FC89-46D1-9A05-E07C8F0DADCE}"/>
    <hyperlink ref="T778" r:id="rId381" xr:uid="{B073FA5F-2C49-458D-9B39-F9F726806A7F}"/>
    <hyperlink ref="T784" r:id="rId382" xr:uid="{274F8D6E-A777-491A-A0F7-E4DF8D40F7F8}"/>
    <hyperlink ref="T786" r:id="rId383" xr:uid="{DA7A99B7-91EF-4EBD-9061-2A9FA8747EBE}"/>
    <hyperlink ref="T790" r:id="rId384" xr:uid="{4D8C5A64-42BF-4778-A809-96B1E62CC8F1}"/>
    <hyperlink ref="T791" r:id="rId385" xr:uid="{2E09C5BA-4BCE-4662-9131-D3B63A5FEB03}"/>
    <hyperlink ref="T802" r:id="rId386" xr:uid="{5F5DB5F3-E104-49E0-BC3B-275D97E48042}"/>
    <hyperlink ref="T804" r:id="rId387" xr:uid="{D125BB63-7C78-4351-A8F8-DB1A17FC8447}"/>
    <hyperlink ref="T803" r:id="rId388" xr:uid="{ADE395AE-BE40-47D4-9018-0C0B4EA15D84}"/>
    <hyperlink ref="T815" r:id="rId389" xr:uid="{7788036D-6DD8-4F02-B010-D63EE6FC8648}"/>
    <hyperlink ref="T816" r:id="rId390" xr:uid="{D77471CD-5B2E-411A-9BCF-5ED0F7072902}"/>
    <hyperlink ref="T817" r:id="rId391" xr:uid="{E3657852-00AD-433B-8C8B-6777D4C06A93}"/>
    <hyperlink ref="T820" r:id="rId392" xr:uid="{CF9CA5A2-651D-41E2-8562-E60410E4329B}"/>
    <hyperlink ref="T822" r:id="rId393" xr:uid="{EF97FD1F-DBC5-4415-9810-D65F18C593F3}"/>
    <hyperlink ref="T828" r:id="rId394" xr:uid="{DD24903E-FA21-4CB2-B198-36071F608A37}"/>
    <hyperlink ref="T830" r:id="rId395" xr:uid="{78E1D3B9-4813-4673-B5BC-3BD2550F25E4}"/>
    <hyperlink ref="T832" r:id="rId396" xr:uid="{0E6BB0F5-E51E-475C-AB7E-BE95BE91444D}"/>
    <hyperlink ref="T837" r:id="rId397" xr:uid="{255823CD-6FF3-4315-A720-FDEFDB2952B1}"/>
    <hyperlink ref="T839" r:id="rId398" xr:uid="{20E2111B-DF61-4F30-BF0F-360F9206BF42}"/>
    <hyperlink ref="T840" r:id="rId399" xr:uid="{7C7E347E-EDF8-4F4C-92EF-422C2B89C1A0}"/>
    <hyperlink ref="T841" r:id="rId400" xr:uid="{AD6BBCD0-BD48-4D0C-A80C-1D8C703CC812}"/>
    <hyperlink ref="T843" r:id="rId401" xr:uid="{208617ED-8EDC-438F-9A2A-7AC310004539}"/>
    <hyperlink ref="T847" r:id="rId402" xr:uid="{41645198-FBF8-4600-AEE2-49309FBE702D}"/>
    <hyperlink ref="T848" r:id="rId403" xr:uid="{503E7399-377A-4728-8E88-F0006CC14D1A}"/>
    <hyperlink ref="T849" r:id="rId404" xr:uid="{B42F1CC4-B33E-4FBF-A86D-3137D6D6B42B}"/>
    <hyperlink ref="T851" r:id="rId405" xr:uid="{780F6B6A-C846-4454-B407-15E6BC855CFB}"/>
    <hyperlink ref="T852" r:id="rId406" xr:uid="{3F4353E1-3094-4572-ADD0-993EF24C7026}"/>
    <hyperlink ref="T855" r:id="rId407" xr:uid="{547A962A-800D-44A7-9A80-D293FC8BDB2A}"/>
    <hyperlink ref="T862" r:id="rId408" xr:uid="{55B7BFC0-7437-4675-ADCF-EC1F2956C443}"/>
    <hyperlink ref="T863" r:id="rId409" xr:uid="{44073F6F-44F0-4F43-B739-F77D6B31DCE7}"/>
    <hyperlink ref="T875" r:id="rId410" xr:uid="{FD68412F-BF6E-4047-A325-25DC74FA8598}"/>
    <hyperlink ref="T876" r:id="rId411" xr:uid="{8D21C408-89D8-4D67-B204-DF7CFBE52DEF}"/>
    <hyperlink ref="T885" r:id="rId412" xr:uid="{06E4E6C1-D40A-468D-B383-950BEB6BC2AD}"/>
    <hyperlink ref="T889" r:id="rId413" xr:uid="{969E333E-1580-45CB-8FEE-AB7D7C175EBB}"/>
    <hyperlink ref="T890" r:id="rId414" xr:uid="{EAB96299-E5B8-4207-B388-D1C0F7651D8D}"/>
    <hyperlink ref="T893" r:id="rId415" xr:uid="{E3A72AC2-5AA6-4C84-9B79-04389A5459F3}"/>
    <hyperlink ref="T864" r:id="rId416" xr:uid="{5837859E-9B38-4B6E-81C9-8E88B92ADC8E}"/>
    <hyperlink ref="T895" r:id="rId417" xr:uid="{82C9B3CF-F81A-4E17-A926-754277207093}"/>
    <hyperlink ref="T896" r:id="rId418" xr:uid="{95CC3F84-14FF-45D5-9812-32171B56D258}"/>
    <hyperlink ref="T905" r:id="rId419" xr:uid="{0AE453B1-C3A2-4BF7-A64B-B515B7965BE5}"/>
    <hyperlink ref="T907" r:id="rId420" xr:uid="{90C75F2B-AB8D-47B1-9B86-D85F1F7748FC}"/>
    <hyperlink ref="T912" r:id="rId421" xr:uid="{CD2FAF67-AC01-4E2A-BE05-74E1FC59A5D0}"/>
    <hyperlink ref="T914" r:id="rId422" xr:uid="{25B63EBF-5A2E-47F5-8929-22740ADB679F}"/>
    <hyperlink ref="T915" r:id="rId423" xr:uid="{30BA0B3F-F177-4E15-9D38-72F0C5FDD582}"/>
    <hyperlink ref="T919" r:id="rId424" xr:uid="{80ECFBBB-E21F-4EB8-9662-FF41C1222EAF}"/>
    <hyperlink ref="T921" r:id="rId425" xr:uid="{4FA795EE-F725-4341-BD38-953F113FE6FA}"/>
    <hyperlink ref="T925" r:id="rId426" xr:uid="{5060AA1D-9626-44F1-B824-E34FC588DCFA}"/>
    <hyperlink ref="T926" r:id="rId427" xr:uid="{FE0FAE07-CBB6-402C-9943-374B634E02BD}"/>
    <hyperlink ref="T927" r:id="rId428" xr:uid="{97B16854-05B6-4234-A8B6-8B1188CBC610}"/>
    <hyperlink ref="T928" r:id="rId429" xr:uid="{F08BB39F-8713-43F4-BB91-A359C23C766A}"/>
    <hyperlink ref="T929" r:id="rId430" xr:uid="{D47860B1-102E-443D-AC8B-4E47D5C0846D}"/>
    <hyperlink ref="T930" r:id="rId431" xr:uid="{9D4F75BF-5585-43C2-ACA7-A0DC011F78CF}"/>
    <hyperlink ref="T931" r:id="rId432" xr:uid="{61AC753C-279F-43AD-883D-C21756A8E607}"/>
    <hyperlink ref="T934" r:id="rId433" xr:uid="{2C051073-B231-485C-B1DA-EA7D85F7737B}"/>
    <hyperlink ref="T941" r:id="rId434" xr:uid="{EFB19CF6-B6B5-416A-B90A-3FB13CC892D8}"/>
    <hyperlink ref="T943" r:id="rId435" xr:uid="{4B20C729-5D8B-45DA-9362-FFFAB4B340D6}"/>
    <hyperlink ref="T947" r:id="rId436" xr:uid="{68082354-F526-4D0A-B09B-13A214D57A91}"/>
    <hyperlink ref="T950" r:id="rId437" xr:uid="{4DEF9E2E-0CC8-40A3-9B10-33B9F210A137}"/>
    <hyperlink ref="T956" r:id="rId438" xr:uid="{DFFD34B0-F15F-42AE-84B2-A6811F89D1DF}"/>
    <hyperlink ref="T957" r:id="rId439" xr:uid="{0673CBA1-670F-4D1E-9EDD-52447E14F76A}"/>
    <hyperlink ref="T958" r:id="rId440" xr:uid="{9DF56C4E-B8CE-4048-BC05-37B2AC6EA05A}"/>
    <hyperlink ref="T966" r:id="rId441" xr:uid="{0A3E2328-9B5C-4152-8912-18424303AFA2}"/>
    <hyperlink ref="T967" r:id="rId442" xr:uid="{7CF0FF26-772C-4E4B-BB92-CA7B46A11A46}"/>
    <hyperlink ref="T968" r:id="rId443" xr:uid="{3F895696-6944-4058-9152-35BCA020B8D4}"/>
    <hyperlink ref="T970" r:id="rId444" xr:uid="{8851291B-499C-4A43-9E31-F4FC72C09AAF}"/>
    <hyperlink ref="T974" r:id="rId445" xr:uid="{EC96D1B9-9AE9-492F-A75B-08C60BB12C59}"/>
    <hyperlink ref="T252" r:id="rId446" xr:uid="{E5667AFC-4685-4518-81D9-06ECA5F02711}"/>
    <hyperlink ref="T289" r:id="rId447" xr:uid="{9762C6DC-50C8-40C4-ACAF-ADE288CA48AF}"/>
    <hyperlink ref="T304" r:id="rId448" xr:uid="{3E59E682-DA48-4030-9183-438DD7CBF411}"/>
    <hyperlink ref="T360" r:id="rId449" xr:uid="{0EE91D5D-903A-4AB7-B6E7-4D1C50CDBE5F}"/>
    <hyperlink ref="T824" r:id="rId450" xr:uid="{BCBDF248-7A92-4C20-9468-3EE96EEEE3FA}"/>
    <hyperlink ref="T1036" r:id="rId451" xr:uid="{E7315EC0-697C-405F-BABA-B5809A811BA6}"/>
    <hyperlink ref="T1046" r:id="rId452" xr:uid="{B0629D28-129E-49E5-815F-0F23A9C2B67C}"/>
    <hyperlink ref="T1059" r:id="rId453" xr:uid="{576DA0F7-CE18-4A62-A4DB-F0416B1C1919}"/>
    <hyperlink ref="T1066" r:id="rId454" xr:uid="{6203BCB0-D35A-4B9F-820F-7BDAE7938104}"/>
    <hyperlink ref="T1170" r:id="rId455" xr:uid="{C4B56748-904C-430D-89DC-974E94E7607A}"/>
  </hyperlinks>
  <pageMargins left="0.7" right="0.7" top="0.78740157499999996" bottom="0.78740157499999996" header="0.3" footer="0.3"/>
  <pageSetup paperSize="9" orientation="portrait" r:id="rId45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45C4C-C81B-4D00-898A-2B68C806193C}">
  <dimension ref="B1:L3"/>
  <sheetViews>
    <sheetView showGridLines="0" zoomScale="85" zoomScaleNormal="85" workbookViewId="0">
      <selection activeCell="F2" sqref="F2"/>
    </sheetView>
  </sheetViews>
  <sheetFormatPr baseColWidth="10" defaultRowHeight="15" x14ac:dyDescent="0.25"/>
  <cols>
    <col min="2" max="2" width="47.28515625" customWidth="1"/>
    <col min="3" max="3" width="12.7109375" customWidth="1"/>
    <col min="4" max="4" width="24.140625" customWidth="1"/>
  </cols>
  <sheetData>
    <row r="1" spans="2:12" ht="75" x14ac:dyDescent="0.25">
      <c r="B1" s="36"/>
      <c r="C1" s="36"/>
      <c r="D1" s="36"/>
      <c r="E1" s="37" t="s">
        <v>1172</v>
      </c>
      <c r="F1" s="37" t="s">
        <v>1173</v>
      </c>
      <c r="G1" s="37" t="s">
        <v>1174</v>
      </c>
      <c r="H1" s="37" t="s">
        <v>1175</v>
      </c>
      <c r="I1" s="37" t="s">
        <v>1177</v>
      </c>
      <c r="J1" s="37" t="s">
        <v>1178</v>
      </c>
      <c r="K1" s="37" t="s">
        <v>1176</v>
      </c>
      <c r="L1" s="36"/>
    </row>
    <row r="2" spans="2:12" x14ac:dyDescent="0.25">
      <c r="B2" s="1" t="s">
        <v>1163</v>
      </c>
      <c r="D2" t="s">
        <v>1179</v>
      </c>
      <c r="E2" s="35">
        <f>VLOOKUP($B$2,Daten!$B:$S,2,0)</f>
        <v>5.0999999999999997E-2</v>
      </c>
      <c r="F2" s="35">
        <f>VLOOKUP($B$2,Daten!$B:$S,3,0)</f>
        <v>0.313</v>
      </c>
      <c r="G2" s="35">
        <f>VLOOKUP($B$2,Daten!$B:$S,4,0)</f>
        <v>5.7000000000000002E-2</v>
      </c>
      <c r="H2" s="35">
        <f>VLOOKUP($B$2,Daten!$B:$S,5,0)</f>
        <v>8.9999999999999993E-3</v>
      </c>
      <c r="I2" s="35">
        <f>VLOOKUP($B$2,Daten!$B:$S,6,0)</f>
        <v>0.52900000000000003</v>
      </c>
      <c r="J2" s="35">
        <f>VLOOKUP($B$2,Daten!$B:$S,7,0)</f>
        <v>4.1000000000000002E-2</v>
      </c>
      <c r="K2" s="35">
        <f>VLOOKUP($B$2,Daten!$B:$S,9,0)</f>
        <v>0.379</v>
      </c>
    </row>
    <row r="3" spans="2:12" x14ac:dyDescent="0.25">
      <c r="D3" t="s">
        <v>1180</v>
      </c>
      <c r="E3" s="35">
        <f>VLOOKUP($B$2,Daten!$B:$S,10,0)</f>
        <v>0.10828025477707007</v>
      </c>
      <c r="F3" s="35">
        <f>VLOOKUP($B$2,Daten!$B:$S,11,0)</f>
        <v>0.66454352441613596</v>
      </c>
      <c r="G3" s="35">
        <f>VLOOKUP($B$2,Daten!$B:$S,12,0)</f>
        <v>0.12101910828025479</v>
      </c>
      <c r="H3" s="35">
        <f>VLOOKUP($B$2,Daten!$B:$S,13,0)</f>
        <v>1.9108280254777069E-2</v>
      </c>
      <c r="I3" s="35"/>
      <c r="J3" s="35">
        <f>VLOOKUP($B$2,Daten!$B:$S,14,0)</f>
        <v>8.7048832271762216E-2</v>
      </c>
      <c r="K3" s="35">
        <f>VLOOKUP($B$2,Daten!$B:$S,15,0)</f>
        <v>0.80467091295116777</v>
      </c>
    </row>
  </sheetData>
  <pageMargins left="0.7" right="0.7" top="0.78740157499999996" bottom="0.78740157499999996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CE29BC-1AC9-4D76-89CA-885526F88BBD}">
          <x14:formula1>
            <xm:f>Daten!$B$3:$B$1173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Schigursky</dc:creator>
  <cp:lastModifiedBy>Corine Veithen</cp:lastModifiedBy>
  <dcterms:created xsi:type="dcterms:W3CDTF">2018-11-13T08:24:00Z</dcterms:created>
  <dcterms:modified xsi:type="dcterms:W3CDTF">2019-01-23T09:41:04Z</dcterms:modified>
</cp:coreProperties>
</file>