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PC\ESPE CARRERA\1 SEMESTRE\FUNDAMENTOS DE PROGRAMACION EN SOFTWARE\"/>
    </mc:Choice>
  </mc:AlternateContent>
  <xr:revisionPtr revIDLastSave="0" documentId="13_ncr:1_{64773C26-CC54-4053-AA43-E5C230BE4B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<sst xmlns="http://schemas.openxmlformats.org/spreadsheetml/2006/main" count="74" uniqueCount="61">
  <si>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</si>
  <si>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</si>
  <si>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</si>
  <si>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</si>
  <si>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</si>
  <si>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</si>
  <si>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</si>
  <si>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</si>
  <si>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</si>
  <si>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</si>
  <si>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</si>
  <si>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</si>
  <si>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</si>
  <si>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</si>
  <si>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</si>
  <si>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</si>
  <si>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</si>
  <si>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</si>
  <si>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</si>
  <si>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</si>
  <si>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</si>
  <si>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</si>
  <si>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</si>
  <si>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</si>
  <si>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</si>
  <si>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</si>
  <si>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</si>
  <si>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</si>
  <si>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</si>
  <si>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</si>
  <si>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</si>
  <si>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</si>
  <si>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</si>
  <si>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</si>
  <si>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Control de usuarios</t>
  </si>
  <si>
    <t xml:space="preserve">Registro de pagos </t>
  </si>
  <si>
    <t>Reporteria</t>
  </si>
  <si>
    <t>controlar el acceso a usuarios permitidos</t>
  </si>
  <si>
    <t>para tener una mayor seguridad del sistema</t>
  </si>
  <si>
    <t>todos los usuarios</t>
  </si>
  <si>
    <t>4 semanas</t>
  </si>
  <si>
    <t>creando un sistema de acceso a usuarios con sus credenciales para drindar una mayor seguridad</t>
  </si>
  <si>
    <t>Carlos Paillacho</t>
  </si>
  <si>
    <t>control de acceso</t>
  </si>
  <si>
    <t xml:space="preserve">Entrada de las credenciales de cada usuario dependio de su rol adquire mas control de la informacion </t>
  </si>
  <si>
    <t xml:space="preserve">Un mejor control de pagos </t>
  </si>
  <si>
    <t xml:space="preserve">llevar un control mas preciso de las alicuotas </t>
  </si>
  <si>
    <t>condomino,  tesorero</t>
  </si>
  <si>
    <t>registro de pago por parte del condomino y la verficacion del tesorero</t>
  </si>
  <si>
    <t>David Sigsi</t>
  </si>
  <si>
    <t>5 semanas</t>
  </si>
  <si>
    <t xml:space="preserve">creando un modulo de alicuotas para facilitar el registro y manejo de informacion </t>
  </si>
  <si>
    <t>registros de pagos</t>
  </si>
  <si>
    <t xml:space="preserve">verificar que el pago este hecho </t>
  </si>
  <si>
    <t>para asegurar la trasferencia o el pago hecho</t>
  </si>
  <si>
    <t>condomino</t>
  </si>
  <si>
    <t xml:space="preserve">con un sistema de notifiaciones para el rol del condomino por medio de correo </t>
  </si>
  <si>
    <t>Diferentes roles para ols usuarios :tesorero, administrador,super usuario   condomino</t>
  </si>
  <si>
    <t>esto se realiza para la verifiacion del pago por parte del tesorero para los condomino</t>
  </si>
  <si>
    <t>reporte de pagos</t>
  </si>
  <si>
    <t>por medio de un escaneo de facturas para optimizar el tiempo de verficacion el tesorero lo aprueba si fuera 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</si>
</sst>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115" zoomScaleNormal="115" workbookViewId="0">
      <selection activeCell="M8" sqref="M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89" t="s">
        <v>34</v>
      </c>
      <c r="D6" s="38" t="s">
        <v>37</v>
      </c>
      <c r="E6" s="38" t="s">
        <v>38</v>
      </c>
      <c r="F6" s="38" t="s">
        <v>39</v>
      </c>
      <c r="G6" s="38" t="s">
        <v>41</v>
      </c>
      <c r="H6" s="38" t="s">
        <v>42</v>
      </c>
      <c r="I6" s="38" t="s">
        <v>40</v>
      </c>
      <c r="J6" s="32">
        <v>45672</v>
      </c>
      <c r="K6" s="39" t="s">
        <v>19</v>
      </c>
      <c r="L6" s="42" t="s">
        <v>20</v>
      </c>
      <c r="M6" s="91" t="s">
        <v>44</v>
      </c>
      <c r="N6" s="38" t="s">
        <v>57</v>
      </c>
      <c r="O6" s="38" t="s">
        <v>43</v>
      </c>
    </row>
    <row r="7" spans="1:26" ht="72" customHeight="1" x14ac:dyDescent="0.2">
      <c r="B7" s="87" t="s">
        <v>32</v>
      </c>
      <c r="C7" s="90" t="s">
        <v>35</v>
      </c>
      <c r="D7" s="37" t="s">
        <v>45</v>
      </c>
      <c r="E7" s="37" t="s">
        <v>46</v>
      </c>
      <c r="F7" s="37" t="s">
        <v>47</v>
      </c>
      <c r="G7" s="37" t="s">
        <v>51</v>
      </c>
      <c r="H7" s="37" t="s">
        <v>49</v>
      </c>
      <c r="I7" s="37" t="s">
        <v>50</v>
      </c>
      <c r="J7" s="92">
        <v>45679</v>
      </c>
      <c r="K7" s="31" t="s">
        <v>19</v>
      </c>
      <c r="L7" s="41" t="s">
        <v>20</v>
      </c>
      <c r="M7" s="37" t="s">
        <v>48</v>
      </c>
      <c r="N7" s="36"/>
      <c r="O7" s="37" t="s">
        <v>52</v>
      </c>
    </row>
    <row r="8" spans="1:26" ht="66" customHeight="1" x14ac:dyDescent="0.2">
      <c r="A8" s="7"/>
      <c r="B8" s="88" t="s">
        <v>33</v>
      </c>
      <c r="C8" s="36" t="s">
        <v>36</v>
      </c>
      <c r="D8" s="36" t="s">
        <v>53</v>
      </c>
      <c r="E8" s="36" t="s">
        <v>54</v>
      </c>
      <c r="F8" s="37" t="s">
        <v>55</v>
      </c>
      <c r="G8" s="36" t="s">
        <v>56</v>
      </c>
      <c r="H8" s="36" t="s">
        <v>49</v>
      </c>
      <c r="I8" s="36" t="s">
        <v>50</v>
      </c>
      <c r="J8" s="92">
        <v>45679</v>
      </c>
      <c r="K8" s="31" t="s">
        <v>17</v>
      </c>
      <c r="L8" s="42" t="s">
        <v>16</v>
      </c>
      <c r="M8" s="36" t="s">
        <v>60</v>
      </c>
      <c r="N8" s="36" t="s">
        <v>58</v>
      </c>
      <c r="O8" s="36" t="s">
        <v>59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1" t="s">
        <v>23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72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1" t="s">
        <v>24</v>
      </c>
      <c r="F9" s="72"/>
      <c r="G9" s="13"/>
      <c r="H9" s="71" t="s">
        <v>11</v>
      </c>
      <c r="I9" s="72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73" t="str">
        <f>VLOOKUP(C10,'Formato descripción HU'!B6:O17,5,0)</f>
        <v>condomino</v>
      </c>
      <c r="F10" s="72"/>
      <c r="G10" s="17"/>
      <c r="H10" s="73" t="str">
        <f>VLOOKUP(C10,'Formato descripción HU'!B6:O17,11,0)</f>
        <v>No iniciado</v>
      </c>
      <c r="I10" s="72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1" t="s">
        <v>10</v>
      </c>
      <c r="F12" s="72"/>
      <c r="G12" s="17"/>
      <c r="H12" s="71" t="s">
        <v>26</v>
      </c>
      <c r="I12" s="72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semanas</v>
      </c>
      <c r="D13" s="16"/>
      <c r="E13" s="73" t="str">
        <f>VLOOKUP(C10,'Formato descripción HU'!B6:O17,10,0)</f>
        <v>Alta</v>
      </c>
      <c r="F13" s="72"/>
      <c r="G13" s="17"/>
      <c r="H13" s="73" t="str">
        <f>VLOOKUP(C10,'Formato descripción HU'!B6:O17,7,0)</f>
        <v>David Sigsi</v>
      </c>
      <c r="I13" s="72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3" t="s">
        <v>27</v>
      </c>
      <c r="D15" s="56" t="str">
        <f>VLOOKUP(C10,'Formato descripción HU'!B6:O17,3,0)</f>
        <v xml:space="preserve">verificar que el pago este hecho </v>
      </c>
      <c r="E15" s="75"/>
      <c r="F15" s="14"/>
      <c r="G15" s="53" t="s">
        <v>28</v>
      </c>
      <c r="H15" s="56" t="str">
        <f>VLOOKUP(C10,'Formato descripción HU'!B6:O17,4,0)</f>
        <v>para asegurar la trasferencia o el pago hecho</v>
      </c>
      <c r="I15" s="84"/>
      <c r="J15" s="75"/>
      <c r="K15" s="14"/>
      <c r="L15" s="53" t="s">
        <v>29</v>
      </c>
      <c r="M15" s="56" t="str">
        <f>VLOOKUP(C10,'Formato descripción HU'!B6:O17,6,0)</f>
        <v xml:space="preserve">con un sistema de notifiaciones para el rol del condomino por medio de correo </v>
      </c>
      <c r="N15" s="57"/>
      <c r="O15" s="58"/>
      <c r="P15" s="29"/>
    </row>
    <row r="16" spans="2:16" ht="19.5" customHeight="1" x14ac:dyDescent="0.2">
      <c r="B16" s="28"/>
      <c r="C16" s="54"/>
      <c r="D16" s="79"/>
      <c r="E16" s="80"/>
      <c r="F16" s="14"/>
      <c r="G16" s="54"/>
      <c r="H16" s="79"/>
      <c r="I16" s="85"/>
      <c r="J16" s="80"/>
      <c r="K16" s="14"/>
      <c r="L16" s="54"/>
      <c r="M16" s="59"/>
      <c r="N16" s="60"/>
      <c r="O16" s="61"/>
      <c r="P16" s="29"/>
    </row>
    <row r="17" spans="2:16" ht="19.5" customHeight="1" x14ac:dyDescent="0.2">
      <c r="B17" s="28"/>
      <c r="C17" s="55"/>
      <c r="D17" s="76"/>
      <c r="E17" s="77"/>
      <c r="F17" s="14"/>
      <c r="G17" s="55"/>
      <c r="H17" s="76"/>
      <c r="I17" s="86"/>
      <c r="J17" s="77"/>
      <c r="K17" s="14"/>
      <c r="L17" s="55"/>
      <c r="M17" s="62"/>
      <c r="N17" s="63"/>
      <c r="O17" s="64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4" t="s">
        <v>30</v>
      </c>
      <c r="D19" s="75"/>
      <c r="E19" s="65" t="str">
        <f>VLOOKUP(C10,'Formato descripción HU'!B6:O17,14,0)</f>
        <v>reporte de pagos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29"/>
    </row>
    <row r="20" spans="2:16" ht="19.5" customHeight="1" x14ac:dyDescent="0.2">
      <c r="B20" s="28"/>
      <c r="C20" s="76"/>
      <c r="D20" s="77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8" t="s">
        <v>31</v>
      </c>
      <c r="D22" s="75"/>
      <c r="E22" s="56" t="str">
        <f>VLOOKUP(C10,'Formato descripción HU'!B6:O17,12,0)</f>
        <v>por medio de un escaneo de facturas para optimizar el tiempo de verficacion el tesorero lo aprueba si fuera el caso</v>
      </c>
      <c r="F22" s="57"/>
      <c r="G22" s="57"/>
      <c r="H22" s="58"/>
      <c r="I22" s="14"/>
      <c r="J22" s="78" t="s">
        <v>13</v>
      </c>
      <c r="K22" s="75"/>
      <c r="L22" s="83" t="str">
        <f>VLOOKUP(C10,'Formato descripción HU'!B6:O17,13,0)</f>
        <v>esto se realiza para la verifiacion del pago por parte del tesorero para los condomino</v>
      </c>
      <c r="M22" s="84"/>
      <c r="N22" s="84"/>
      <c r="O22" s="75"/>
      <c r="P22" s="29"/>
    </row>
    <row r="23" spans="2:16" ht="19.5" customHeight="1" x14ac:dyDescent="0.2">
      <c r="B23" s="28"/>
      <c r="C23" s="79"/>
      <c r="D23" s="80"/>
      <c r="E23" s="59"/>
      <c r="F23" s="60"/>
      <c r="G23" s="60"/>
      <c r="H23" s="61"/>
      <c r="I23" s="14"/>
      <c r="J23" s="79"/>
      <c r="K23" s="80"/>
      <c r="L23" s="79"/>
      <c r="M23" s="85"/>
      <c r="N23" s="85"/>
      <c r="O23" s="80"/>
      <c r="P23" s="29"/>
    </row>
    <row r="24" spans="2:16" ht="19.5" customHeight="1" x14ac:dyDescent="0.2">
      <c r="B24" s="28"/>
      <c r="C24" s="76"/>
      <c r="D24" s="77"/>
      <c r="E24" s="62"/>
      <c r="F24" s="63"/>
      <c r="G24" s="63"/>
      <c r="H24" s="64"/>
      <c r="I24" s="14"/>
      <c r="J24" s="76"/>
      <c r="K24" s="77"/>
      <c r="L24" s="76"/>
      <c r="M24" s="86"/>
      <c r="N24" s="86"/>
      <c r="O24" s="77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DEIVIT SIX</cp:lastModifiedBy>
  <cp:revision/>
  <dcterms:created xsi:type="dcterms:W3CDTF">2019-10-21T15:37:14Z</dcterms:created>
  <dcterms:modified xsi:type="dcterms:W3CDTF">2024-12-03T04:08:35Z</dcterms:modified>
  <cp:category/>
  <cp:contentStatus/>
</cp:coreProperties>
</file>